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pruden\Documents\Research\Publications\Manuscripts\Project 5052\Erin- Environmental Culture\Proof\"/>
    </mc:Choice>
  </mc:AlternateContent>
  <xr:revisionPtr revIDLastSave="0" documentId="8_{FE37663D-FE64-45E1-A8CF-1CF7FCB93C6A}" xr6:coauthVersionLast="47" xr6:coauthVersionMax="47" xr10:uidLastSave="{00000000-0000-0000-0000-000000000000}"/>
  <bookViews>
    <workbookView xWindow="-108" yWindow="-108" windowWidth="23256" windowHeight="12576" tabRatio="680" xr2:uid="{E43B0BB7-F94D-4A92-A822-B82C0B2E709A}"/>
  </bookViews>
  <sheets>
    <sheet name="Combined" sheetId="8" r:id="rId1"/>
  </sheets>
  <definedNames>
    <definedName name="_xlnm._FilterDatabase" localSheetId="0" hidden="1">Combined!$A$1:$CH$1599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41" i="8" l="1"/>
  <c r="AS40" i="8"/>
  <c r="AS38" i="8"/>
  <c r="AS34" i="8"/>
  <c r="AS33" i="8"/>
  <c r="AS32" i="8"/>
  <c r="AS31" i="8"/>
  <c r="AS30" i="8"/>
  <c r="AS26" i="8"/>
  <c r="AS25" i="8"/>
  <c r="AS24" i="8"/>
  <c r="AS22" i="8"/>
  <c r="AS21" i="8"/>
  <c r="AS20" i="8"/>
  <c r="AS19" i="8"/>
  <c r="AS18" i="8"/>
  <c r="AS17" i="8"/>
  <c r="AS16" i="8"/>
  <c r="AS15" i="8"/>
  <c r="AS14" i="8"/>
  <c r="AS10" i="8"/>
  <c r="AS9" i="8"/>
  <c r="AS8" i="8"/>
  <c r="AS120" i="8"/>
  <c r="AS119" i="8"/>
  <c r="AS118" i="8"/>
  <c r="AS117" i="8"/>
  <c r="AS116" i="8"/>
  <c r="AS127" i="8"/>
  <c r="AS126" i="8"/>
  <c r="AS125" i="8"/>
  <c r="AS124" i="8"/>
  <c r="AS123" i="8"/>
  <c r="AS122" i="8"/>
  <c r="AS121" i="8"/>
  <c r="AS1032" i="8"/>
  <c r="AS1031" i="8"/>
  <c r="AS1320" i="8"/>
  <c r="AS1318" i="8"/>
  <c r="AS1315" i="8"/>
  <c r="AS1314" i="8"/>
  <c r="AS1312" i="8"/>
  <c r="AS1308" i="8"/>
  <c r="AS1307" i="8"/>
  <c r="AS1306" i="8"/>
  <c r="AS1301" i="8"/>
  <c r="AS1294" i="8"/>
  <c r="AS1292" i="8"/>
  <c r="AS1290" i="8"/>
  <c r="AS1289" i="8"/>
  <c r="AS1288" i="8"/>
  <c r="AS1287" i="8"/>
  <c r="AS1286" i="8"/>
  <c r="AS1285" i="8"/>
  <c r="AS1282" i="8"/>
  <c r="AS1281" i="8"/>
  <c r="AS1280" i="8"/>
  <c r="AS1279" i="8"/>
  <c r="AS1278" i="8"/>
  <c r="AS1275" i="8"/>
  <c r="AS1273" i="8"/>
  <c r="AS1272" i="8"/>
  <c r="AS1271" i="8"/>
  <c r="AS1266" i="8"/>
  <c r="AS1265" i="8"/>
  <c r="AY1392" i="8"/>
  <c r="AX1392" i="8"/>
  <c r="AS726" i="8"/>
  <c r="AS725" i="8"/>
  <c r="AS724" i="8"/>
  <c r="AS723" i="8"/>
  <c r="AS722" i="8"/>
  <c r="AS721" i="8"/>
  <c r="AS720" i="8"/>
  <c r="AS719" i="8"/>
  <c r="AS718" i="8"/>
  <c r="AS717" i="8"/>
  <c r="AS716" i="8"/>
  <c r="AS1248" i="8"/>
  <c r="AS1226" i="8"/>
  <c r="AS1228" i="8"/>
  <c r="AS1245" i="8"/>
  <c r="AS1220" i="8"/>
  <c r="AS411" i="8"/>
  <c r="AS412" i="8"/>
  <c r="AS72" i="8"/>
  <c r="AS423" i="8"/>
  <c r="AS421" i="8"/>
  <c r="AS418" i="8"/>
  <c r="AS420" i="8"/>
  <c r="AS443" i="8"/>
  <c r="AS454" i="8"/>
  <c r="AS451" i="8"/>
  <c r="AS448" i="8"/>
  <c r="AS466" i="8"/>
  <c r="AS472" i="8"/>
  <c r="AS475" i="8"/>
  <c r="AS463" i="8"/>
  <c r="AS478" i="8"/>
  <c r="AS460" i="8"/>
  <c r="AS469" i="8"/>
  <c r="AS445" i="8"/>
  <c r="AS574" i="8"/>
  <c r="AS583" i="8"/>
  <c r="AS584" i="8"/>
  <c r="AS570" i="8"/>
  <c r="AS579" i="8"/>
  <c r="AS585" i="8"/>
  <c r="AS572" i="8"/>
  <c r="AS573" i="8"/>
  <c r="AS593" i="8"/>
  <c r="AS577" i="8"/>
  <c r="AS580" i="8"/>
  <c r="AS588" i="8"/>
  <c r="AS571" i="8"/>
  <c r="AS578" i="8"/>
  <c r="AS587" i="8"/>
  <c r="AS586" i="8"/>
  <c r="AS576" i="8"/>
  <c r="AS592" i="8"/>
  <c r="AS591" i="8"/>
  <c r="AS590" i="8"/>
  <c r="AS575" i="8"/>
  <c r="AS581" i="8"/>
  <c r="AS582" i="8"/>
  <c r="AS589" i="8"/>
  <c r="AS183" i="8"/>
  <c r="AS195" i="8"/>
  <c r="AS182" i="8"/>
  <c r="AS194" i="8"/>
  <c r="AS180" i="8"/>
  <c r="AS191" i="8"/>
  <c r="AS177" i="8"/>
  <c r="AS176" i="8"/>
  <c r="AS188" i="8"/>
  <c r="AS175" i="8"/>
  <c r="AS186" i="8"/>
  <c r="AS172" i="8"/>
  <c r="AS184" i="8"/>
  <c r="AS1022" i="8"/>
  <c r="AS1020" i="8"/>
  <c r="AS959" i="8"/>
  <c r="AS958" i="8"/>
  <c r="AS957" i="8"/>
  <c r="AS956" i="8"/>
  <c r="AS955" i="8"/>
  <c r="AS954" i="8"/>
  <c r="AS953" i="8"/>
  <c r="AS952" i="8"/>
  <c r="AS951" i="8"/>
  <c r="AS950" i="8"/>
  <c r="AS949" i="8"/>
  <c r="AS947" i="8"/>
  <c r="AS946" i="8"/>
  <c r="AS945" i="8"/>
  <c r="AS944" i="8"/>
  <c r="AS943" i="8"/>
  <c r="AS940" i="8"/>
  <c r="AS939" i="8"/>
  <c r="AS938" i="8"/>
  <c r="AS937" i="8"/>
  <c r="AS936" i="8"/>
  <c r="AS935" i="8"/>
  <c r="AS934" i="8"/>
  <c r="AS933" i="8"/>
  <c r="AS929" i="8"/>
  <c r="AS928" i="8"/>
  <c r="AS927" i="8"/>
  <c r="AS926" i="8"/>
  <c r="AS923" i="8"/>
  <c r="AS922" i="8"/>
  <c r="AS921" i="8"/>
  <c r="AS920" i="8"/>
  <c r="AS919" i="8"/>
  <c r="AS918" i="8"/>
  <c r="AS914" i="8"/>
  <c r="AS913" i="8"/>
  <c r="AS912" i="8"/>
  <c r="AS911" i="8"/>
  <c r="AS910" i="8"/>
  <c r="AS909" i="8"/>
  <c r="AS908" i="8"/>
  <c r="AS907" i="8"/>
  <c r="AS906" i="8"/>
  <c r="AS905" i="8"/>
  <c r="AS904" i="8"/>
  <c r="AS903" i="8"/>
  <c r="AS1333" i="8"/>
  <c r="AS1332" i="8"/>
  <c r="AS1329" i="8"/>
  <c r="AS1476" i="8"/>
  <c r="AS1473" i="8"/>
  <c r="AS1472" i="8"/>
  <c r="AS1469" i="8"/>
  <c r="AS1467" i="8"/>
  <c r="AS1466" i="8"/>
  <c r="AS1465" i="8"/>
  <c r="AS1464" i="8"/>
  <c r="AS1463" i="8"/>
  <c r="AS1853" i="8"/>
  <c r="AS1850" i="8"/>
  <c r="AS1846" i="8"/>
  <c r="AS1845" i="8"/>
  <c r="AS1844" i="8"/>
  <c r="AS1842" i="8"/>
  <c r="AS1841" i="8"/>
  <c r="AS1840" i="8"/>
  <c r="AS1839" i="8"/>
  <c r="AS1838" i="8"/>
  <c r="AS1836" i="8"/>
  <c r="AS1833" i="8"/>
  <c r="AS1831" i="8"/>
  <c r="AS1133" i="8"/>
  <c r="AS1132" i="8"/>
  <c r="AS1131" i="8"/>
  <c r="AS1130" i="8"/>
  <c r="AS1129" i="8"/>
  <c r="AS1128" i="8"/>
  <c r="AS1127" i="8"/>
  <c r="AS1126" i="8"/>
  <c r="AS1125" i="8"/>
  <c r="AS1124" i="8"/>
  <c r="AS1123" i="8"/>
  <c r="AS1122" i="8"/>
  <c r="AS1121" i="8"/>
  <c r="AS1120" i="8"/>
  <c r="AS1119" i="8"/>
  <c r="AS1118" i="8"/>
  <c r="AS1117" i="8"/>
  <c r="AS1116" i="8"/>
  <c r="AS1115" i="8"/>
  <c r="AS1114" i="8"/>
  <c r="AS1153" i="8"/>
  <c r="AS1152" i="8"/>
  <c r="AS1151" i="8"/>
  <c r="AS1150" i="8"/>
  <c r="AS1149" i="8"/>
  <c r="AS1148" i="8"/>
  <c r="AS1147" i="8"/>
  <c r="AS1146" i="8"/>
  <c r="AS1145" i="8"/>
  <c r="AS1144" i="8"/>
  <c r="AS1143" i="8"/>
  <c r="AS1142" i="8"/>
  <c r="AS1141" i="8"/>
  <c r="AS1140" i="8"/>
  <c r="AS1139" i="8"/>
  <c r="AS1138" i="8"/>
  <c r="AS1137" i="8"/>
  <c r="AS1136" i="8"/>
  <c r="AS1135" i="8"/>
  <c r="AS1134" i="8"/>
  <c r="AS711" i="8"/>
  <c r="AS715" i="8"/>
  <c r="AS709" i="8"/>
  <c r="AS705" i="8"/>
  <c r="AS712" i="8"/>
  <c r="AS708" i="8"/>
  <c r="AS710" i="8"/>
  <c r="AS714" i="8"/>
  <c r="AS707" i="8"/>
  <c r="AS706" i="8"/>
  <c r="AS1098" i="8"/>
  <c r="AS1096" i="8"/>
  <c r="AS1079" i="8"/>
  <c r="AS1063" i="8"/>
  <c r="AS1065" i="8"/>
  <c r="AS1084" i="8"/>
  <c r="AS1092" i="8"/>
  <c r="AS1086" i="8"/>
  <c r="AS1080" i="8"/>
  <c r="AS1056" i="8"/>
  <c r="AS1078" i="8"/>
  <c r="AS1166" i="8"/>
  <c r="AS1159" i="8"/>
  <c r="AS1163" i="8"/>
  <c r="AS1169" i="8"/>
  <c r="AS1256" i="8"/>
  <c r="AS1259" i="8"/>
  <c r="AC1516" i="8"/>
  <c r="AC1515" i="8"/>
  <c r="AS1506" i="8"/>
  <c r="AS1507" i="8"/>
  <c r="AS1505" i="8"/>
  <c r="AS1501" i="8"/>
  <c r="AS1512" i="8"/>
  <c r="AS1495" i="8"/>
  <c r="AS1490" i="8"/>
  <c r="AS1491" i="8"/>
  <c r="AS1485" i="8"/>
  <c r="AS1487" i="8"/>
  <c r="AS1494" i="8"/>
  <c r="AS1815" i="8"/>
  <c r="AS1810" i="8"/>
  <c r="AZ1392"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tc={4EECCE0B-5DC6-4923-BC76-81E634FD3732}</author>
    <author>tc={B5D46A1C-C27F-4B9A-9F0A-F6A988681110}</author>
    <author>tc={4073A0F1-D65D-4072-96E6-5BE8CBEE8257}</author>
    <author>tc={D07ABB7A-BFE6-49C4-AB44-CB34F3268161}</author>
    <author>tc={2946FD3E-6C5E-45C8-A99B-52BCDA389CBC}</author>
    <author>tc={6BB266A1-984F-4FCE-B0F9-F836733F878C}</author>
    <author>tc={54D87685-A897-484B-A23F-AB8D1C6C39D8}</author>
    <author>tc={67FB5DBC-2FCE-42F4-AC20-7DE9D2575098}</author>
    <author>tc={044BB173-7CB4-4502-A267-B82ECEFA50A3}</author>
    <author>tc={0CEED7CF-6F29-4DEB-B39A-2AC934999B38}</author>
    <author>tc={44201415-9648-4100-977D-6A8372BE0E01}</author>
  </authors>
  <commentList>
    <comment ref="R1" authorId="0" shapeId="0" xr:uid="{C4C8E0FF-D780-4C9C-A3C0-836C650F42AF}">
      <text>
        <r>
          <rPr>
            <sz val="10"/>
            <color rgb="FF000000"/>
            <rFont val="Arial"/>
            <family val="2"/>
          </rPr>
          <t>Found this to be useful with the Enterococcus papers
	-Benjamin Davis</t>
        </r>
      </text>
    </comment>
    <comment ref="AU93" authorId="1" shapeId="0" xr:uid="{4EECCE0B-5DC6-4923-BC76-81E634FD373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Number of isolates entirely unclear--exclude from % resistance</t>
        </r>
      </text>
    </comment>
    <comment ref="AV201" authorId="2" shapeId="0" xr:uid="{B5D46A1C-C27F-4B9A-9F0A-F6A98868111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SI only reports resistance pattern, not by individual isolate</t>
        </r>
      </text>
    </comment>
    <comment ref="B632" authorId="3" shapeId="0" xr:uid="{4073A0F1-D65D-4072-96E6-5BE8CBEE825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Poorly presented data, exclude from numbers (% resistance, recovery/CFU) analyses</t>
        </r>
      </text>
    </comment>
    <comment ref="R647" authorId="4" shapeId="0" xr:uid="{D07ABB7A-BFE6-49C4-AB44-CB34F326816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 - lysine
5 g/L, L-ornithine 6.8 g/L, Maltose 3.5 g/L, Sodium thiosulphate 6.8 g/L, L - cystein 0.3 g/L,
Ferric ammonium citrate 0.8 g/L, Bile salt 5 g/L, Yeast extract 3 g/L, Bromothymol blue 0.03
g/L and Bacto agar 13 g/L without autoclaving while pH was adjusted to 7 ± 0.2.
Reply:
    modified Rimler-Shotts</t>
        </r>
      </text>
    </comment>
    <comment ref="R659" authorId="5" shapeId="0" xr:uid="{2946FD3E-6C5E-45C8-A99B-52BCDA389CB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xylose deoxycholate citrate agar (XDCA)</t>
        </r>
      </text>
    </comment>
    <comment ref="R883" authorId="6" shapeId="0" xr:uid="{6BB266A1-984F-4FCE-B0F9-F836733F878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King's medium A +Irgasan, modified</t>
        </r>
      </text>
    </comment>
    <comment ref="R1183" authorId="7" shapeId="0" xr:uid="{54D87685-A897-484B-A23F-AB8D1C6C39D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4gof soluble starch (Becton Dickinson, Sparks, Md.), 0.25 g of NH4Cl (Fisher Scientific, Pittsburgh, Penn.),1gof Bacto™ tryptone (Becton Dickinson), 0.5 g of Bacto™ yeast extract (Becton Dickinson), 40 mg of the pH indicator bromothymol blue (Fisher Scientific), 15 g of granu- lated agar (Becton Dickinson), and1Lof distilled water. The pH was adjusted to 8.0 with 1 mol/L KOH. 100 mg of sodium desoxycholate (Becton Dickinson) was added as a solid powder, and 5 mL each of 0.41% L-tryptophan (Sigma-Aldrich, St. Louis, Mo.) and 0.99% L-phenylalanine (Sigma-Aldrich) solutions were added aseptically.</t>
        </r>
      </text>
    </comment>
    <comment ref="B1390" authorId="8" shapeId="0" xr:uid="{67FB5DBC-2FCE-42F4-AC20-7DE9D257509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Only tested one isolate</t>
        </r>
      </text>
    </comment>
    <comment ref="L1484" authorId="9" shapeId="0" xr:uid="{044BB173-7CB4-4502-A267-B82ECEFA50A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paper says the 16 abx tested are most commonly used in France for treatment of Aeromonas in humans and animals</t>
        </r>
      </text>
    </comment>
    <comment ref="AC1807" authorId="10" shapeId="0" xr:uid="{0CEED7CF-6F29-4DEB-B39A-2AC934999B3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50 colonies randomly picked for each sample</t>
        </r>
      </text>
    </comment>
    <comment ref="R1918" authorId="11" shapeId="0" xr:uid="{44201415-9648-4100-977D-6A8372BE0E0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Ref Supplement CR102, Cefsulodin sodium salt hydratewas added at 15 mg/L to suppress the growth of Pseudomonas and Aeromonas species</t>
        </r>
      </text>
    </comment>
  </commentList>
</comments>
</file>

<file path=xl/sharedStrings.xml><?xml version="1.0" encoding="utf-8"?>
<sst xmlns="http://schemas.openxmlformats.org/spreadsheetml/2006/main" count="24690" uniqueCount="1166">
  <si>
    <t>Abbreviation</t>
  </si>
  <si>
    <t>Reference</t>
  </si>
  <si>
    <t>year_published</t>
  </si>
  <si>
    <t>country</t>
  </si>
  <si>
    <t>continent</t>
  </si>
  <si>
    <t>matrix</t>
  </si>
  <si>
    <t>matrix_specific</t>
  </si>
  <si>
    <t>level</t>
  </si>
  <si>
    <t>method</t>
  </si>
  <si>
    <t>target</t>
  </si>
  <si>
    <t>target_type</t>
  </si>
  <si>
    <t>species</t>
  </si>
  <si>
    <t>conc_method</t>
  </si>
  <si>
    <t>membrane_pore</t>
  </si>
  <si>
    <t>primary_media</t>
  </si>
  <si>
    <t>confirmation_media</t>
  </si>
  <si>
    <t>target_ref</t>
  </si>
  <si>
    <t>isolation</t>
  </si>
  <si>
    <t>presence_absence</t>
  </si>
  <si>
    <t>isolation_abx</t>
  </si>
  <si>
    <t>isolation_abx_conc</t>
  </si>
  <si>
    <t>time</t>
  </si>
  <si>
    <t>temp</t>
  </si>
  <si>
    <t>year_collected</t>
  </si>
  <si>
    <t>volume_units</t>
  </si>
  <si>
    <t>volume_max</t>
  </si>
  <si>
    <t>volume_min</t>
  </si>
  <si>
    <t>volume_effect</t>
  </si>
  <si>
    <t>Field QA/QC? Field Controls</t>
  </si>
  <si>
    <t>Lab QA/QC? Lab Controls</t>
  </si>
  <si>
    <t>extraction</t>
  </si>
  <si>
    <t>extraction_ref</t>
  </si>
  <si>
    <t>Assay Controls?</t>
  </si>
  <si>
    <t>Specialized Equipment / Facilities</t>
  </si>
  <si>
    <t>testing_abx_conc</t>
  </si>
  <si>
    <t>primer_F</t>
  </si>
  <si>
    <t>primer_R</t>
  </si>
  <si>
    <t>probe</t>
  </si>
  <si>
    <t>no_resistant</t>
  </si>
  <si>
    <t>no_tested</t>
  </si>
  <si>
    <t>percent</t>
  </si>
  <si>
    <t>How were values reached?</t>
  </si>
  <si>
    <t>IK</t>
  </si>
  <si>
    <t>Apalata T, Vasaikar S, Okuthe GE, Songca S. Prevalence and molecular analysis of multidrug-resistant Acinetobacter baumannii in the extra-hospital environment in Mthatha, South Africa. The Brazilian Journal of Infectious Diseases. 2019 Nov 1;23(6):371-80.</t>
  </si>
  <si>
    <t>South Africa</t>
  </si>
  <si>
    <t>Africa</t>
  </si>
  <si>
    <t>surface water</t>
  </si>
  <si>
    <t>Dam</t>
  </si>
  <si>
    <t>primary</t>
  </si>
  <si>
    <t>culture</t>
  </si>
  <si>
    <t>Acinetobacter</t>
  </si>
  <si>
    <t>Organism</t>
  </si>
  <si>
    <t>acinetobacter</t>
  </si>
  <si>
    <t>Y</t>
  </si>
  <si>
    <t>P</t>
  </si>
  <si>
    <t>2016-2017</t>
  </si>
  <si>
    <t>mL</t>
  </si>
  <si>
    <t>duplicate</t>
  </si>
  <si>
    <t>MagNaPure Compact® nucleic acid isolation kit I</t>
  </si>
  <si>
    <t>do not distinguish AMR by water - only all aquatic together (includes sediment and fish)</t>
  </si>
  <si>
    <t>secondary</t>
  </si>
  <si>
    <t>MicroScan autoSCAN-4 System</t>
  </si>
  <si>
    <t>Gram-negative ID type 2 panel</t>
  </si>
  <si>
    <t>Teritary</t>
  </si>
  <si>
    <t>PCR</t>
  </si>
  <si>
    <t>K. Vanbroekhoven, A. Ryngaert, P. Wattiau, R. De Mot, D. Springael Acinetobacter diversity in environmental samples assessed by 16S rRNA gene PCR‐DGGE fingerprinting</t>
  </si>
  <si>
    <t>TTT AAG CGA GGA GGA GG</t>
  </si>
  <si>
    <t>ATT CTA CCA TCC TCT CCC</t>
  </si>
  <si>
    <t>BlaOXA-51-like</t>
  </si>
  <si>
    <t>Turton JF, Ward ME, Woodford N, Kaufmann ME, Pike R, Livermore DM, Pitt TL. The role of IS Aba1 in expression of OXA carbapenemase genes in Acinetobacter baumannii. FEMS microbiology letters. 2006 May 1;258(1):72-7.</t>
  </si>
  <si>
    <t>AATGATTGGTGACAATGAAG</t>
  </si>
  <si>
    <t>TGGATTGCACTTCATCTTGG</t>
  </si>
  <si>
    <t>amikacin</t>
  </si>
  <si>
    <t>antibiotic</t>
  </si>
  <si>
    <t>amoxicillin/clavulanic acid</t>
  </si>
  <si>
    <t>ampicillin/sulbactam</t>
  </si>
  <si>
    <t>ampicillin</t>
  </si>
  <si>
    <t>cefazolin</t>
  </si>
  <si>
    <t>cefepime</t>
  </si>
  <si>
    <t>cefotaxime</t>
  </si>
  <si>
    <t>ceftazidime</t>
  </si>
  <si>
    <t>ceftriaxone</t>
  </si>
  <si>
    <t>cefuroxime</t>
  </si>
  <si>
    <t>cefoxitin</t>
  </si>
  <si>
    <t>cephalothin</t>
  </si>
  <si>
    <t>ciprofloxacin</t>
  </si>
  <si>
    <t>gentamicin</t>
  </si>
  <si>
    <t>imipenem</t>
  </si>
  <si>
    <t>meropenem</t>
  </si>
  <si>
    <t>levofloxacin</t>
  </si>
  <si>
    <t>nitrofurantoin</t>
  </si>
  <si>
    <t>tetracycline</t>
  </si>
  <si>
    <t>tobramycin</t>
  </si>
  <si>
    <t>trimethoprim/sulfamethoxazole</t>
  </si>
  <si>
    <t>piperacillin/tazobactam</t>
  </si>
  <si>
    <t>piperacillin</t>
  </si>
  <si>
    <t>colistin</t>
  </si>
  <si>
    <t>tigecycline</t>
  </si>
  <si>
    <t>blaOXA-23-like</t>
  </si>
  <si>
    <t>ARG</t>
  </si>
  <si>
    <t>Cherkaoui A, Emonet S, Renzi G, Schrenzel J. Characteristics of multidrug-resistant Acinetobacter baumannii strains isolated in Geneva during colonization or infection. Annals of clinical microbiology and antimicrobials. 2015 Dec;14(1):1-7.</t>
  </si>
  <si>
    <t>GATCGGATTGGAGAACCAGA</t>
  </si>
  <si>
    <t>ATTTCTGACCGCATTTCCAT</t>
  </si>
  <si>
    <t>blaOXA-58-like</t>
  </si>
  <si>
    <t>AAGTATTGGGGCTTGTGCTG</t>
  </si>
  <si>
    <t>CCCCTCTGCGCTCTACATAC</t>
  </si>
  <si>
    <t>blaOXA-24-like</t>
  </si>
  <si>
    <t>GGTTAGTTG GCC CCC TTA AA</t>
  </si>
  <si>
    <t>AGTTGAGCGAAAAGGGGATT</t>
  </si>
  <si>
    <t>blaIMP-1</t>
  </si>
  <si>
    <t>Da Silva, G. J., Correia, M., Vital, C., Ribeiro, G., Sousa, J. C., Leitão, R., ... &amp; Duarte, A. (2002). Molecular characterization of bla IMP-5, a new integron-borne metallo-β-lactamase gene from an Acinetobacter baumannii nosocomial isolate in Portugal. FEMS microbiology letters, 215(1), 33-39.</t>
  </si>
  <si>
    <t>GATGGTATGGTGGCTCTTGT</t>
  </si>
  <si>
    <t>TTAATTTGCCGGACTTAGGC</t>
  </si>
  <si>
    <t>blaVIM</t>
  </si>
  <si>
    <t>Cardoso O, Leitão R, Figueiredo A, Sousa JC, Duarte A, Peixe LV. Metallo-β-lactamase VIM-2 in clinical isolates of Pseudomonas aeruginosa from Portugal. Microbial Drug Resistance. 2002 Jun 1;8(2):93-7.</t>
  </si>
  <si>
    <t>ACTCACCCCCATGGAGTTTT</t>
  </si>
  <si>
    <t>ACGACTGAGCGATTTGTGTG</t>
  </si>
  <si>
    <t>blaSIM</t>
  </si>
  <si>
    <t>TAATGCTTT GATCGG CCT TG</t>
  </si>
  <si>
    <t>TGGATTGCACTT CAT CTT GG</t>
  </si>
  <si>
    <t>blaNDM-1</t>
  </si>
  <si>
    <t>Naas T, Ergani A, Carrër A, Nordmann P. Real-time PCR for detection of NDM-1 carbapenemase genes from spiked stool samples. Antimicrobial agents and chemotherapy. 2011 Sep 1;55(9):4038-43.</t>
  </si>
  <si>
    <t>ATTAGCCGCTGCATTGAT</t>
  </si>
  <si>
    <t>CATGTCGAGATAGGAAGTG</t>
  </si>
  <si>
    <t>blaAmpC</t>
  </si>
  <si>
    <t>Heritier, C., Poirel, L. and Nordmann, P., 2006. Cephalosporinase over-expression resulting from insertion of ISAba1 in Acinetobacter baumannii. Clinical microbiology and infection, 12(2), pp.123-130.</t>
  </si>
  <si>
    <t>ACAGAGGAGCTAATCATGCG</t>
  </si>
  <si>
    <t>GTTCTTTTAAACCATATACC</t>
  </si>
  <si>
    <t>ISAba1</t>
  </si>
  <si>
    <t>MGE</t>
  </si>
  <si>
    <t>intI1</t>
  </si>
  <si>
    <t>Koeleman JG, Stoof J, Van Der Bijl MW, Vandenbroucke-Grauls CM, Savelkoul PH. Identification of epidemic strains ofAcinetobacter baumannii by integrase gene PCR. Journal of clinical microbiology. 2001 Jan 1;39(1):8-13.</t>
  </si>
  <si>
    <t>BD</t>
  </si>
  <si>
    <t>Radó, J., Kaszab, E., Benedek, T., Kriszt, B., &amp; Szoboszlay, S. (2019). First isolation of carbapenem-resistant Acinetobacter beijerinckii from an environmental sample. Acta microbiologica et immunologica Hungarica, 66(1), 113-130.</t>
  </si>
  <si>
    <t>Hungary</t>
  </si>
  <si>
    <t>Europe</t>
  </si>
  <si>
    <t>Fishpond</t>
  </si>
  <si>
    <t>Primary</t>
  </si>
  <si>
    <t>Culture</t>
  </si>
  <si>
    <t>Leeds Acinetobacter Medium</t>
  </si>
  <si>
    <t>A</t>
  </si>
  <si>
    <t>48; 72</t>
  </si>
  <si>
    <t>2008=2013</t>
  </si>
  <si>
    <t>ATCC25922; ATCC27853</t>
  </si>
  <si>
    <t>Ultra Clean Microbial DNA Kit</t>
  </si>
  <si>
    <t>Secondary</t>
  </si>
  <si>
    <t>Biochemical Tests</t>
  </si>
  <si>
    <t>Lammert, J. M.: Techniques in Microbiology: A Student Handbook. Pearson Education, Inc., San Francisco, CA, 2006.</t>
  </si>
  <si>
    <t>MIC Test Strip</t>
  </si>
  <si>
    <t>Antibiotic</t>
  </si>
  <si>
    <t>Mueller Hinton Agar</t>
  </si>
  <si>
    <t>ofloxacin</t>
  </si>
  <si>
    <t>rifampin</t>
  </si>
  <si>
    <t>EM</t>
  </si>
  <si>
    <t>Surface water</t>
  </si>
  <si>
    <t>river</t>
  </si>
  <si>
    <t>organism</t>
  </si>
  <si>
    <t>CHROMagar Acinetobacter</t>
  </si>
  <si>
    <t>18-24</t>
  </si>
  <si>
    <t>MALDI-TOF MS</t>
  </si>
  <si>
    <t>tertiary</t>
  </si>
  <si>
    <t>disk diffusion</t>
  </si>
  <si>
    <t>100/10</t>
  </si>
  <si>
    <t>1.25/23.75</t>
  </si>
  <si>
    <t>Etest</t>
  </si>
  <si>
    <t>bla(NDM)</t>
  </si>
  <si>
    <t>bla(SHV)</t>
  </si>
  <si>
    <t>bla(TEM)</t>
  </si>
  <si>
    <t>KL</t>
  </si>
  <si>
    <t>Hrenovic Jasna, Goic-Barisic Ivana, Kazazic Snjezana, Kovacic Ana, Ganjto Marin, Tonkic Marija. Carbapenem-resistant isolates of Acinetobacter baumannii in a municipal wastewater treatment plant, Croatia, 2014. Euro Surveill. 2016;21(15):pii=30195. https://doi.org/10.2807/1560-7917.ES.2016.21.15.30195</t>
  </si>
  <si>
    <t>Croatia</t>
  </si>
  <si>
    <t>wastewater</t>
  </si>
  <si>
    <t>influent</t>
  </si>
  <si>
    <t>acinetobacter baumannii</t>
  </si>
  <si>
    <t>membrane filtration</t>
  </si>
  <si>
    <t>y</t>
  </si>
  <si>
    <t>0.01-0.1</t>
  </si>
  <si>
    <t>effluent</t>
  </si>
  <si>
    <t>0.1-1</t>
  </si>
  <si>
    <t>influent,effluent</t>
  </si>
  <si>
    <t>biochemical tests</t>
  </si>
  <si>
    <t xml:space="preserve">ATB 32GN </t>
  </si>
  <si>
    <t>multiplex PCR</t>
  </si>
  <si>
    <t>bla(OXA-51-like)</t>
  </si>
  <si>
    <t>Woodford 33</t>
  </si>
  <si>
    <t>70% formic acid and an equal volume of acetonitrile</t>
  </si>
  <si>
    <t>Sousa 27</t>
  </si>
  <si>
    <t>bla(OXA-40-like)</t>
  </si>
  <si>
    <t>bla(OXA-23-like)</t>
  </si>
  <si>
    <t>bla(OXA-58-like)</t>
  </si>
  <si>
    <t>25,26</t>
  </si>
  <si>
    <t>Vitek 2 system</t>
  </si>
  <si>
    <t xml:space="preserve">AST-XN05 and AST-N233 testing card for Vitek2 </t>
  </si>
  <si>
    <t>EUCAST</t>
  </si>
  <si>
    <t>Table 2</t>
  </si>
  <si>
    <t>AST-XN05 and AST-N233 testing card for Vitek3</t>
  </si>
  <si>
    <t>AST-XN05 and AST-N233 testing card for Vitek4</t>
  </si>
  <si>
    <t>AST-XN05 and AST-N233 testing card for Vitek5</t>
  </si>
  <si>
    <t>AST-XN05 and AST-N233 testing card for Vitek6</t>
  </si>
  <si>
    <t>AST-XN05 and AST-N233 testing card for Vitek7</t>
  </si>
  <si>
    <t>AST-XN05 and AST-N233 testing card for Vitek8</t>
  </si>
  <si>
    <t>AST-XN05 and AST-N233 testing card for Vitek9</t>
  </si>
  <si>
    <t>E-test</t>
  </si>
  <si>
    <t>Higgins PG, Hrenovic J, Seifert H, Dekic S. Characterization of Acinetobacter baumannii from water and sludge line of secondary wastewater treatment plant. Water Res. 2018 Sep 1;140:261-267. doi: 10.1016/j.watres.2018.04.057. Epub 2018 Apr 26. PMID: 29723815.</t>
  </si>
  <si>
    <t>influent, activated sludge, effluent</t>
  </si>
  <si>
    <t xml:space="preserve">Hrenovic et al. (2016) </t>
  </si>
  <si>
    <t>2015-2016</t>
  </si>
  <si>
    <t>Vitek2 AST-XN05 and AST-N233</t>
  </si>
  <si>
    <t>Figure 2 estimate</t>
  </si>
  <si>
    <t>minocycline</t>
  </si>
  <si>
    <t>CLSI</t>
  </si>
  <si>
    <t>activated sludge</t>
  </si>
  <si>
    <t>microdilution</t>
  </si>
  <si>
    <t>Sousa et al., 2014</t>
  </si>
  <si>
    <t>WGS</t>
  </si>
  <si>
    <t>JC</t>
  </si>
  <si>
    <t>Goic-Barisic I, Seruga Music M, Kovacic A, Tonkic M, Hrenovic J. Pan Drug-Resistant Environmental Isolate of Acinetobacter baumannii from Croatia. Microb Drug Resist. 2017 Jun;23(4):494-496. doi: 10.1089/mdr.2016.0229. Epub 2016 Oct 28. PMID: 27792476.</t>
  </si>
  <si>
    <t>24hr composite sample of effluent</t>
  </si>
  <si>
    <t>Acinetobacter baumannii</t>
  </si>
  <si>
    <t>MALDI-TOF</t>
  </si>
  <si>
    <t>rpoB</t>
  </si>
  <si>
    <t>Tertiary</t>
  </si>
  <si>
    <t>Text</t>
  </si>
  <si>
    <t>tigecycline where breakpoints for Enterobacteriaceae were used</t>
  </si>
  <si>
    <t>ticarcillin/clavulanic acid</t>
  </si>
  <si>
    <t>Multiplex PCR</t>
  </si>
  <si>
    <t>Goic-Barisic, I., Hrenovic, J., Kovacic, A., &amp; Musić, M. Š. (2016). Emergence of oxacillinases in environmental carbapenem-resistant Acinetobacter baumannii associated with clinical isolates. Microbial Drug Resistance, 22(7), 559-563.</t>
  </si>
  <si>
    <t>WWTP Influent; WWTP Effluent</t>
  </si>
  <si>
    <t>Membrane Filtration</t>
  </si>
  <si>
    <t>Sequencing</t>
  </si>
  <si>
    <t>Villalo´n, P.,S.Valdezate,M.J.Medina-Pascual, V. Rubio, A. Vindel, and J.A. Saez-Nieto. 2011. Clonal diversity of nos- ocomial epidemic Acinetobacter baumannii strains isolated in Spain. J. Clin. Microbiol. 49:875–882.</t>
  </si>
  <si>
    <t>WWTP Influent</t>
  </si>
  <si>
    <t>MIC</t>
  </si>
  <si>
    <t>Table 1</t>
  </si>
  <si>
    <t>sulfmethoxazole/trimethoprim</t>
  </si>
  <si>
    <t>OXA-51</t>
  </si>
  <si>
    <t>Woodford, N., M.J. Ellington, J.M. Coelho, J.F. Turton, M.E. Ward, S. Brown, S.G. Amyes, and D.M. Livermore. 2006. Multiplex PCR for genes encoding prevalent OXA carbapenemases in Acinetobacter spp. Int. J. Antimicrob. Agents. 27:351–353.</t>
  </si>
  <si>
    <t>OXA-40</t>
  </si>
  <si>
    <t>OXA-23</t>
  </si>
  <si>
    <t>OXA-58</t>
  </si>
  <si>
    <t>WWTP Effluent</t>
  </si>
  <si>
    <t>Music, M. S., Hrenovic, J., Goic-Barisic, I., Hunjak, B., Skoric, D., &amp; Ivankovic, T. (2017). Emission of extensively-drug-resistant Acinetobacter baumannii from hospital settings to the natural environment. Journal of Hospital Infection, 96(4), 323-327.</t>
  </si>
  <si>
    <t>wastewater, surface water</t>
  </si>
  <si>
    <t>Hospital Wastewater</t>
  </si>
  <si>
    <t>ticarcillin/calvulanic acid</t>
  </si>
  <si>
    <t>serial dilutions</t>
  </si>
  <si>
    <t>temocillin</t>
  </si>
  <si>
    <t>Figure 4 estimate</t>
  </si>
  <si>
    <t>piperacillin-tazobactam</t>
  </si>
  <si>
    <t>chloramphenicol</t>
  </si>
  <si>
    <t>fosfomycin</t>
  </si>
  <si>
    <t>municipal</t>
  </si>
  <si>
    <t>AmpC</t>
  </si>
  <si>
    <t>Sharma, A., Dubey, N., &amp; Sharan, B. (2005). Characterization of aeromonads isolated from the river Narmada, India. International journal of hygiene and environmental health, 208(5), 425-433.</t>
  </si>
  <si>
    <t>India</t>
  </si>
  <si>
    <t>Asia</t>
  </si>
  <si>
    <t>aeromonas</t>
  </si>
  <si>
    <t>glutamate starch phenol red agar</t>
  </si>
  <si>
    <t>Kielwein,1969</t>
  </si>
  <si>
    <t>24-48</t>
  </si>
  <si>
    <t>Evangelista-Barreto, N. S., de Carvalho, F. C., Vieira, R. H., Dos Reis, C. M., Macrae, A., &amp; Rodrigues, D. (2010). Characterization of Aeromonas species isolated from an estuarine environment. Brazilian journal of microbiology : [publication of the Brazilian Society for Microbiology], 41(2), 452–460. https://doi.org/10.1590/S1517-838220100002000027</t>
  </si>
  <si>
    <t>Brazil</t>
  </si>
  <si>
    <t>South America</t>
  </si>
  <si>
    <t>estuary</t>
  </si>
  <si>
    <t>ml</t>
  </si>
  <si>
    <t>Palumbo et al. 28</t>
  </si>
  <si>
    <t>Aeromonas ATCC 7966</t>
  </si>
  <si>
    <t>Carnelli A, Mauri F, Demarta A. Characterization of genetic determinants involved in antibiotic resistance in Aeromonas spp. and fecal coliforms isolated from different aquatic environments. Res Microbiol. 2017 Jun;168(5):461-471. doi: 10.1016/j.resmic.2017.02.006. Epub 2017 Mar 2. PMID: 28263906.</t>
  </si>
  <si>
    <t>Switzerland</t>
  </si>
  <si>
    <t>surface water; waste water</t>
  </si>
  <si>
    <t>river up and down, lake, hospital, activated sludge</t>
  </si>
  <si>
    <t>m-Aeromonas</t>
  </si>
  <si>
    <t>blood agar</t>
  </si>
  <si>
    <t>class-1 integrons</t>
  </si>
  <si>
    <t>Sandvang 20</t>
  </si>
  <si>
    <t>Instagene Matrix</t>
  </si>
  <si>
    <t>GTC GAA ACG GAT TAA GGC ACG</t>
  </si>
  <si>
    <t>CAA GCT TTT GCC CAT GAA GC</t>
  </si>
  <si>
    <t>CTG CGT TCG GTC AAG GTT CT</t>
  </si>
  <si>
    <t>GGA ATG GCC GAG CAG ATC CT</t>
  </si>
  <si>
    <t>Huys G, Rhodes G, McGann P, Denys R, Pickup R, Hiney M, Smith P, Swings J. Characterization of oxytetracycline-resistant heterotrophic bacteria originating from hospital and freshwater fishfarm environments in England and Ireland. Syst Appl Microbiol. 2000 Dec;23(4):599-606. doi: 10.1016/s0723-2020(00)80036-3. PMID: 11249032.</t>
  </si>
  <si>
    <t>England, Ireland</t>
  </si>
  <si>
    <t xml:space="preserve">Europe </t>
  </si>
  <si>
    <t>hospital sewage</t>
  </si>
  <si>
    <t>No reference, just they say ADA is ampicillin sodium salt added to m-Aeromonas Selective agar</t>
  </si>
  <si>
    <t>England</t>
  </si>
  <si>
    <t>nalidixic acid</t>
  </si>
  <si>
    <t>ISA</t>
  </si>
  <si>
    <t>ATCC 25922</t>
  </si>
  <si>
    <t>rifampicin</t>
  </si>
  <si>
    <t>oxytetracycline</t>
  </si>
  <si>
    <t>streptomycin</t>
  </si>
  <si>
    <t xml:space="preserve">kanamycin </t>
  </si>
  <si>
    <t>Ireland</t>
  </si>
  <si>
    <t>Moura A, Henriques I, Ribeiro R, Correia A. Prevalence and characterization of integrons from bacteria isolated from a slaughterhouse wastewater treatment plant. Journal of Antimicrobial Chemotherapy. 2007 Dec 1;60(6):1243-50.</t>
  </si>
  <si>
    <t>Portugal</t>
  </si>
  <si>
    <t>Wastewater</t>
  </si>
  <si>
    <t>Slaughterhouse</t>
  </si>
  <si>
    <t>Aeromonas</t>
  </si>
  <si>
    <t>glutamate starch phenol red</t>
  </si>
  <si>
    <t>30, 37</t>
  </si>
  <si>
    <t>Duplicates</t>
  </si>
  <si>
    <t>Genomic DNA Purification Ki</t>
  </si>
  <si>
    <t>Slaughterhouse- integrase positive isoaltes</t>
  </si>
  <si>
    <t>disc diffusion</t>
  </si>
  <si>
    <t>National Committee for Clinical Laboratory Standards, Performance Standards for Antimicrobial Susceptibility Testing: Approved Standard M100-S12, 2002 , PA, USA, NCCLS, villanova</t>
  </si>
  <si>
    <t>10 ug</t>
  </si>
  <si>
    <t>didn't extract results as these are for integrase positive</t>
  </si>
  <si>
    <t>aztreonam</t>
  </si>
  <si>
    <t>30 ug</t>
  </si>
  <si>
    <t>cefalotin</t>
  </si>
  <si>
    <t>30 µg</t>
  </si>
  <si>
    <t>5 µg</t>
  </si>
  <si>
    <t>erythromycin</t>
  </si>
  <si>
    <t>15 µg</t>
  </si>
  <si>
    <t>10 µg</t>
  </si>
  <si>
    <t>25 µg</t>
  </si>
  <si>
    <t>REP-PCR</t>
  </si>
  <si>
    <t>integrons</t>
  </si>
  <si>
    <t>CCT CCC GCA CGA TGA TC</t>
  </si>
  <si>
    <t>TCC ACG CAT CGT CAG GC</t>
  </si>
  <si>
    <t>sequencing</t>
  </si>
  <si>
    <t>16S</t>
  </si>
  <si>
    <t>Kraft CA, Timbury MC, Platt DJ. Distribution and genetic location of Tn7 in trimethoprim-resistant Escherichia coli. Journal of medical microbiology. 1986 Sep 1;22(2):125-31.</t>
  </si>
  <si>
    <t>intI2</t>
  </si>
  <si>
    <t>Goldstein C, Lee MD, Sanchez S, Hudson C, Phillips B, Register B, Grady M, Liebert C, Summers AO, White DG, Maurer JJ. Incidence of class 1 and 2 integrases in clinical and commensal bacteria from livestock, companion animals, and exotics. Antimicrobial agents and chemotherapy. 2001 Mar 1;45(3):723-6.</t>
  </si>
  <si>
    <t>TTA TTG CTG GGA TTA GGC</t>
  </si>
  <si>
    <t>ACG GCT ACC CTC TGT TAT C</t>
  </si>
  <si>
    <t>AGT GGG TGG CGA ATG AGT G</t>
  </si>
  <si>
    <t>TGT TCT TGT ATC GGC AGG TG</t>
  </si>
  <si>
    <t>Skwor T, Stringer S, Haggerty J, Johnson J, Duhr S, Johnson M, Seckinger M, Stemme M. Prevalence of potentially pathogenic antibiotic-resistant Aeromonas spp. in treated urban wastewater effluents versus recipient riverine populations: a 3-year comparative study. Applied and environmental microbiology. 2020 Jan 21;86(3).</t>
  </si>
  <si>
    <t>USA</t>
  </si>
  <si>
    <t>North America</t>
  </si>
  <si>
    <t>post chlorinated effluent</t>
  </si>
  <si>
    <t>ADA-VI</t>
  </si>
  <si>
    <t>United States Environmental Protection Agency. 2001. Method 1605: Aeromonas in finished water by membrane filtration using ampicillin- dextrin agar with vancomycin (ADA-V), Office of Water reference no. EPA-821-R-01–034. United States Environmental Protection Agency, Washington, DC</t>
  </si>
  <si>
    <t>2012-2014</t>
  </si>
  <si>
    <t>ML</t>
  </si>
  <si>
    <t>10 um filtered first to remove suspended solids</t>
  </si>
  <si>
    <t>alkaline lysis method</t>
  </si>
  <si>
    <t>orakova K, Mlejnkova H, Mlejnek P. 2006. Direct detection of bacterial faecal indicators in water samples using PCR. Water Sci Technol 54: 135–140. https://doi.org/10.2166/wst.2006.459.</t>
  </si>
  <si>
    <t>upstream</t>
  </si>
  <si>
    <t>Wastewater, surface water</t>
  </si>
  <si>
    <t>post chlorinated effluent,  upstream, downstream</t>
  </si>
  <si>
    <t>TABLE 1</t>
  </si>
  <si>
    <t>ceftazidime-clavulanic acid</t>
  </si>
  <si>
    <t>30 ug/10 ug</t>
  </si>
  <si>
    <t>kanamycin</t>
  </si>
  <si>
    <t>5 ug</t>
  </si>
  <si>
    <t>30ug</t>
  </si>
  <si>
    <t>sulfamethoxazole/trimethroprim</t>
  </si>
  <si>
    <t>23.75ug/1.25ug</t>
  </si>
  <si>
    <t>Wastewater/SURFACE</t>
  </si>
  <si>
    <t>gyrB</t>
  </si>
  <si>
    <t>Martino ME, Fasolato L, Montemurro F, Rosteghin M, Manfrin A, Patar- nello T, Novelli E, Cardazzo B. 2011. Determination of microbial diversity of Aeromonas strains on the basis of multilocus sequence typing, phe- notype, and presence of putative virulence genes. Appl Environ Micro- biol 77:4986 –5000. https://doi.org/10.1128/AEM.00708-11.</t>
  </si>
  <si>
    <t>GGGGTCTACTGCTTCACCAA</t>
  </si>
  <si>
    <t>CTTGTCCGGGTTGTACTCGT</t>
  </si>
  <si>
    <t>tetA</t>
  </si>
  <si>
    <t>Adesoji AT, Ogunjobi AA, Olatoye IO, Call DR, Douglas DR. 2015. Prev- alence of tetracycline resistance genes among multi-drug resistant bac- teria from selected water distribution systems in southwestern Nigeria.</t>
  </si>
  <si>
    <t>TTGGCATTCTGCATTCACTC</t>
  </si>
  <si>
    <t>GTATAGCTTGCCGGAAGTCG</t>
  </si>
  <si>
    <t>tetB</t>
  </si>
  <si>
    <t>CAGTGCTGTTGTTGTCATTAA</t>
  </si>
  <si>
    <t>GCTTGGAATACTGAGTGTAA</t>
  </si>
  <si>
    <t>tetC</t>
  </si>
  <si>
    <t>Nawaz M, Sung K, Khan SA, Khan AA, Steele R. 2006. Biochemical and molecular characterization of tetracycline-resistant Aeromonas veronii isolates from catfish. Appl Environ Microbiol 72:6461–6466. https://doi .org/10.1128/AEM.00271-06.</t>
  </si>
  <si>
    <t>CTGCTCGCTTCGCTACTTG</t>
  </si>
  <si>
    <t>GCCTACAATCCATGCCAACC</t>
  </si>
  <si>
    <t>tetD</t>
  </si>
  <si>
    <t>TGTGCTGTGGATGTTGTATCTC</t>
  </si>
  <si>
    <t>CAGTGCCGTGCCAATCAG</t>
  </si>
  <si>
    <t>tetE</t>
  </si>
  <si>
    <t>TATTAACGGGCTGGCATTTC</t>
  </si>
  <si>
    <t>AGCTGTCAGGTGGGTCAAAC</t>
  </si>
  <si>
    <t>tetM</t>
  </si>
  <si>
    <t>ACACGCCAGGACATATGGAT</t>
  </si>
  <si>
    <t>ATTTCCGCAAAGTTCAGACG</t>
  </si>
  <si>
    <t>tetO</t>
  </si>
  <si>
    <t>GCGGTAATTATGGGAAACGA</t>
  </si>
  <si>
    <t>TTTCCCGCTGTTCAGATTTC</t>
  </si>
  <si>
    <t>CTX-M</t>
  </si>
  <si>
    <t>Muraleedharan C, Talreja D, Kanwar M, Kumar A, Walia SK. 2019. Occur- rence of extended-spectrum beta-lactamase-producing bacteria in ur- ban Clinton River habitat. J Glob Antimicrob Resist 16:225–235. https:// doi.org/10.1016/j.jgar.2018.10.007.</t>
  </si>
  <si>
    <t>TTTGCGATGTGCAGTACCAGTAA</t>
  </si>
  <si>
    <t>TCCGCTGCCGGTTTTATC</t>
  </si>
  <si>
    <t>CCGTGTCGCCCTTATTCC</t>
  </si>
  <si>
    <t>AGGCACCTATCTCAGCGA</t>
  </si>
  <si>
    <t>Obi CL, Bessong PO, Momba MN, Potgieter N, Samie A, Igumbor EO. Profiles of antibiotic susceptibilities of bacterial isolates and physico-chemical quality of water supply in rural Venda communities, South Africa. Water SA. 2004 Nov 18;30(4):515-9.</t>
  </si>
  <si>
    <t>standard methods 1998</t>
  </si>
  <si>
    <t>2000-2002</t>
  </si>
  <si>
    <t>L</t>
  </si>
  <si>
    <t>10 μg</t>
  </si>
  <si>
    <t>30 μg</t>
  </si>
  <si>
    <t>15 μg</t>
  </si>
  <si>
    <t>30 μg.</t>
  </si>
  <si>
    <t>Huddleston JR, Zak JC, Jeter RM. Sampling bias created by ampicillin in isolation media for Aeromonas. Canadian journal of microbiology. 2007 Jan 1;53(1):39-44.</t>
  </si>
  <si>
    <t>urban lake</t>
  </si>
  <si>
    <t>Mulamattathil SG, Bezuidenhout C, Mbewe M, Ateba CN. Isolation of environmental bacteria from surface and drinking water in mafikeng, South Africa, and characterization using their antibiotic resistance profiles. J Pathog. 2014;2014:371208. doi: 10.1155/2014/371208. Epub 2014 Jul 6. PMID: 25105027; PMCID: PMC4106082.</t>
  </si>
  <si>
    <t>surface</t>
  </si>
  <si>
    <t>Modimola dam</t>
  </si>
  <si>
    <t>Aeromonas selective medium</t>
  </si>
  <si>
    <t>triplicate</t>
  </si>
  <si>
    <t>Biochemical tests</t>
  </si>
  <si>
    <t>aerA</t>
  </si>
  <si>
    <t>peqGOLD bacterial DNA extraction kit</t>
  </si>
  <si>
    <t>AGCGGCAGAGCCCGTCTATCCA</t>
  </si>
  <si>
    <t>AGTTGGTGGCGGTGTCGTAGCG</t>
  </si>
  <si>
    <t>hylH</t>
  </si>
  <si>
    <t>GGCCCGTGGCCCGAAGATGCAGG Hyl</t>
  </si>
  <si>
    <t>CAGTCCCACCCACTTC</t>
  </si>
  <si>
    <t>Blasco MD, Esteve C, Alcaide E. Multiresistant waterborne pathogens isolated from water reservoirs and cooling systems. J Appl Microbiol. 2008 Aug;105(2):469-75. doi: 10.1111/j.1365-2672.2008.03765.x. Epub 2008 Feb 20. PMID: 18298535.</t>
  </si>
  <si>
    <t>Spain</t>
  </si>
  <si>
    <t>Natural water reservoirs</t>
  </si>
  <si>
    <t>US Environmental Protection Agency 2001</t>
  </si>
  <si>
    <t>vancomycin</t>
  </si>
  <si>
    <t>2004-2005</t>
  </si>
  <si>
    <t>1, 10, 100</t>
  </si>
  <si>
    <t>Esteve (1995)</t>
  </si>
  <si>
    <t>Disk Diffusion</t>
  </si>
  <si>
    <t>Amoxicillin/clavulanate</t>
  </si>
  <si>
    <t>Aztreonam</t>
  </si>
  <si>
    <t>Cefepime</t>
  </si>
  <si>
    <t>Cefotaxime</t>
  </si>
  <si>
    <t>Cefoxitin</t>
  </si>
  <si>
    <t>Ceftazidime</t>
  </si>
  <si>
    <t>Imipenem</t>
  </si>
  <si>
    <t>Piperacillin</t>
  </si>
  <si>
    <t>Ticarcillin</t>
  </si>
  <si>
    <t>Kanamycin</t>
  </si>
  <si>
    <t>Netilmicin</t>
  </si>
  <si>
    <t>Oxytetracycline</t>
  </si>
  <si>
    <t>Nitrofurantoin</t>
  </si>
  <si>
    <t>Ciprofloxacin</t>
  </si>
  <si>
    <t>Flumequine</t>
  </si>
  <si>
    <t>Levofloxacin</t>
  </si>
  <si>
    <t>Nalidixic acid</t>
  </si>
  <si>
    <t>Oxolinic acid</t>
  </si>
  <si>
    <t>Erythromycin</t>
  </si>
  <si>
    <t>Clindamycin</t>
  </si>
  <si>
    <t>Chloramphenicol</t>
  </si>
  <si>
    <t>Rifampicin</t>
  </si>
  <si>
    <t>Vancomycin</t>
  </si>
  <si>
    <t>Moura A, Pereira C, Henriques I, Correia A. Novel gene cassettes and integrons in antibiotic-resistant bacteria isolated from urban wastewaters. Res Microbiol. 2012 Feb;163(2):92-100. doi: 10.1016/j.resmic.2011.10.010. Epub 2011 Nov 16. PMID: 22127350.</t>
  </si>
  <si>
    <t>5 points throughout WWTP: raw, primary decantation tank, aeration tank, activated sludge recirculation, final effluent</t>
  </si>
  <si>
    <t>Glutamate starch phenol red</t>
  </si>
  <si>
    <t>30 or 37</t>
  </si>
  <si>
    <t>16S rRNA</t>
  </si>
  <si>
    <t>Lane, D.J., 1991. 16S/23S rRNA sequencing. In: Nucleic Acid Techniques in Bacterial Systematic. John Wiley and Sons, New York, USA.</t>
  </si>
  <si>
    <t>Yanez, M.A., Catalan, V., Apraiz, D., Figueras, M.J., Martinez-Murcia, A.J., 2003. Phylogenetic analysis of members of the genus Aeromonas based on gyrB gene sequences. Int. J. Syst. Evol. Microbiol. 53, 875e883.</t>
  </si>
  <si>
    <t>TCC GGC GGT CTG CAC GGC GT</t>
  </si>
  <si>
    <t>TTG TCC GGG TTG TAC TCG TC</t>
  </si>
  <si>
    <t>dot blot hybridization</t>
  </si>
  <si>
    <t>Kraft, C.A., Timbury, M.C., Platt, D.J., 1986. Distribution and genetic location of Tn7 in trimethoprim-resistant Escherichia coli. J. Med. Microbiol. 22, 125e131.</t>
  </si>
  <si>
    <t>Goldstein, C., Lee, M.D., Sanchez, S., Hudson, C., Phillips, B., Register, B., Grady, M., Liebert, C., Summers, A.O., White, D.G., Maurer, J.J., 2001. Incidence of class 1 and 2 integrases in clinical and commensal bacteria from livestock, companion animals, and exotics. Antimicrob. Agents Chemother. 45, 723e726.</t>
  </si>
  <si>
    <t>intI3</t>
  </si>
  <si>
    <t>Ampicillin</t>
  </si>
  <si>
    <t>E. coli ATTC 29522</t>
  </si>
  <si>
    <t>** Integron-positive isolates**Estimated from Figure 4</t>
  </si>
  <si>
    <t>Cefalotin</t>
  </si>
  <si>
    <t>Gentamicin</t>
  </si>
  <si>
    <t>Streptomycin</t>
  </si>
  <si>
    <t>Tetracycline</t>
  </si>
  <si>
    <t>Trimethoprim/sulfamethoxazole</t>
  </si>
  <si>
    <t>Piotrowska M, Przygodzińska D, Matyjewicz K, Popowska M. Occurrence and Variety of β-Lactamase Genes among Aeromonas spp. Isolated from Urban Wastewater Treatment Plant. Front Microbiol. 2017 May 16;8:863. doi: 10.3389/fmicb.2017.00863. PMID: 28559885; PMCID: PMC5432545.</t>
  </si>
  <si>
    <t>Poland</t>
  </si>
  <si>
    <t>Urban WWTP (raw, activated sludge, effluent)</t>
  </si>
  <si>
    <t>Ryan Aeromonas Medium Base</t>
  </si>
  <si>
    <t>room temp</t>
  </si>
  <si>
    <t>Table 4</t>
  </si>
  <si>
    <t>Ertapenem</t>
  </si>
  <si>
    <t>Meropenem</t>
  </si>
  <si>
    <t>Amikacin</t>
  </si>
  <si>
    <t>blaTEM</t>
  </si>
  <si>
    <t>blaOXA</t>
  </si>
  <si>
    <t>blaSHV</t>
  </si>
  <si>
    <t>blaSHV-11</t>
  </si>
  <si>
    <t>blaSHV-12</t>
  </si>
  <si>
    <t>blaCTX-M</t>
  </si>
  <si>
    <t>blaCTX-M-27/98</t>
  </si>
  <si>
    <t>blaCTX-M-15</t>
  </si>
  <si>
    <t>blaACC</t>
  </si>
  <si>
    <t>blaMOX</t>
  </si>
  <si>
    <t>blaMOX-10/11</t>
  </si>
  <si>
    <t>blaMOX-14/8</t>
  </si>
  <si>
    <t>blaFOX</t>
  </si>
  <si>
    <t>blaFOX-4-like</t>
  </si>
  <si>
    <t>blaFOX-10-like</t>
  </si>
  <si>
    <t>blaFOX-3</t>
  </si>
  <si>
    <t>blaFOX-0</t>
  </si>
  <si>
    <t>blaFOX-2-like</t>
  </si>
  <si>
    <t>blaFOX-13-like</t>
  </si>
  <si>
    <t>blaGES</t>
  </si>
  <si>
    <t>blaPER</t>
  </si>
  <si>
    <t>blaPER-3</t>
  </si>
  <si>
    <t>blaPER-4</t>
  </si>
  <si>
    <t>blaPER-1/5</t>
  </si>
  <si>
    <t>blaVEB</t>
  </si>
  <si>
    <t>blaKPC</t>
  </si>
  <si>
    <t>cphA</t>
  </si>
  <si>
    <t>imiH</t>
  </si>
  <si>
    <t>cepH</t>
  </si>
  <si>
    <t>Odeyemi, Olumide A.; Ahmad, Asmat. In Microbial Pathogenesis. February 2017 103:178-185 Language: English. DOI: 10.1016/j.micpath.2017.01.007, Database: ScienceDirect</t>
  </si>
  <si>
    <t>Malaysia</t>
  </si>
  <si>
    <t>Sea water</t>
  </si>
  <si>
    <t>Aero-smart AH medium</t>
  </si>
  <si>
    <t>Boil lysis</t>
  </si>
  <si>
    <t>Polymyxin B</t>
  </si>
  <si>
    <t>Fluconazole</t>
  </si>
  <si>
    <t>Bacitracin</t>
  </si>
  <si>
    <t>Penicillin G</t>
  </si>
  <si>
    <t>Methicillin</t>
  </si>
  <si>
    <t>Novobiocin</t>
  </si>
  <si>
    <t>Warren, W. J.; Jeter, R. M.; Kimbrough, R. C.; Zak, J. C.. In: CANADIAN JOURNAL OF MICROBIOLOGY. 50(6):397-404; Canada: NATIONAL RESEARCH COUNCIL CANADA, 2004. Language: English, Database: British Library Document Supply Centre Inside Serials &amp; Conference Proceedings</t>
  </si>
  <si>
    <t>Canada</t>
  </si>
  <si>
    <t>N. America</t>
  </si>
  <si>
    <t>recreational lake</t>
  </si>
  <si>
    <t>Ryan's Aeromonas medium</t>
  </si>
  <si>
    <t>Holmes and Sartory, 1993; Atlas 1995</t>
  </si>
  <si>
    <t>1996-1997</t>
  </si>
  <si>
    <t>Microstation System Release 3.50</t>
  </si>
  <si>
    <t>Aeromonas hydrophila ATCC 7965</t>
  </si>
  <si>
    <t>Escherichia coli ATCC 25922, Pseudomonas aeruginosa ATCC 27853, and Staphylococcus aureus ATCC 25923</t>
  </si>
  <si>
    <t>text</t>
  </si>
  <si>
    <t>Cefuroxime</t>
  </si>
  <si>
    <t>Ofloxacin</t>
  </si>
  <si>
    <t>Co-trimoxazole</t>
  </si>
  <si>
    <t>Chaix, G., Roger, F., Berthe, T., Lamy, B., Jumas-Bilak, E., Lafite, R., ... &amp; Petit, F. (2017). Distinct Aeromonas populations in water column and associated with copepods from estuarine environment (Seine, France). Frontiers in microbiology, 8, 1259.</t>
  </si>
  <si>
    <t>France</t>
  </si>
  <si>
    <t>Estuary Water</t>
  </si>
  <si>
    <t>RYAN</t>
  </si>
  <si>
    <t>2012-2015</t>
  </si>
  <si>
    <t>Boiling</t>
  </si>
  <si>
    <t>waste water</t>
  </si>
  <si>
    <t>treated</t>
  </si>
  <si>
    <t>Disc Diffusion</t>
  </si>
  <si>
    <t>EUCAST guidelines V1.0 2015</t>
  </si>
  <si>
    <t>20/10</t>
  </si>
  <si>
    <t>ticarcillin</t>
  </si>
  <si>
    <t>75/10</t>
  </si>
  <si>
    <t>30/6</t>
  </si>
  <si>
    <t>ertapenem</t>
  </si>
  <si>
    <t>norfloxacin</t>
  </si>
  <si>
    <t>surface water, wastewater</t>
  </si>
  <si>
    <t>Estuary Water, treated</t>
  </si>
  <si>
    <t>Yáñez, M. A., Catalán, V., Apráiz, D., Figueras, M. J., and Martínez-Murcia, A. J. (2003). Phylogenetic analysis of members of the genus Aeromonas based on gyrB gene sequences. Int. J. Syst. Evol. Microbiol. 53, 875–883. doi: 10.1099/ijs. 0.02443-0</t>
  </si>
  <si>
    <t>boiling (10 min at 94◦C)</t>
  </si>
  <si>
    <t>ABI 3730XL automatic sequencer</t>
  </si>
  <si>
    <t>radA</t>
  </si>
  <si>
    <t>Roger, F., Marchandin, H., Jumas-Bilak, E., Kodjo, A., colBVH study group, and Lamy, B. (2012). Multilocus genetics to reconstruct aeromonad evolution. BMC Microbiol. 12:62. doi: 10.1186/1471-2180-12-62</t>
  </si>
  <si>
    <t>Rhodes, G., Huys, G., Swings, J., Mcgann, P., Hiney, M., Smith, P., &amp; Pickup, R. W. (2000). Distribution of oxytetracycline resistance plasmids between aeromonads in hospital and aquaculture environments: implication of Tn1721 in dissemination of the tetracycline resistance determinant Tet A. Applied and environmental microbiology, 66(9), 3883-3890.</t>
  </si>
  <si>
    <t>United Kingdom</t>
  </si>
  <si>
    <t>Hospital Wastewater; Fish Farm</t>
  </si>
  <si>
    <t>Dilution Plating</t>
  </si>
  <si>
    <t>ISA with OT (25)</t>
  </si>
  <si>
    <t>Havelaar, A. H., M. During, and J. F. Versteegh. 1987. Ampicillin-dextrin agar medium for the enumeration of Aeromonas species in water by mem- brane filtration. J. Appl. Bacteriol. 62:279–287.</t>
  </si>
  <si>
    <t>IsoSensitest Agar</t>
  </si>
  <si>
    <t>trimethoprim</t>
  </si>
  <si>
    <t>aroA</t>
  </si>
  <si>
    <t>Soriano, A. C., J. A. Castillo, C. H. Moral, M. S. Salazar, J. Y. Marcos, and G. N. Carrasco. 1997. RFLP-PCR analysis of the aroA gene as a taxonomic tool for the genus Aeromonas. FEMS Microbiol. Lett. 156:199–204.</t>
  </si>
  <si>
    <t>Microbial Identification System</t>
  </si>
  <si>
    <t>Huys, G., M. Vancanneyt, R. Coopman, P. Janssen, E. Falsen, M. Altwegg, and K. Kersters. 1994. Cellular fatty acid composition as a chemotaxonomic marker for the differentiation of phenospecies and hybridization groups in the genus Aeromonas. Int. J. Syst. Bacteriol. 44:651–658.</t>
  </si>
  <si>
    <r>
      <t xml:space="preserve">Baron, S., Granier, S. A., Larvor, E., Jouy, E., Cineux, M., Wilhelm, A., Gassilloud, B., Bouquin, S. Le, Kempf, I., &amp; Chauvin, C. (2017). Aeromonas diversity and antimicrobial susceptibility in freshwater-An attempt to set generic epidemiological cut-off values. </t>
    </r>
    <r>
      <rPr>
        <i/>
        <sz val="11"/>
        <color theme="1"/>
        <rFont val="Calibri"/>
        <family val="2"/>
        <scheme val="minor"/>
      </rPr>
      <t>Frontiers in Microbiology</t>
    </r>
    <r>
      <rPr>
        <sz val="11"/>
        <color theme="1"/>
        <rFont val="Calibri"/>
        <family val="2"/>
        <scheme val="minor"/>
      </rPr>
      <t xml:space="preserve">, </t>
    </r>
    <r>
      <rPr>
        <i/>
        <sz val="11"/>
        <color theme="1"/>
        <rFont val="Calibri"/>
        <family val="2"/>
        <scheme val="minor"/>
      </rPr>
      <t>8</t>
    </r>
    <r>
      <rPr>
        <sz val="11"/>
        <color theme="1"/>
        <rFont val="Calibri"/>
        <family val="2"/>
        <scheme val="minor"/>
      </rPr>
      <t>(MAR), 1–9. https://doi.org/10.3389/fmicb.2017.00503</t>
    </r>
  </si>
  <si>
    <t>River</t>
  </si>
  <si>
    <t>CHROMagar Orientation</t>
  </si>
  <si>
    <t>duplicate samples</t>
  </si>
  <si>
    <t>three volumes analyzed</t>
  </si>
  <si>
    <t>Khan, I. U. H., Loughborough, A., and Edge, T. A. (2009). DNA-based real-time detection and quantification of aeromonads from fresh water beaches on Lake Ontario. J. Water Health 7, 312–323. doi: 10.2166/wh.2009.041</t>
  </si>
  <si>
    <r>
      <t xml:space="preserve">Baron, S., Granier, S. A., Larvor, E., Jouy, E., Cineux, M., Wilhelm, A., Gassilloud, B., Bouquin, S. Le, Kempf, I., &amp; Chauvin, C. (2017). Aeromonas diversity and antimicrobial susceptibility in freshwater-An attempt to set generic epidemiological cut-off values. </t>
    </r>
    <r>
      <rPr>
        <i/>
        <sz val="11"/>
        <color theme="1"/>
        <rFont val="Calibri"/>
        <family val="2"/>
        <scheme val="minor"/>
      </rPr>
      <t>Frontiers in Microbiology</t>
    </r>
    <r>
      <rPr>
        <sz val="11"/>
        <color theme="1"/>
        <rFont val="Calibri"/>
        <family val="2"/>
        <scheme val="minor"/>
      </rPr>
      <t xml:space="preserve">, </t>
    </r>
    <r>
      <rPr>
        <i/>
        <sz val="11"/>
        <color theme="1"/>
        <rFont val="Calibri"/>
        <family val="2"/>
        <scheme val="minor"/>
      </rPr>
      <t>8</t>
    </r>
    <r>
      <rPr>
        <sz val="11"/>
        <color theme="1"/>
        <rFont val="Calibri"/>
        <family val="2"/>
        <scheme val="minor"/>
      </rPr>
      <t>(MAR), 1–9. https://doi.org/10.3389/fmicb.2017.00503</t>
    </r>
    <r>
      <rPr>
        <sz val="11"/>
        <color theme="1"/>
        <rFont val="Calibri"/>
        <family val="2"/>
        <scheme val="minor"/>
      </rPr>
      <t/>
    </r>
  </si>
  <si>
    <t>Escherichia coli ATCC 25922 and A. salmonicida subsp salmonicida ATCC 33658</t>
  </si>
  <si>
    <t>broth micro-dilution</t>
  </si>
  <si>
    <t>0.031-64</t>
  </si>
  <si>
    <t>0.062-64</t>
  </si>
  <si>
    <t>0.025-51.2</t>
  </si>
  <si>
    <t>enrofloxacin</t>
  </si>
  <si>
    <t>0.008-16</t>
  </si>
  <si>
    <t>florfenicol</t>
  </si>
  <si>
    <t>0.062-128</t>
  </si>
  <si>
    <t>flumequine</t>
  </si>
  <si>
    <t>oxolinic acid</t>
  </si>
  <si>
    <t>0.125-256</t>
  </si>
  <si>
    <t>trimethoprim-sulfamethoxazole</t>
  </si>
  <si>
    <t>0.031/0.589-8/152</t>
  </si>
  <si>
    <r>
      <t xml:space="preserve">Huddleston, J. R., Zak, J. C., &amp; Jeter, R. M. (2006). Antimicrobial susceptibilities of Aeromonas spp. isolated from environmental sources. </t>
    </r>
    <r>
      <rPr>
        <i/>
        <sz val="11"/>
        <color theme="1"/>
        <rFont val="Calibri"/>
        <family val="2"/>
        <scheme val="minor"/>
      </rPr>
      <t>Applied and Environmental Microbiology</t>
    </r>
    <r>
      <rPr>
        <sz val="11"/>
        <color theme="1"/>
        <rFont val="Calibri"/>
        <family val="2"/>
        <scheme val="minor"/>
      </rPr>
      <t xml:space="preserve">, </t>
    </r>
    <r>
      <rPr>
        <i/>
        <sz val="11"/>
        <color theme="1"/>
        <rFont val="Calibri"/>
        <family val="2"/>
        <scheme val="minor"/>
      </rPr>
      <t>72</t>
    </r>
    <r>
      <rPr>
        <sz val="11"/>
        <color theme="1"/>
        <rFont val="Calibri"/>
        <family val="2"/>
        <scheme val="minor"/>
      </rPr>
      <t>(11), 7036–7042. https://doi.org/10.1128/AEM.00774-06</t>
    </r>
  </si>
  <si>
    <t>urban, rural lakes, rivers</t>
  </si>
  <si>
    <t>diluted in 0.85% NaCl to 10^-4 and 10^-5</t>
  </si>
  <si>
    <t>Absence on Difco nutrient broth +6% NaCl</t>
  </si>
  <si>
    <t>24, 38, 49</t>
  </si>
  <si>
    <t>four replicates per samples plated</t>
  </si>
  <si>
    <t>biochemical testing</t>
  </si>
  <si>
    <t>Dnase test agar +methyl green (0.05 g/L)</t>
  </si>
  <si>
    <r>
      <t xml:space="preserve">Huddleston, J. R., Zak, J. C., &amp; Jeter, R. M. (2006). Antimicrobial susceptibilities of Aeromonas spp. isolated from environmental sources. </t>
    </r>
    <r>
      <rPr>
        <i/>
        <sz val="11"/>
        <color theme="1"/>
        <rFont val="Calibri"/>
        <family val="2"/>
        <scheme val="minor"/>
      </rPr>
      <t>Applied and Environmental Microbiology</t>
    </r>
    <r>
      <rPr>
        <sz val="11"/>
        <color theme="1"/>
        <rFont val="Calibri"/>
        <family val="2"/>
        <scheme val="minor"/>
      </rPr>
      <t xml:space="preserve">, </t>
    </r>
    <r>
      <rPr>
        <i/>
        <sz val="11"/>
        <color theme="1"/>
        <rFont val="Calibri"/>
        <family val="2"/>
        <scheme val="minor"/>
      </rPr>
      <t>72</t>
    </r>
    <r>
      <rPr>
        <sz val="11"/>
        <color theme="1"/>
        <rFont val="Calibri"/>
        <family val="2"/>
        <scheme val="minor"/>
      </rPr>
      <t>(11), 7036–7042. https://doi.org/10.1128/AEM.00774-06</t>
    </r>
    <r>
      <rPr>
        <sz val="11"/>
        <color theme="1"/>
        <rFont val="Calibri"/>
        <family val="2"/>
        <scheme val="minor"/>
      </rPr>
      <t/>
    </r>
  </si>
  <si>
    <t>20% TSA</t>
  </si>
  <si>
    <t>Aeromonas hydrophila ATCC 7965T, A. veronii biogroup sobria ATCC 9071T, and A. caviae ATCC 15468T were used as positive controls, and Escherichia coli DH5(alpha) and Vibrio fischeri 345T  were used as negative controls</t>
  </si>
  <si>
    <t>microtiter</t>
  </si>
  <si>
    <t>A. hydrophila ATCC 7965; E. coli ATCC 25922, Pseudomonas aeruginosa ATCC 27853, and Staphylococcus aureus ATCC 29213 were also tested in accordance with the minimal quality control recommenda- tions of the CLSI to determine the accuracy of the antibiotic and drug suscep- tibility tests (9).</t>
  </si>
  <si>
    <t>automated plate reader (EL311sc Auto reader; Bio-Tek, Winooski, VT)</t>
  </si>
  <si>
    <t>kanamycin sulfate</t>
  </si>
  <si>
    <t>nalidixic acid sodium salt</t>
  </si>
  <si>
    <t>sulfamethoxazole</t>
  </si>
  <si>
    <t>Biolog identification system</t>
  </si>
  <si>
    <t>Columbia +5% defibrinated sheep blood</t>
  </si>
  <si>
    <t>16-24</t>
  </si>
  <si>
    <t>automated Biolog MicroStation reader</t>
  </si>
  <si>
    <r>
      <t xml:space="preserve">Olaniran, A. O., Nzimande, S. B. T., &amp; Mkize, N. G. (2015). Antimicrobial resistance and virulence signatures of Listeria and Aeromonas species recovered from treated wastewater effluent and receiving surface water in Durban, South Africa. </t>
    </r>
    <r>
      <rPr>
        <i/>
        <sz val="11"/>
        <color theme="1"/>
        <rFont val="Calibri"/>
        <family val="2"/>
        <scheme val="minor"/>
      </rPr>
      <t>BMC Microbiology</t>
    </r>
    <r>
      <rPr>
        <sz val="11"/>
        <color theme="1"/>
        <rFont val="Calibri"/>
        <family val="2"/>
        <scheme val="minor"/>
      </rPr>
      <t xml:space="preserve">, </t>
    </r>
    <r>
      <rPr>
        <i/>
        <sz val="11"/>
        <color theme="1"/>
        <rFont val="Calibri"/>
        <family val="2"/>
        <scheme val="minor"/>
      </rPr>
      <t>15</t>
    </r>
    <r>
      <rPr>
        <sz val="11"/>
        <color theme="1"/>
        <rFont val="Calibri"/>
        <family val="2"/>
        <scheme val="minor"/>
      </rPr>
      <t>(1), 1–10. https://doi.org/10.1186/s12866-015-0570-x</t>
    </r>
  </si>
  <si>
    <t>WWTP, river</t>
  </si>
  <si>
    <t>nutrient agar</t>
  </si>
  <si>
    <t>[1] Abbott SL, Cheung WKW, Janda JM. The genus Aeromonas: biochemical characteristics, atypical reactions, and phenotypic identification schemes. J Clin Microbiol. 2003;41:2348–57; [2] Gasanov U, Hughes D, Hansbro PM. Methods for the isolation and identification of Listeria spp. and Listeria monocytogenes: a review. FEMS Microbiol Rev. 2005;29:851–75.</t>
  </si>
  <si>
    <t>Huddleston JR, Zak JC, Jeter RM. Antimicrobial susceptibilities of Aeromonas spp. isolated from environmental sources. Appl Environ Microbiol. 2006;72:7036–42</t>
  </si>
  <si>
    <t>boiling method</t>
  </si>
  <si>
    <t>Bai J, Shi X, Nagaraja TG. A multiplex PCR procedure for the detection of six major virulence genes in Escherichia coli O157:H7. J Microbiol Meth. 2010;82:85–9.</t>
  </si>
  <si>
    <t>Aeromonas caviae ATCC 15468 and Aeromonas hydrophila ATCC 7965 strain were used as positive controls</t>
  </si>
  <si>
    <t>TCCGGCGGTCTGCACGGCGT</t>
  </si>
  <si>
    <t>TTGTCCGGGTTGTACTCGTC</t>
  </si>
  <si>
    <t>penicillin</t>
  </si>
  <si>
    <t>clindamycin</t>
  </si>
  <si>
    <t>mixofloxacin</t>
  </si>
  <si>
    <t>fusidic acid</t>
  </si>
  <si>
    <r>
      <t xml:space="preserve">Skwor, T., Shinko, J., Augustyniak, A., Gee, C., &amp; Andraso, G. (2014). Aeromonas hydrophila and Aeromonas veronii predominate among potentially pathogenic ciprofloxacin- and tetracycline-resistant Aeromonas isolates from Lake Erie. </t>
    </r>
    <r>
      <rPr>
        <i/>
        <sz val="11"/>
        <color theme="1"/>
        <rFont val="Calibri"/>
        <family val="2"/>
        <scheme val="minor"/>
      </rPr>
      <t>Applied and Environmental Microbiology</t>
    </r>
    <r>
      <rPr>
        <sz val="11"/>
        <color theme="1"/>
        <rFont val="Calibri"/>
        <family val="2"/>
        <scheme val="minor"/>
      </rPr>
      <t xml:space="preserve">, </t>
    </r>
    <r>
      <rPr>
        <i/>
        <sz val="11"/>
        <color theme="1"/>
        <rFont val="Calibri"/>
        <family val="2"/>
        <scheme val="minor"/>
      </rPr>
      <t>80</t>
    </r>
    <r>
      <rPr>
        <sz val="11"/>
        <color theme="1"/>
        <rFont val="Calibri"/>
        <family val="2"/>
        <scheme val="minor"/>
      </rPr>
      <t>(3), 841–848. https://doi.org/10.1128/AEM.03645-13</t>
    </r>
  </si>
  <si>
    <t>United States</t>
  </si>
  <si>
    <t>Lake Erie</t>
  </si>
  <si>
    <t>U.S. Environmental Protection Agency. 2001. Method 1605: Aeromonas in finished water by membrane filtration using ampicillin-dextrin agar with vancomycin (ADA-V). Reference no. EPA-821-R-01-034. U.S. Envi- ronmental Protection Agency, Office ofWater, Washington, DC.</t>
  </si>
  <si>
    <t>.008-.025</t>
  </si>
  <si>
    <r>
      <t xml:space="preserve">Skwor, T., Shinko, J., Augustyniak, A., Gee, C., &amp; Andraso, G. (2014). Aeromonas hydrophila and Aeromonas veronii predominate among potentially pathogenic ciprofloxacin- and tetracycline-resistant Aeromonas isolates from Lake Erie. </t>
    </r>
    <r>
      <rPr>
        <i/>
        <sz val="11"/>
        <color theme="1"/>
        <rFont val="Calibri"/>
        <family val="2"/>
        <scheme val="minor"/>
      </rPr>
      <t>Applied and Environmental Microbiology</t>
    </r>
    <r>
      <rPr>
        <sz val="11"/>
        <color theme="1"/>
        <rFont val="Calibri"/>
        <family val="2"/>
        <scheme val="minor"/>
      </rPr>
      <t xml:space="preserve">, </t>
    </r>
    <r>
      <rPr>
        <i/>
        <sz val="11"/>
        <color theme="1"/>
        <rFont val="Calibri"/>
        <family val="2"/>
        <scheme val="minor"/>
      </rPr>
      <t>80</t>
    </r>
    <r>
      <rPr>
        <sz val="11"/>
        <color theme="1"/>
        <rFont val="Calibri"/>
        <family val="2"/>
        <scheme val="minor"/>
      </rPr>
      <t>(3), 841–848. https://doi.org/10.1128/AEM.03645-13</t>
    </r>
    <r>
      <rPr>
        <sz val="11"/>
        <color theme="1"/>
        <rFont val="Calibri"/>
        <family val="2"/>
        <scheme val="minor"/>
      </rPr>
      <t/>
    </r>
  </si>
  <si>
    <t>lysis using BR-A buffer</t>
  </si>
  <si>
    <t>Strains of A. hydrophila (ATCC 7966), A. caviae (ATCC 15468), and A. veronii (ATCC 9071) were used as positive controls</t>
  </si>
  <si>
    <t>AGAGTTT GATCATGGCTCAG</t>
  </si>
  <si>
    <t>GGTTACCTTGTTACGACTT</t>
  </si>
  <si>
    <t>Lateral flagellum B</t>
  </si>
  <si>
    <t xml:space="preserve">virulence </t>
  </si>
  <si>
    <t>GACCAGCAAGGATAGTGGGTTGGAG</t>
  </si>
  <si>
    <t>AAGCACCATCGCGTTGGTATAAGG</t>
  </si>
  <si>
    <t>Nuncleas</t>
  </si>
  <si>
    <t>CAGGATCTGAACCGCCTCTATCAGG</t>
  </si>
  <si>
    <t>GTCCCAAGCTTCGAACAGTTTACGC</t>
  </si>
  <si>
    <t>Aerolysin</t>
  </si>
  <si>
    <t>GAGCGAGAAGGTGACCACCAAGAAC</t>
  </si>
  <si>
    <t>TTCCAGTCCCACCACTTCACTTCAC</t>
  </si>
  <si>
    <t>Serine protease</t>
  </si>
  <si>
    <t>ACGGAGTGCGTTCTTCCTACTCCAG</t>
  </si>
  <si>
    <t>CCGTTCATCACACCGTTGTAGTCG</t>
  </si>
  <si>
    <t>GCAT</t>
  </si>
  <si>
    <t>CATGTCTCCGCCTATCACAACAAGC</t>
  </si>
  <si>
    <t>CCAGAACATCTTGCCCTCACAGTTG</t>
  </si>
  <si>
    <t>Lipase</t>
  </si>
  <si>
    <t>GACCCCCTACCTGAACCTGAGCTAC</t>
  </si>
  <si>
    <t>AGTGACCCAGGAAGTGCACCTTGAG</t>
  </si>
  <si>
    <r>
      <t xml:space="preserve">Verburg, I., García-Cobos, S., Leal, L. H., Waar, K., Friedrich, A. W., &amp; Schmitt, H. (2019). Abundance and antimicrobial resistance of three bacterial species along a complete wastewater pathway. </t>
    </r>
    <r>
      <rPr>
        <i/>
        <sz val="11"/>
        <color theme="1"/>
        <rFont val="Calibri"/>
        <family val="2"/>
        <scheme val="minor"/>
      </rPr>
      <t>Microorganisms</t>
    </r>
    <r>
      <rPr>
        <sz val="11"/>
        <color theme="1"/>
        <rFont val="Calibri"/>
        <family val="2"/>
        <scheme val="minor"/>
      </rPr>
      <t xml:space="preserve">, </t>
    </r>
    <r>
      <rPr>
        <i/>
        <sz val="11"/>
        <color theme="1"/>
        <rFont val="Calibri"/>
        <family val="2"/>
        <scheme val="minor"/>
      </rPr>
      <t>7</t>
    </r>
    <r>
      <rPr>
        <sz val="11"/>
        <color theme="1"/>
        <rFont val="Calibri"/>
        <family val="2"/>
        <scheme val="minor"/>
      </rPr>
      <t>(9). https://doi.org/10.3390/microorganisms7090312</t>
    </r>
  </si>
  <si>
    <t>The Netherlands</t>
  </si>
  <si>
    <t>74-87.7</t>
  </si>
  <si>
    <r>
      <t xml:space="preserve">Verburg, I., García-Cobos, S., Leal, L. H., Waar, K., Friedrich, A. W., &amp; Schmitt, H. (2019). Abundance and antimicrobial resistance of three bacterial species along a complete wastewater pathway. </t>
    </r>
    <r>
      <rPr>
        <i/>
        <sz val="11"/>
        <color theme="1"/>
        <rFont val="Calibri"/>
        <family val="2"/>
        <scheme val="minor"/>
      </rPr>
      <t>Microorganisms</t>
    </r>
    <r>
      <rPr>
        <sz val="11"/>
        <color theme="1"/>
        <rFont val="Calibri"/>
        <family val="2"/>
        <scheme val="minor"/>
      </rPr>
      <t xml:space="preserve">, </t>
    </r>
    <r>
      <rPr>
        <i/>
        <sz val="11"/>
        <color theme="1"/>
        <rFont val="Calibri"/>
        <family val="2"/>
        <scheme val="minor"/>
      </rPr>
      <t>7</t>
    </r>
    <r>
      <rPr>
        <sz val="11"/>
        <color theme="1"/>
        <rFont val="Calibri"/>
        <family val="2"/>
        <scheme val="minor"/>
      </rPr>
      <t>(9). https://doi.org/10.3390/microorganisms7090312</t>
    </r>
    <r>
      <rPr>
        <sz val="11"/>
        <color theme="1"/>
        <rFont val="Calibri"/>
        <family val="2"/>
        <scheme val="minor"/>
      </rPr>
      <t/>
    </r>
  </si>
  <si>
    <t>community</t>
  </si>
  <si>
    <t>EUCAST (26)</t>
  </si>
  <si>
    <t>co-trimoxazole</t>
  </si>
  <si>
    <t>hospital</t>
  </si>
  <si>
    <t>nursing home</t>
  </si>
  <si>
    <r>
      <t xml:space="preserve">Odeyemi, O. A., &amp; Ahmad, A. (2017). Antibiotic resistance profiling and phenotyping of Aeromonas species isolated from aquatic sources. </t>
    </r>
    <r>
      <rPr>
        <i/>
        <sz val="11"/>
        <color theme="1"/>
        <rFont val="Calibri"/>
        <family val="2"/>
        <scheme val="minor"/>
      </rPr>
      <t>Saudi Journal of Biological Sciences</t>
    </r>
    <r>
      <rPr>
        <sz val="11"/>
        <color theme="1"/>
        <rFont val="Calibri"/>
        <family val="2"/>
        <scheme val="minor"/>
      </rPr>
      <t xml:space="preserve">, </t>
    </r>
    <r>
      <rPr>
        <i/>
        <sz val="11"/>
        <color theme="1"/>
        <rFont val="Calibri"/>
        <family val="2"/>
        <scheme val="minor"/>
      </rPr>
      <t>24</t>
    </r>
    <r>
      <rPr>
        <sz val="11"/>
        <color theme="1"/>
        <rFont val="Calibri"/>
        <family val="2"/>
        <scheme val="minor"/>
      </rPr>
      <t>(1), 65–70. https://doi.org/10.1016/j.sjbs.2015.09.016</t>
    </r>
  </si>
  <si>
    <t>sea water</t>
  </si>
  <si>
    <t>biochemical</t>
  </si>
  <si>
    <r>
      <t xml:space="preserve">Odeyemi, O. A., &amp; Ahmad, A. (2017). Antibiotic resistance profiling and phenotyping of Aeromonas species isolated from aquatic sources. </t>
    </r>
    <r>
      <rPr>
        <i/>
        <sz val="11"/>
        <color theme="1"/>
        <rFont val="Calibri"/>
        <family val="2"/>
        <scheme val="minor"/>
      </rPr>
      <t>Saudi Journal of Biological Sciences</t>
    </r>
    <r>
      <rPr>
        <sz val="11"/>
        <color theme="1"/>
        <rFont val="Calibri"/>
        <family val="2"/>
        <scheme val="minor"/>
      </rPr>
      <t xml:space="preserve">, </t>
    </r>
    <r>
      <rPr>
        <i/>
        <sz val="11"/>
        <color theme="1"/>
        <rFont val="Calibri"/>
        <family val="2"/>
        <scheme val="minor"/>
      </rPr>
      <t>24</t>
    </r>
    <r>
      <rPr>
        <sz val="11"/>
        <color theme="1"/>
        <rFont val="Calibri"/>
        <family val="2"/>
        <scheme val="minor"/>
      </rPr>
      <t>(1), 65–70. https://doi.org/10.1016/j.sjbs.2015.09.016</t>
    </r>
    <r>
      <rPr>
        <sz val="11"/>
        <color theme="1"/>
        <rFont val="Calibri"/>
        <family val="2"/>
        <scheme val="minor"/>
      </rPr>
      <t/>
    </r>
  </si>
  <si>
    <t>Okonoko et al. 2009</t>
  </si>
  <si>
    <t>Table1</t>
  </si>
  <si>
    <t>sulphamethoxazole</t>
  </si>
  <si>
    <t>novobiocin</t>
  </si>
  <si>
    <r>
      <t xml:space="preserve">Igbinosa, I. H., &amp; Okoh, A. I. (2012). Antibiotic susceptibility profile of aeromonas species isolated from wastewater treatment plant. </t>
    </r>
    <r>
      <rPr>
        <i/>
        <sz val="11"/>
        <color theme="1"/>
        <rFont val="Calibri"/>
        <family val="2"/>
        <scheme val="minor"/>
      </rPr>
      <t>The Scientific World Journal</t>
    </r>
    <r>
      <rPr>
        <sz val="11"/>
        <color theme="1"/>
        <rFont val="Calibri"/>
        <family val="2"/>
        <scheme val="minor"/>
      </rPr>
      <t xml:space="preserve">, </t>
    </r>
    <r>
      <rPr>
        <i/>
        <sz val="11"/>
        <color theme="1"/>
        <rFont val="Calibri"/>
        <family val="2"/>
        <scheme val="minor"/>
      </rPr>
      <t>2012</t>
    </r>
    <r>
      <rPr>
        <sz val="11"/>
        <color theme="1"/>
        <rFont val="Calibri"/>
        <family val="2"/>
        <scheme val="minor"/>
      </rPr>
      <t>. https://doi.org/10.1100/2012/764563</t>
    </r>
  </si>
  <si>
    <t>Glutamate Starch Phenol-red</t>
  </si>
  <si>
    <r>
      <t xml:space="preserve">Igbinosa, I. H., &amp; Okoh, A. I. (2012). Antibiotic susceptibility profile of aeromonas species isolated from wastewater treatment plant. </t>
    </r>
    <r>
      <rPr>
        <i/>
        <sz val="11"/>
        <color theme="1"/>
        <rFont val="Calibri"/>
        <family val="2"/>
        <scheme val="minor"/>
      </rPr>
      <t>The Scientific World Journal</t>
    </r>
    <r>
      <rPr>
        <sz val="11"/>
        <color theme="1"/>
        <rFont val="Calibri"/>
        <family val="2"/>
        <scheme val="minor"/>
      </rPr>
      <t xml:space="preserve">, </t>
    </r>
    <r>
      <rPr>
        <i/>
        <sz val="11"/>
        <color theme="1"/>
        <rFont val="Calibri"/>
        <family val="2"/>
        <scheme val="minor"/>
      </rPr>
      <t>2012</t>
    </r>
    <r>
      <rPr>
        <sz val="11"/>
        <color theme="1"/>
        <rFont val="Calibri"/>
        <family val="2"/>
        <scheme val="minor"/>
      </rPr>
      <t>. https://doi.org/10.1100/2012/764563</t>
    </r>
    <r>
      <rPr>
        <sz val="11"/>
        <color theme="1"/>
        <rFont val="Calibri"/>
        <family val="2"/>
        <scheme val="minor"/>
      </rPr>
      <t/>
    </r>
  </si>
  <si>
    <t>CLSI 2006</t>
  </si>
  <si>
    <t>Figure 3</t>
  </si>
  <si>
    <t>ampicillin-subactam</t>
  </si>
  <si>
    <t>oxacillin</t>
  </si>
  <si>
    <t>rifamycin</t>
  </si>
  <si>
    <t>pse</t>
  </si>
  <si>
    <t>Sambrook and Russell (21)</t>
  </si>
  <si>
    <t>ACC GTA TTG AGC CTG ATT TA</t>
  </si>
  <si>
    <t>ATT GAA GCC TGT GTT TGA GC</t>
  </si>
  <si>
    <t>class 1 integron</t>
  </si>
  <si>
    <t>GGC ATC CAA GCA GCA AG</t>
  </si>
  <si>
    <t>class 2 integron</t>
  </si>
  <si>
    <t>CGG GAT CCC CGG CAT GCA CGA TTT GTA</t>
  </si>
  <si>
    <t>GAT GCC ATC GCA AGT ACG AG</t>
  </si>
  <si>
    <t>AGGAAGAGTATGATTCAACA</t>
  </si>
  <si>
    <t>CTCGTCGTTTGGTATGGC</t>
  </si>
  <si>
    <t>GGT TGA AGG CTC TCA AGG GC</t>
  </si>
  <si>
    <t>Figure 4</t>
  </si>
  <si>
    <t>aeromonas caviae</t>
  </si>
  <si>
    <t xml:space="preserve">nutrient agar </t>
  </si>
  <si>
    <t>Table 3</t>
  </si>
  <si>
    <t>cephalexin</t>
  </si>
  <si>
    <t>gentamycin</t>
  </si>
  <si>
    <t>pefloxacin</t>
  </si>
  <si>
    <t>ceftaxime</t>
  </si>
  <si>
    <t>cefuroximesodium</t>
  </si>
  <si>
    <t>nalidixicacid</t>
  </si>
  <si>
    <t>co-trimaxazole</t>
  </si>
  <si>
    <t xml:space="preserve">sulfamethoxazole-trimethoprim </t>
  </si>
  <si>
    <t>23.75/1.25</t>
  </si>
  <si>
    <t xml:space="preserve">chloramphenicol </t>
  </si>
  <si>
    <t>river downstream</t>
  </si>
  <si>
    <t>bactrim</t>
  </si>
  <si>
    <t>polymyxin</t>
  </si>
  <si>
    <t>300 units</t>
  </si>
  <si>
    <t>netilmicin</t>
  </si>
  <si>
    <t>river upstream</t>
  </si>
  <si>
    <t>aeromonas eucrenophila</t>
  </si>
  <si>
    <t>aeromonas hydrophila</t>
  </si>
  <si>
    <t>Aeromonas hydrophila</t>
  </si>
  <si>
    <t>Table 8</t>
  </si>
  <si>
    <t>Cephalothin</t>
  </si>
  <si>
    <t>Neomycin</t>
  </si>
  <si>
    <t>Amoxicillin</t>
  </si>
  <si>
    <t>Trimethoprim</t>
  </si>
  <si>
    <t>Harnisz, M.; Tucholski, S.. In Ecological Engineering. 2010 36(4):466-470 Language: English. DOI: 10.1016/j.ecoleng.2009.11.015, Database: ScienceDirect</t>
  </si>
  <si>
    <t>Pond</t>
  </si>
  <si>
    <t>mA</t>
  </si>
  <si>
    <t>Rippey, S.R., Cabelli, V.J., 1979. Membrane filter procedure for enumeration of Aeromonas hydrophila in fresh waters. Appl. Environ. Microbiol. 38, 108–113.</t>
  </si>
  <si>
    <t>API 20NE</t>
  </si>
  <si>
    <t>Enrofloxacin</t>
  </si>
  <si>
    <t>Estimated from figure 2</t>
  </si>
  <si>
    <t>aeromonas jandaei</t>
  </si>
  <si>
    <t>aeromonas media</t>
  </si>
  <si>
    <t>aeromonas salmonicida</t>
  </si>
  <si>
    <t>aeromonas sobria</t>
  </si>
  <si>
    <t>aeromonas trota</t>
  </si>
  <si>
    <t>aeromonas veronii</t>
  </si>
  <si>
    <t>aeromonas veronii bv sobria</t>
  </si>
  <si>
    <t>aeromonas veronii bv veronii</t>
  </si>
  <si>
    <t>aeromonas veronni bv sobria</t>
  </si>
  <si>
    <t>aeromonas veronni bv veronii</t>
  </si>
  <si>
    <t>Igbinosa IH, Nwodo UU, Sosa A, Tom M, Okoh AI. Commensal Pseudomonas species isolated from wastewater and freshwater milieus in the Eastern Cape Province, South Africa, as reservoir of antibiotic resistant determinants. Int J Environ Res Public Health. 2012 Jul;9(7):2537-49. doi: 10.3390/ijerph9072537. Epub 2012 Jul 23. PMID: 22851958; PMCID: PMC3407919.</t>
  </si>
  <si>
    <t>final effluent, river</t>
  </si>
  <si>
    <t>pseudomonas</t>
  </si>
  <si>
    <t>overnight</t>
  </si>
  <si>
    <t>Pseudomonas aeruginosa reference strain ATCC 27853</t>
  </si>
  <si>
    <t>GACGGGTGAGTAATGCCTA</t>
  </si>
  <si>
    <t>CACTGGTGTTCCTTCCTATA</t>
  </si>
  <si>
    <t>final effluent "mixed liquor", river</t>
  </si>
  <si>
    <t>mueller-hinton</t>
  </si>
  <si>
    <t>Table 2, 3, 4</t>
  </si>
  <si>
    <t xml:space="preserve">gentamicin </t>
  </si>
  <si>
    <t>ampicillin-sulbactam</t>
  </si>
  <si>
    <t>Table 2, 3, 5</t>
  </si>
  <si>
    <t>Chikwendu, C. I., Ibe, S. N., &amp; Okpokwasili, G. C. (2011). Detection of blaSHV and blaTEM beta-lactamase genes in multi-resistant Pseudomonas isolates from environmental sources. African Journal of Microbiology. Research, 5(15), 2067-2074.Chicago</t>
  </si>
  <si>
    <t>Nigeria</t>
  </si>
  <si>
    <t>Pseudomonas-Aeromonas agar</t>
  </si>
  <si>
    <t>centrimide</t>
  </si>
  <si>
    <t>Olesen 2004</t>
  </si>
  <si>
    <t>alkaline lyses</t>
  </si>
  <si>
    <t>Birboim and Doly 1979</t>
  </si>
  <si>
    <t>GCGGAACCCCTATTTG</t>
  </si>
  <si>
    <t>TCTAAAGTATATATGAGTAAACTTGGTCTGAC</t>
  </si>
  <si>
    <t>Hasman 2005</t>
  </si>
  <si>
    <t>TTCGCCTGTGTATTATCTCCCTG</t>
  </si>
  <si>
    <t>TTAGCGTTGCCAGTGYTCG</t>
  </si>
  <si>
    <t>bla(CTX)</t>
  </si>
  <si>
    <t>Miro 2002</t>
  </si>
  <si>
    <t>ATGTGCAGYACCAGTAARGTKATGGC</t>
  </si>
  <si>
    <t>TGGGTRAARTARGTSACCAGAAYCAGCGG</t>
  </si>
  <si>
    <t>CLSI 2007</t>
  </si>
  <si>
    <t>mezlocillin</t>
  </si>
  <si>
    <t>norfloxacine</t>
  </si>
  <si>
    <t>ofloxacine</t>
  </si>
  <si>
    <t>enrofloxacine</t>
  </si>
  <si>
    <t>ciprofloxacine</t>
  </si>
  <si>
    <t>Soltan, E.-S.M.. (2001). Isolation and characterization of antibiotic and heavy metal-resistant Pseudomonas aeruginosa from different polluted waters in Sohag district, Egypt. Journal of Microbiology and Biotechnology. 11. 50-55.</t>
  </si>
  <si>
    <t>Egypt</t>
  </si>
  <si>
    <t>pseudomonas aeruginosa</t>
  </si>
  <si>
    <t>Pseudomonas</t>
  </si>
  <si>
    <r>
      <t xml:space="preserve">Dutka, B. J. and K. K. Kwan. 1977. Confirmation of the single-step membrane filtration procedure for estimating of </t>
    </r>
    <r>
      <rPr>
        <i/>
        <sz val="11"/>
        <color rgb="FF000000"/>
        <rFont val="Calibri"/>
        <family val="2"/>
      </rPr>
      <t xml:space="preserve">Pseudomonas aeruginosa </t>
    </r>
    <r>
      <rPr>
        <sz val="11"/>
        <color rgb="FF000000"/>
        <rFont val="Calibri"/>
        <family val="2"/>
      </rPr>
      <t xml:space="preserve">densities in water. </t>
    </r>
    <r>
      <rPr>
        <i/>
        <sz val="11"/>
        <color rgb="FF000000"/>
        <rFont val="Calibri"/>
        <family val="2"/>
      </rPr>
      <t xml:space="preserve">Appl Environmen. Microbiol. </t>
    </r>
    <r>
      <rPr>
        <sz val="11"/>
        <color rgb="FF000000"/>
        <rFont val="Calibri"/>
        <family val="2"/>
      </rPr>
      <t>33: 240-245.</t>
    </r>
  </si>
  <si>
    <t>2.7E1 - 7.5E2</t>
  </si>
  <si>
    <t>untreated</t>
  </si>
  <si>
    <t>1.5E3-3.6E4</t>
  </si>
  <si>
    <t>treated and untreated</t>
  </si>
  <si>
    <t>Tobramycin</t>
  </si>
  <si>
    <t>Norfloxacin</t>
  </si>
  <si>
    <t>Carbenicillin</t>
  </si>
  <si>
    <t>river Nile water</t>
  </si>
  <si>
    <t>5E0-4.5E1</t>
  </si>
  <si>
    <t>&gt;1</t>
  </si>
  <si>
    <t>ecfX</t>
  </si>
  <si>
    <t>ATGGATGAGCGCTTCCGTG</t>
  </si>
  <si>
    <t>TCATCCTTGCCTCCCTG</t>
  </si>
  <si>
    <t>CCTGACCATCCGTCGCCACAAC</t>
  </si>
  <si>
    <t>CGCAGCAGGATGCCGACGCC</t>
  </si>
  <si>
    <t>toxA</t>
  </si>
  <si>
    <t>GACAACGCCCTCAGCATCACCAGC</t>
  </si>
  <si>
    <t>CGCTGGCCCATTCGCTCCAGCGCT</t>
  </si>
  <si>
    <t>Golle A, Janezic S, Rupnik M. Low overlap between carbapenem resistant Pseudomonas aeruginosa genotypes isolated from hospitalized patients and wastewater treatment plants. PLoS One. 2017 Oct 19;12(10):e0186736. doi: 10.1371/journal.pone.0186736. PMID: 29049368; PMCID: PMC5648238.</t>
  </si>
  <si>
    <t>Slovenia</t>
  </si>
  <si>
    <t>2 WWTP effluent</t>
  </si>
  <si>
    <t>Quaternary</t>
  </si>
  <si>
    <t>P. aeruginosa</t>
  </si>
  <si>
    <t>Pseudomonas F agar</t>
  </si>
  <si>
    <t>UK Environment Agency 2002</t>
  </si>
  <si>
    <t>;42</t>
  </si>
  <si>
    <t>3.9E3-1.6E3</t>
  </si>
  <si>
    <r>
      <t xml:space="preserve">Luczkiewicz, A., Kotlarska, E., Artichowicz, W., Tarasewicz, K., &amp; Fudala-Ksiazek, S. (2015). Antimicrobial resistance of Pseudomonas spp. isolated from wastewater and wastewater-impacted marine coastal zone. </t>
    </r>
    <r>
      <rPr>
        <i/>
        <sz val="11"/>
        <color theme="1"/>
        <rFont val="Calibri"/>
        <family val="2"/>
        <scheme val="minor"/>
      </rPr>
      <t>Environmental Science and Pollution Research</t>
    </r>
    <r>
      <rPr>
        <sz val="11"/>
        <color theme="1"/>
        <rFont val="Calibri"/>
        <family val="2"/>
        <scheme val="minor"/>
      </rPr>
      <t xml:space="preserve">, </t>
    </r>
    <r>
      <rPr>
        <i/>
        <sz val="11"/>
        <color theme="1"/>
        <rFont val="Calibri"/>
        <family val="2"/>
        <scheme val="minor"/>
      </rPr>
      <t>22</t>
    </r>
    <r>
      <rPr>
        <sz val="11"/>
        <color theme="1"/>
        <rFont val="Calibri"/>
        <family val="2"/>
        <scheme val="minor"/>
      </rPr>
      <t>(24), 19823–19834. https://doi.org/10.1007/s11356-015-5098-y</t>
    </r>
  </si>
  <si>
    <t>Pseudomonas Isolation Agar</t>
  </si>
  <si>
    <t>3.1E3-8.9E3</t>
  </si>
  <si>
    <t>1.3E1-3.8E3</t>
  </si>
  <si>
    <t>Baltic sea</t>
  </si>
  <si>
    <t>2E-1-3.1E1</t>
  </si>
  <si>
    <t>influent,effluent, Baltic sea</t>
  </si>
  <si>
    <t>Lane DJ (1991) 16S/23S rRNA sequencing. In: Stackebrandt E, Goodfellow M (eds) Nucleic acid techniques in bacterial systemat- ics. Wiley, London, pp 115–175</t>
  </si>
  <si>
    <t>boiling 5 min</t>
  </si>
  <si>
    <t>EUCAST 2015 The European Committee on Antimicrobial Susceptibility Testing. Clinical breakpoints—bacteria (v 5.0). http://www.eucast.org/clinical_breakpoints/</t>
  </si>
  <si>
    <t>Receiving</t>
  </si>
  <si>
    <t>Tuméo E, Gbaguidi-Haore H, Patry I, Bertrand X, Thouverez M, Talon D. Are antibiotic-resistant Pseudomonas aeruginosa isolated from hospitalised patients recovered in the hospital effluents? Int J Hyg Environ Health. 2008 Mar;211(1-2):200-4. doi: 10.1016/j.ijheh.2007.02.010. Epub 2007 Apr 24. PMID: 17459769.</t>
  </si>
  <si>
    <t>cetrimide</t>
  </si>
  <si>
    <t>16 antibiotics but not listed</t>
  </si>
  <si>
    <t>Soussy et al., 2000</t>
  </si>
  <si>
    <t>GGCGTGGGTGTGGAAGTC</t>
  </si>
  <si>
    <t>TGGTGGCGATCTTGAACTTCTT</t>
  </si>
  <si>
    <t>Santoro DO, Romão CM, Clementino MM. Decreased aztreonam susceptibility among Pseudomonas aeruginosa isolates from hospital effluent treatment system and clinical samples. Int J Environ Health Res. 2012;22(6):560-70. doi: 10.1080/09603123.2012.678000. Epub 2012 Apr 27. PMID: 22540159.</t>
  </si>
  <si>
    <t>hospital effluent</t>
  </si>
  <si>
    <t>a</t>
  </si>
  <si>
    <t>nutrient broth</t>
  </si>
  <si>
    <t>Spilker et al., 2004</t>
  </si>
  <si>
    <t>Dneasy Kit</t>
  </si>
  <si>
    <t>CLSI 2008</t>
  </si>
  <si>
    <t>P. aeruginosa (ATCC 27853) and E. coli (ATCC 25922)</t>
  </si>
  <si>
    <t xml:space="preserve">*estimated from graph </t>
  </si>
  <si>
    <t>polymyxin B</t>
  </si>
  <si>
    <t>tobramicin</t>
  </si>
  <si>
    <t>Suzuki Y, Kajii S, Nishiyama M, Iguchi A. Susceptibility of Pseudomonas aeruginosa isolates collected from river water in Japan to antipseudomonal agents. Science of the total environment. 2013 Apr 15;450:148-54.</t>
  </si>
  <si>
    <t>Japan</t>
  </si>
  <si>
    <t>2E-2-4.6E-1</t>
  </si>
  <si>
    <t>2010-2011</t>
  </si>
  <si>
    <t>10-500</t>
  </si>
  <si>
    <t>in qudruplicate</t>
  </si>
  <si>
    <t>downstream of effluent</t>
  </si>
  <si>
    <t>Slekovec C, Plantin J, Cholley P, Thouverez M, Talon D, Bertrand X, Hocquet D. Tracking down antibiotic-resistant Pseudomonas aeruginosa isolates in a wastewater network. PloS one. 2012 Dec 19;7(12):e49300.</t>
  </si>
  <si>
    <t>hospital raw</t>
  </si>
  <si>
    <t>Pseudomonas aeruginosa</t>
  </si>
  <si>
    <t>Pseudomonas CN</t>
  </si>
  <si>
    <t>0.1-100</t>
  </si>
  <si>
    <t>Urban raw</t>
  </si>
  <si>
    <t>1.8E5-2.5E5</t>
  </si>
  <si>
    <t>urban treated</t>
  </si>
  <si>
    <t>downstream</t>
  </si>
  <si>
    <t>Urban wasteater/upsteam downstream</t>
  </si>
  <si>
    <t>Disc diffusion</t>
  </si>
  <si>
    <t>Antibiogram Committee of the French Society for Microbiology</t>
  </si>
  <si>
    <t>Khan NH, Ishii Y, Kimata-Kino N, Esaki H, Nishino T, Nishimura M, Kogure K. Isolation of Pseudomonas aeruginosa from open ocean and comparison with freshwater, clinical, and animal isolates. Microb Ecol. 2007 Feb;53(2):173-86. doi: 10.1007/s00248-006-9059-3. PMID: 17206394.</t>
  </si>
  <si>
    <t>ponda and lake</t>
  </si>
  <si>
    <t>nalidixic acid cetrimide agar</t>
  </si>
  <si>
    <t>72;24</t>
  </si>
  <si>
    <t>20;42</t>
  </si>
  <si>
    <t>3E-3-3E-2</t>
  </si>
  <si>
    <t>coastal bays</t>
  </si>
  <si>
    <t>sporadic</t>
  </si>
  <si>
    <t>River , pond, and lake water in the Tokyo metropolitan area</t>
  </si>
  <si>
    <t>ponds and lake</t>
  </si>
  <si>
    <t>cefuroxime sodium</t>
  </si>
  <si>
    <t>cepodoxime proxetil</t>
  </si>
  <si>
    <t>amoxicillin-clavulanate</t>
  </si>
  <si>
    <t>16/8</t>
  </si>
  <si>
    <t>ampicilin-sulbactam</t>
  </si>
  <si>
    <t>2/38</t>
  </si>
  <si>
    <t>Ceftriaxone</t>
  </si>
  <si>
    <t>64/4</t>
  </si>
  <si>
    <t>coastal</t>
  </si>
  <si>
    <t>ATCC 27853 (P. aeruginosa) and ATCC 25922 (E. coli)</t>
  </si>
  <si>
    <t>Piperacillin/tazobactam</t>
  </si>
  <si>
    <t>Gentamycin</t>
  </si>
  <si>
    <t>Spilker et al. 2004</t>
  </si>
  <si>
    <t>P. aeruginosa CECT 110 and E. coli CECT 515</t>
  </si>
  <si>
    <t>Nonaka, L., Inubushi, A., Shinomiya, H., Murase, M., &amp; Suzuki, S. (2010). Differences of genetic diversity and antibiotics susceptibility of Pseudomonas aeruginosa isolated from hospital, river and coastal seawater. Environmental microbiology reports, 2(3), 465-472.</t>
  </si>
  <si>
    <t xml:space="preserve"> Coastal Water</t>
  </si>
  <si>
    <t>24-168</t>
  </si>
  <si>
    <t>2.5E2-2.11E5</t>
  </si>
  <si>
    <t>2006-2007</t>
  </si>
  <si>
    <t>Phenol Chloroform</t>
  </si>
  <si>
    <t>1.7E3-6.66E5</t>
  </si>
  <si>
    <t>River Water; Coastal Water</t>
  </si>
  <si>
    <t>Broth Microdilution</t>
  </si>
  <si>
    <t>SI Table 2</t>
  </si>
  <si>
    <t>prulifloxacin</t>
  </si>
  <si>
    <t>panipenem</t>
  </si>
  <si>
    <t>biapenem</t>
  </si>
  <si>
    <t>cefoperazone/sulbactam</t>
  </si>
  <si>
    <t>arbekacin</t>
  </si>
  <si>
    <t>Santoro, D. O., Cardoso, A. M., Coutinho, F. H., Pinto, L. H., Vieira, R. P., Albano, R. M., &amp; Clementino, M. M. (2015). Diversity and antibiotic resistance profiles of P seudomonads from a hospital wastewater treatment plant. Journal of applied microbiology, 119(6), 1527-1540.</t>
  </si>
  <si>
    <t>S. America</t>
  </si>
  <si>
    <t>centrimide agar</t>
  </si>
  <si>
    <t>CLSI 2011</t>
  </si>
  <si>
    <t>Holt, J.B. (1994) Bergey’s Manual of Determinative Bacteriology, 9th edn. Baltimore, MD: Williams &amp; Wilkins.</t>
  </si>
  <si>
    <t>GGGGGATCTTCGGACCTC</t>
  </si>
  <si>
    <t>TCCTTAGAGTGCCCACCCG</t>
  </si>
  <si>
    <r>
      <t xml:space="preserve">Fuentefria, D. B., Ferreira, A. E., &amp; Corção, G. (2011). Antibiotic-resistant Pseudomonas aeruginosa from hospital wastewater and superficial water: Are they genetically related? </t>
    </r>
    <r>
      <rPr>
        <i/>
        <sz val="11"/>
        <rFont val="Calibri"/>
        <family val="2"/>
        <scheme val="minor"/>
      </rPr>
      <t>Journal of Environmental Management</t>
    </r>
    <r>
      <rPr>
        <sz val="11"/>
        <rFont val="Calibri"/>
        <family val="2"/>
        <scheme val="minor"/>
      </rPr>
      <t xml:space="preserve">, </t>
    </r>
    <r>
      <rPr>
        <i/>
        <sz val="11"/>
        <rFont val="Calibri"/>
        <family val="2"/>
        <scheme val="minor"/>
      </rPr>
      <t>92</t>
    </r>
    <r>
      <rPr>
        <sz val="11"/>
        <rFont val="Calibri"/>
        <family val="2"/>
        <scheme val="minor"/>
      </rPr>
      <t>(1), 250–255. https://doi.org/10.1016/j.jenvman.2010.09.001</t>
    </r>
  </si>
  <si>
    <t>hospital, river</t>
  </si>
  <si>
    <t>asparagine broth</t>
  </si>
  <si>
    <t>acetamide broth</t>
  </si>
  <si>
    <r>
      <t xml:space="preserve">Fuentefria, D. B., Ferreira, A. E., &amp; Corção, G. (2011). Antibiotic-resistant Pseudomonas aeruginosa from hospital wastewater and superficial water: Are they genetically related? </t>
    </r>
    <r>
      <rPr>
        <i/>
        <sz val="11"/>
        <rFont val="Calibri"/>
        <family val="2"/>
        <scheme val="minor"/>
      </rPr>
      <t>Journal of Environmental Management</t>
    </r>
    <r>
      <rPr>
        <sz val="11"/>
        <rFont val="Calibri"/>
        <family val="2"/>
        <scheme val="minor"/>
      </rPr>
      <t xml:space="preserve">, </t>
    </r>
    <r>
      <rPr>
        <i/>
        <sz val="11"/>
        <rFont val="Calibri"/>
        <family val="2"/>
        <scheme val="minor"/>
      </rPr>
      <t>92</t>
    </r>
    <r>
      <rPr>
        <sz val="11"/>
        <rFont val="Calibri"/>
        <family val="2"/>
        <scheme val="minor"/>
      </rPr>
      <t>(1), 250–255. https://doi.org/10.1016/j.jenvman.2010.09.001</t>
    </r>
    <r>
      <rPr>
        <sz val="11"/>
        <color theme="1"/>
        <rFont val="Calibri"/>
        <family val="2"/>
        <scheme val="minor"/>
      </rPr>
      <t/>
    </r>
  </si>
  <si>
    <t>Spilker, T., Coenye, T., Vandame, P., Lipuma, J.J., 2004. PCR-based assay for differ- entiation ofPseudomonas aeruginosa from other Pseudomonas species recovered from cystic fibrosis patients. J. Clin. Microbiol. 42, 2074e2079</t>
  </si>
  <si>
    <t>Clinical Laboratory Standards Institute, 2007. Performance Standards for Antimi- crobial Susceptibility Testing; Seventeenth Informational Supplement. M100- S17. National Committee for Clinical Laboratory Standards, Wayne, PA.</t>
  </si>
  <si>
    <t>Escherichia coli ATCC 25922 and P. aeruginosa ATCC 27853</t>
  </si>
  <si>
    <t>cephepim</t>
  </si>
  <si>
    <r>
      <t xml:space="preserve">Olga, P., Apostolos, V., Alexis, G., George, V., &amp; Athena, M. (2016). Antibiotic resistance profiles of Pseudomonas aeruginosa isolated from various Greek aquatic environments. </t>
    </r>
    <r>
      <rPr>
        <i/>
        <sz val="11"/>
        <color theme="1"/>
        <rFont val="Calibri"/>
        <family val="2"/>
        <scheme val="minor"/>
      </rPr>
      <t>FEMS Microbiology Ecology</t>
    </r>
    <r>
      <rPr>
        <sz val="11"/>
        <color theme="1"/>
        <rFont val="Calibri"/>
        <family val="2"/>
        <scheme val="minor"/>
      </rPr>
      <t xml:space="preserve">, </t>
    </r>
    <r>
      <rPr>
        <i/>
        <sz val="11"/>
        <color theme="1"/>
        <rFont val="Calibri"/>
        <family val="2"/>
        <scheme val="minor"/>
      </rPr>
      <t>92</t>
    </r>
    <r>
      <rPr>
        <sz val="11"/>
        <color theme="1"/>
        <rFont val="Calibri"/>
        <family val="2"/>
        <scheme val="minor"/>
      </rPr>
      <t>(5), 1–8. https://doi.org/10.1093/femsec/fiw042</t>
    </r>
  </si>
  <si>
    <t>Greece</t>
  </si>
  <si>
    <t>stream</t>
  </si>
  <si>
    <t>International Organization for Standardization. ISO 16266. Water quality-detection and enumeration of Pseudomonas aeruginosa method by membrane filtration. 2006. http:// www.iso.org/iso/home/search.htm?qt=16266.&amp;sort=rel&amp;type =simple&amp;published=on (20 March 2016, date last accessed).</t>
  </si>
  <si>
    <t>2011-2014</t>
  </si>
  <si>
    <t>oprL</t>
  </si>
  <si>
    <t>De Vos D, Lima JA, Pirnay JP et al. Analysis of epidemic Pseu- domonas aeruginosa isolates by isoeletric focusing of pyover- dine and RAPD-PCR: modern tools for an integrated anti- nosocomial infection strategy in burn wound centers. Burns 1997;23:379–86.</t>
  </si>
  <si>
    <t>(i) P. aeruginosa ATCC 27853, (ii) a clinical control provided by HPA/NEQAS (the HPAExternal Quality Control Scheme), and (iii) P. aeruginosa PAO1</t>
  </si>
  <si>
    <r>
      <t xml:space="preserve">Olga, P., Apostolos, V., Alexis, G., George, V., &amp; Athena, M. (2016). Antibiotic resistance profiles of Pseudomonas aeruginosa isolated from various Greek aquatic environments. </t>
    </r>
    <r>
      <rPr>
        <i/>
        <sz val="11"/>
        <color theme="1"/>
        <rFont val="Calibri"/>
        <family val="2"/>
        <scheme val="minor"/>
      </rPr>
      <t>FEMS Microbiology Ecology</t>
    </r>
    <r>
      <rPr>
        <sz val="11"/>
        <color theme="1"/>
        <rFont val="Calibri"/>
        <family val="2"/>
        <scheme val="minor"/>
      </rPr>
      <t xml:space="preserve">, </t>
    </r>
    <r>
      <rPr>
        <i/>
        <sz val="11"/>
        <color theme="1"/>
        <rFont val="Calibri"/>
        <family val="2"/>
        <scheme val="minor"/>
      </rPr>
      <t>92</t>
    </r>
    <r>
      <rPr>
        <sz val="11"/>
        <color theme="1"/>
        <rFont val="Calibri"/>
        <family val="2"/>
        <scheme val="minor"/>
      </rPr>
      <t>(5), 1–8. https://doi.org/10.1093/femsec/fiw042</t>
    </r>
    <r>
      <rPr>
        <sz val="11"/>
        <color theme="1"/>
        <rFont val="Calibri"/>
        <family val="2"/>
        <scheme val="minor"/>
      </rPr>
      <t/>
    </r>
  </si>
  <si>
    <t>double disk synergy</t>
  </si>
  <si>
    <t>ESBL</t>
  </si>
  <si>
    <t>Ranellou K, Kadlec K, Poulou A et al. Detection of Pseudomonas aeruginosa isolates ofthe international clonal complex 11 car- rying the blaPER-1 extended-spectrum β-lactamase gene in Greece. J Antimicrob Chemother 2012;67:357–61.</t>
  </si>
  <si>
    <t>MBL</t>
  </si>
  <si>
    <t>Giakkoupi P, Vourli S, Polemis M et al. Supplementation of growth media with Zn2+ facilitates detection of VIM- 2-producing Pseudomonas aeruginosa. J Clinic Microbiol 2008;46:1568–9.</t>
  </si>
  <si>
    <t>bla(PER-1)</t>
  </si>
  <si>
    <t>bla(OXA-2)</t>
  </si>
  <si>
    <t>bla(VE-1A)</t>
  </si>
  <si>
    <t>bla(GES-1A)</t>
  </si>
  <si>
    <t>bla(TEM-A)</t>
  </si>
  <si>
    <t>bla(SHV-A)</t>
  </si>
  <si>
    <t>bla(CTXM)</t>
  </si>
  <si>
    <t>bla(VIM-2)</t>
  </si>
  <si>
    <t>bla(IMP)</t>
  </si>
  <si>
    <t>bla(SIM-1)</t>
  </si>
  <si>
    <t>bla(GIM-1)</t>
  </si>
  <si>
    <t>bla(SPM-1)</t>
  </si>
  <si>
    <t>aadA1</t>
  </si>
  <si>
    <r>
      <t xml:space="preserve">Oliveira, L. G., Ferreira, L. G. R., Nascimento, A. M. A., Reis, M. D. P., Dias, M. F., Lima, W. G., &amp; Paiva, M. C. (2018). Antibiotic resistance profile and occurrence of Amp C between Pseudomonas aeruginosa isolated from a domestic full-scale WWTP in southeast Brazil. </t>
    </r>
    <r>
      <rPr>
        <i/>
        <sz val="11"/>
        <color theme="1"/>
        <rFont val="Calibri"/>
        <family val="2"/>
        <scheme val="minor"/>
      </rPr>
      <t>Water Science and Technology</t>
    </r>
    <r>
      <rPr>
        <sz val="11"/>
        <color theme="1"/>
        <rFont val="Calibri"/>
        <family val="2"/>
        <scheme val="minor"/>
      </rPr>
      <t xml:space="preserve">, </t>
    </r>
    <r>
      <rPr>
        <i/>
        <sz val="11"/>
        <color theme="1"/>
        <rFont val="Calibri"/>
        <family val="2"/>
        <scheme val="minor"/>
      </rPr>
      <t>2017</t>
    </r>
    <r>
      <rPr>
        <sz val="11"/>
        <color theme="1"/>
        <rFont val="Calibri"/>
        <family val="2"/>
        <scheme val="minor"/>
      </rPr>
      <t>(1), 108–114. https://doi.org/10.2166/wst.2018.091</t>
    </r>
  </si>
  <si>
    <t>raw</t>
  </si>
  <si>
    <t>cetrimide agar</t>
  </si>
  <si>
    <t>BHI</t>
  </si>
  <si>
    <t>48; 24</t>
  </si>
  <si>
    <r>
      <t xml:space="preserve">Oliveira, L. G., Ferreira, L. G. R., Nascimento, A. M. A., Reis, M. D. P., Dias, M. F., Lima, W. G., &amp; Paiva, M. C. (2018). Antibiotic resistance profile and occurrence of Amp C between Pseudomonas aeruginosa isolated from a domestic full-scale WWTP in southeast Brazil. </t>
    </r>
    <r>
      <rPr>
        <i/>
        <sz val="11"/>
        <color theme="1"/>
        <rFont val="Calibri"/>
        <family val="2"/>
        <scheme val="minor"/>
      </rPr>
      <t>Water Science and Technology</t>
    </r>
    <r>
      <rPr>
        <sz val="11"/>
        <color theme="1"/>
        <rFont val="Calibri"/>
        <family val="2"/>
        <scheme val="minor"/>
      </rPr>
      <t xml:space="preserve">, </t>
    </r>
    <r>
      <rPr>
        <i/>
        <sz val="11"/>
        <color theme="1"/>
        <rFont val="Calibri"/>
        <family val="2"/>
        <scheme val="minor"/>
      </rPr>
      <t>2017</t>
    </r>
    <r>
      <rPr>
        <sz val="11"/>
        <color theme="1"/>
        <rFont val="Calibri"/>
        <family val="2"/>
        <scheme val="minor"/>
      </rPr>
      <t>(1), 108–114. https://doi.org/10.2166/wst.2018.091</t>
    </r>
    <r>
      <rPr>
        <sz val="11"/>
        <color theme="1"/>
        <rFont val="Calibri"/>
        <family val="2"/>
        <scheme val="minor"/>
      </rPr>
      <t/>
    </r>
  </si>
  <si>
    <t>raw, effluent</t>
  </si>
  <si>
    <t>CLSI 2017</t>
  </si>
  <si>
    <t>cephepime</t>
  </si>
  <si>
    <t>bla(ampC)</t>
  </si>
  <si>
    <t>Pérez- Pérez &amp; Hanson (2002).</t>
  </si>
  <si>
    <t>P. aeruginosa ATCC 27853 and Citrobacter freundii (Paiva et al. 2017) were used as negative and positive con- trols, respectively.</t>
  </si>
  <si>
    <t>CCCCGCTTATAGAGCAACAA</t>
  </si>
  <si>
    <t>TCAATGGTCGACTTCACACC</t>
  </si>
  <si>
    <r>
      <t xml:space="preserve">Zanetti, M. O., Martins, V. V., Pitondo-Silva, A., &amp; Stehling, E. G. (2013). Antimicrobial resistance, plasmids and class 1 and 2 integrons occurring in Pseudomonas aeruginosa isolated from Brazilian aquatic environments. </t>
    </r>
    <r>
      <rPr>
        <i/>
        <sz val="11"/>
        <color theme="1"/>
        <rFont val="Calibri"/>
        <family val="2"/>
        <scheme val="minor"/>
      </rPr>
      <t>Water Science and Technology</t>
    </r>
    <r>
      <rPr>
        <sz val="11"/>
        <color theme="1"/>
        <rFont val="Calibri"/>
        <family val="2"/>
        <scheme val="minor"/>
      </rPr>
      <t xml:space="preserve">, </t>
    </r>
    <r>
      <rPr>
        <i/>
        <sz val="11"/>
        <color theme="1"/>
        <rFont val="Calibri"/>
        <family val="2"/>
        <scheme val="minor"/>
      </rPr>
      <t>67</t>
    </r>
    <r>
      <rPr>
        <sz val="11"/>
        <color theme="1"/>
        <rFont val="Calibri"/>
        <family val="2"/>
        <scheme val="minor"/>
      </rPr>
      <t>(5), 1144–1149. https://doi.org/10.2166/wst.2013.676</t>
    </r>
  </si>
  <si>
    <t>membrane fitration</t>
  </si>
  <si>
    <t>48-72</t>
  </si>
  <si>
    <t>biochemical test</t>
  </si>
  <si>
    <t>Murray et al. 1995</t>
  </si>
  <si>
    <t>De Vos et al. 1997</t>
  </si>
  <si>
    <t>QIAamp DNA Mini Kit</t>
  </si>
  <si>
    <t>Sambrook &amp; Russel 2001</t>
  </si>
  <si>
    <t>Pseudomonas aeruginosa ATCC 27853</t>
  </si>
  <si>
    <t>ATGGAAATGCT- GAAATTCGGC</t>
  </si>
  <si>
    <t>CTTCTTCAGCTCGACGCGACG</t>
  </si>
  <si>
    <r>
      <t xml:space="preserve">Zanetti, M. O., Martins, V. V., Pitondo-Silva, A., &amp; Stehling, E. G. (2013). Antimicrobial resistance, plasmids and class 1 and 2 integrons occurring in Pseudomonas aeruginosa isolated from Brazilian aquatic environments. </t>
    </r>
    <r>
      <rPr>
        <i/>
        <sz val="11"/>
        <color theme="1"/>
        <rFont val="Calibri"/>
        <family val="2"/>
        <scheme val="minor"/>
      </rPr>
      <t>Water Science and Technology</t>
    </r>
    <r>
      <rPr>
        <sz val="11"/>
        <color theme="1"/>
        <rFont val="Calibri"/>
        <family val="2"/>
        <scheme val="minor"/>
      </rPr>
      <t xml:space="preserve">, </t>
    </r>
    <r>
      <rPr>
        <i/>
        <sz val="11"/>
        <color theme="1"/>
        <rFont val="Calibri"/>
        <family val="2"/>
        <scheme val="minor"/>
      </rPr>
      <t>67</t>
    </r>
    <r>
      <rPr>
        <sz val="11"/>
        <color theme="1"/>
        <rFont val="Calibri"/>
        <family val="2"/>
        <scheme val="minor"/>
      </rPr>
      <t>(5), 1144–1149. https://doi.org/10.2166/wst.2013.676</t>
    </r>
    <r>
      <rPr>
        <sz val="11"/>
        <color theme="1"/>
        <rFont val="Calibri"/>
        <family val="2"/>
        <scheme val="minor"/>
      </rPr>
      <t/>
    </r>
  </si>
  <si>
    <t>int1</t>
  </si>
  <si>
    <t>Fonseca et al. 2005</t>
  </si>
  <si>
    <t>AAAACCGCCACTGCGCCGTTA</t>
  </si>
  <si>
    <t>GAAGACGGCTGCACTGAACG</t>
  </si>
  <si>
    <t>int2</t>
  </si>
  <si>
    <t>GCGTTTTATGTCTAACAGTCC</t>
  </si>
  <si>
    <t>AAGTAGCATAGTCCATCC</t>
  </si>
  <si>
    <t>int3</t>
  </si>
  <si>
    <t>ACT TTCAGCACATGCG</t>
  </si>
  <si>
    <t>TCTGTGGACCCACAAAC</t>
  </si>
  <si>
    <t>amikcain</t>
  </si>
  <si>
    <t>amoxicillin</t>
  </si>
  <si>
    <t>riphampicin</t>
  </si>
  <si>
    <t>trimethopin</t>
  </si>
  <si>
    <t>genus_confirm</t>
  </si>
  <si>
    <t>specieation</t>
  </si>
  <si>
    <t>CFU_max</t>
  </si>
  <si>
    <t>CFU_min</t>
  </si>
  <si>
    <t>Acinetobacter sp. enrichment broth</t>
  </si>
  <si>
    <t>CHROMagar Acinetobacter w/ CR102 and 15 mg/L cefsulodin sodium hydrate</t>
  </si>
  <si>
    <t xml:space="preserve">TSA </t>
  </si>
  <si>
    <t>Hospital Wastewater, river</t>
  </si>
  <si>
    <t>genus</t>
  </si>
  <si>
    <t>MLSA</t>
  </si>
  <si>
    <t>Phenotypic tests</t>
  </si>
  <si>
    <t>species…</t>
  </si>
  <si>
    <t>Villalo´n, P., S. Valdezate, M.J. Medina-Pascual, V. Rubio, A. Vindel, and J.A. Saez-Nieto. 2011. Clonal diversity of nosocomial epidemic Acinetobacter baumannii strains isolated in Spain. J. Clin. Microbiol. 49:875–882.</t>
  </si>
  <si>
    <t>Villalo´n P, Valdezate S, Medina-Pascual MJ, Rubio V, Vindel A, Saez-Nieto JA. Clonal diversity of nosocomial epidemic Acineto- bacter baumannii strains isolated in Spain. J Clin Microbiol 2011;49:875e82</t>
  </si>
  <si>
    <t xml:space="preserve">16S rDNA </t>
  </si>
  <si>
    <t>VITEK 2-ID</t>
  </si>
  <si>
    <t>ADA</t>
  </si>
  <si>
    <t>N</t>
  </si>
  <si>
    <t>ADA-V</t>
  </si>
  <si>
    <t>Broth culture</t>
  </si>
  <si>
    <t>Aeromonas Isolation</t>
  </si>
  <si>
    <t>1E1.5</t>
  </si>
  <si>
    <t>GSP</t>
  </si>
  <si>
    <t>MRS</t>
  </si>
  <si>
    <t>RS</t>
  </si>
  <si>
    <t>XDCA</t>
  </si>
  <si>
    <t>Anaerobic Culture</t>
  </si>
  <si>
    <t>API 20E</t>
  </si>
  <si>
    <t>broth microdilution</t>
  </si>
  <si>
    <t>chloromphenicol</t>
  </si>
  <si>
    <t>gentimicin</t>
  </si>
  <si>
    <t>Not determined</t>
  </si>
  <si>
    <t>blaTEM-1</t>
  </si>
  <si>
    <t>cetrimide broth</t>
  </si>
  <si>
    <t>CKNA</t>
  </si>
  <si>
    <t>M-PA-C</t>
  </si>
  <si>
    <t>Ticarcillin/Clavulanic acid</t>
  </si>
  <si>
    <t>P-CN</t>
  </si>
  <si>
    <t>Phoenix-AST</t>
  </si>
  <si>
    <t>Phoenix-AST broth</t>
  </si>
  <si>
    <t>Phoenix-ID</t>
  </si>
  <si>
    <t>Phoenix-ID broth</t>
  </si>
  <si>
    <t>20NE kit</t>
  </si>
  <si>
    <t>20 NE system</t>
  </si>
  <si>
    <t>Pheonix-AST</t>
  </si>
  <si>
    <t>Pheonix-ID</t>
  </si>
  <si>
    <t>Pyocyanin production</t>
  </si>
  <si>
    <t>RAPD-PCR</t>
  </si>
  <si>
    <t>TaqMan Pseudomonas aeruginosa Detection Kit</t>
  </si>
  <si>
    <t>psuedomonas</t>
  </si>
  <si>
    <t>sul1</t>
  </si>
  <si>
    <t>sul2</t>
  </si>
  <si>
    <t>Figure 3 Estimate</t>
  </si>
  <si>
    <t>Figure 4 Estimate</t>
  </si>
  <si>
    <t>NCCLS 2000</t>
  </si>
  <si>
    <t>Confirmation_rate_%</t>
  </si>
  <si>
    <t>Turnidge 2006; Kronvall 2010</t>
  </si>
  <si>
    <t>EUCAST 2014; CLSI 2013</t>
  </si>
  <si>
    <t>EUCAST 2014</t>
  </si>
  <si>
    <t>CLSI 2005</t>
  </si>
  <si>
    <t>NCCLS 1993</t>
  </si>
  <si>
    <t>NCCLS 1999</t>
  </si>
  <si>
    <t>EUCAST 2016; CLSI 2013</t>
  </si>
  <si>
    <t>CLSI 2010</t>
  </si>
  <si>
    <t>NCCLS 1991</t>
  </si>
  <si>
    <t>VITEK 2; E-test</t>
  </si>
  <si>
    <t>E-test; broth microdilution</t>
  </si>
  <si>
    <t>Vitek2 AST-XN05 and AST-N234</t>
  </si>
  <si>
    <t>Vitek2 AST-XN05 and AST-N235</t>
  </si>
  <si>
    <t>Vitek2 AST-XN05 and AST-N236</t>
  </si>
  <si>
    <t>Vitek2 AST-XN05 and AST-N237</t>
  </si>
  <si>
    <t>Vitek2 AST-XN05 and AST-N238</t>
  </si>
  <si>
    <t>Vitek2 AST-XN05 and AST-N239</t>
  </si>
  <si>
    <t>Vitek2 AST-XN05 and AST-N240</t>
  </si>
  <si>
    <t>Vitek2 AST-XN05 and AST-N241</t>
  </si>
  <si>
    <t>Vitek2 AST-XN05 and AST-N242</t>
  </si>
  <si>
    <t>Vitek2 AST-XN05 and AST-N243</t>
  </si>
  <si>
    <t>Vitek2 AST-XN05 and AST-N244</t>
  </si>
  <si>
    <t>Vitek2 AST-XN05 and AST-N245</t>
  </si>
  <si>
    <t>Vitek2 AST-XN05 and AST-N246</t>
  </si>
  <si>
    <t>Vitek2 AST-XN05 and AST-N247</t>
  </si>
  <si>
    <t>Vitek2 AST-XN05 and AST-N248</t>
  </si>
  <si>
    <t>presumptive</t>
  </si>
  <si>
    <t>fAFLP</t>
  </si>
  <si>
    <t>FAFLP</t>
  </si>
  <si>
    <t>tot resistant</t>
  </si>
  <si>
    <t>tot tested to non inhibitory</t>
  </si>
  <si>
    <r>
      <t xml:space="preserve">Camiade, M., Bodilis, J., Chaftar, N., Riah-Anglet, W., Gardères, J., Buquet, S., Ribeiro, A. F., &amp; Pawlak, B. (2020). Antibiotic resistance patterns of Pseudomonas spp. isolated from faecal wastes in the environment and contaminated surface water. </t>
    </r>
    <r>
      <rPr>
        <i/>
        <sz val="11"/>
        <color theme="1"/>
        <rFont val="Calibri"/>
        <family val="2"/>
        <scheme val="minor"/>
      </rPr>
      <t>FEMS Microbiology Ecology</t>
    </r>
    <r>
      <rPr>
        <sz val="11"/>
        <color theme="1"/>
        <rFont val="Calibri"/>
        <family val="2"/>
        <scheme val="minor"/>
      </rPr>
      <t xml:space="preserve">, </t>
    </r>
    <r>
      <rPr>
        <i/>
        <sz val="11"/>
        <color theme="1"/>
        <rFont val="Calibri"/>
        <family val="2"/>
        <scheme val="minor"/>
      </rPr>
      <t>96</t>
    </r>
    <r>
      <rPr>
        <sz val="11"/>
        <color theme="1"/>
        <rFont val="Calibri"/>
        <family val="2"/>
        <scheme val="minor"/>
      </rPr>
      <t>(2). https://doi.org/10.1093/femsec/fiaa008</t>
    </r>
  </si>
  <si>
    <t>influent, effluent, secondary treated</t>
  </si>
  <si>
    <t>CFC</t>
  </si>
  <si>
    <t>oprI</t>
  </si>
  <si>
    <t>De Vos et al.1997</t>
  </si>
  <si>
    <t>Cramponet al.2017</t>
  </si>
  <si>
    <t>ticaracillin</t>
  </si>
  <si>
    <t>ticaracillin/clavulanic acid</t>
  </si>
  <si>
    <t>cefsulodin</t>
  </si>
  <si>
    <t>French national guidelines (Bon-netet al.2013)</t>
  </si>
  <si>
    <r>
      <t xml:space="preserve">Camiade, M., Bodilis, J., Chaftar, N., Riah-Anglet, W., Gardères, J., Buquet, S., Ribeiro, A. F., &amp; Pawlak, B. (2020). Antibiotic resistance patterns of Pseudomonas spp. isolated from faecal wastes in the environment and contaminated surface water. </t>
    </r>
    <r>
      <rPr>
        <i/>
        <sz val="11"/>
        <color theme="1"/>
        <rFont val="Calibri"/>
        <family val="2"/>
        <scheme val="minor"/>
      </rPr>
      <t>FEMS Microbiology Ecology</t>
    </r>
    <r>
      <rPr>
        <sz val="11"/>
        <color theme="1"/>
        <rFont val="Calibri"/>
        <family val="2"/>
        <scheme val="minor"/>
      </rPr>
      <t xml:space="preserve">, </t>
    </r>
    <r>
      <rPr>
        <i/>
        <sz val="11"/>
        <color theme="1"/>
        <rFont val="Calibri"/>
        <family val="2"/>
        <scheme val="minor"/>
      </rPr>
      <t>96</t>
    </r>
    <r>
      <rPr>
        <sz val="11"/>
        <color theme="1"/>
        <rFont val="Calibri"/>
        <family val="2"/>
        <scheme val="minor"/>
      </rPr>
      <t>(2). https://doi.org/10.1093/femsec/fiaa008</t>
    </r>
    <r>
      <rPr>
        <sz val="11"/>
        <color theme="1"/>
        <rFont val="Calibri"/>
        <family val="2"/>
        <scheme val="minor"/>
      </rPr>
      <t/>
    </r>
  </si>
  <si>
    <t>75/1.25</t>
  </si>
  <si>
    <t>CARD</t>
  </si>
  <si>
    <t>Basset al.1999</t>
  </si>
  <si>
    <t>Mazelet al.2000</t>
  </si>
  <si>
    <t>influent, effluent</t>
  </si>
  <si>
    <t>penicillin G</t>
  </si>
  <si>
    <t>neomycin</t>
  </si>
  <si>
    <r>
      <t xml:space="preserve">Guardabassi, L., Lo, D. M. A., Wong, F., &amp; Dalsgaard, A. (2002). The effects of tertiary wastewater treatment on the prevalence of antimicrobial resistant bacteria. In </t>
    </r>
    <r>
      <rPr>
        <i/>
        <sz val="11"/>
        <color theme="1"/>
        <rFont val="Calibri"/>
        <family val="2"/>
        <scheme val="minor"/>
      </rPr>
      <t>Water Research</t>
    </r>
    <r>
      <rPr>
        <sz val="11"/>
        <color theme="1"/>
        <rFont val="Calibri"/>
        <family val="2"/>
        <scheme val="minor"/>
      </rPr>
      <t xml:space="preserve"> (Vol. 36).</t>
    </r>
  </si>
  <si>
    <t>Baumann</t>
  </si>
  <si>
    <t>Baumann P. Isolation ofAcinetobacterfrom soi landwater. J Bacterio l1968;96:39–42.</t>
  </si>
  <si>
    <t>ampicillin/gentamicin/tetracycline</t>
  </si>
  <si>
    <t>colony hybridisation</t>
  </si>
  <si>
    <t>SwedishReference Group for Antibiotics (RAF)</t>
  </si>
  <si>
    <t>abbatoir effluent, upstream, downstream</t>
  </si>
  <si>
    <r>
      <t xml:space="preserve">Igbinosa, E. O., Odjadjare, E. E., Igbinosa, I. H., Orhue, P. O., Omoigberale, M. N. O., &amp; Amhanre, N. I. (2012). Antibiotic synergy interaction against multidrug-resistant Pseudomonas aeruginosa isolated from an abattoir effluent environment. </t>
    </r>
    <r>
      <rPr>
        <i/>
        <sz val="11"/>
        <color theme="1"/>
        <rFont val="Calibri"/>
        <family val="2"/>
        <scheme val="minor"/>
      </rPr>
      <t>The Scientific World Journal</t>
    </r>
    <r>
      <rPr>
        <sz val="11"/>
        <color theme="1"/>
        <rFont val="Calibri"/>
        <family val="2"/>
        <scheme val="minor"/>
      </rPr>
      <t xml:space="preserve">, </t>
    </r>
    <r>
      <rPr>
        <i/>
        <sz val="11"/>
        <color theme="1"/>
        <rFont val="Calibri"/>
        <family val="2"/>
        <scheme val="minor"/>
      </rPr>
      <t>2012</t>
    </r>
    <r>
      <rPr>
        <sz val="11"/>
        <color theme="1"/>
        <rFont val="Calibri"/>
        <family val="2"/>
        <scheme val="minor"/>
      </rPr>
      <t>. https://doi.org/10.1100/2012/308034</t>
    </r>
  </si>
  <si>
    <t>Pseudomonas isolation</t>
  </si>
  <si>
    <t>API 20 NE</t>
  </si>
  <si>
    <t>TGGTGGCGATCTTGAAC TTCTT</t>
  </si>
  <si>
    <r>
      <t xml:space="preserve">Igbinosa, E. O., Odjadjare, E. E., Igbinosa, I. H., Orhue, P. O., Omoigberale, M. N. O., &amp; Amhanre, N. I. (2012). Antibiotic synergy interaction against multidrug-resistant Pseudomonas aeruginosa isolated from an abattoir effluent environment. </t>
    </r>
    <r>
      <rPr>
        <i/>
        <sz val="11"/>
        <color theme="1"/>
        <rFont val="Calibri"/>
        <family val="2"/>
        <scheme val="minor"/>
      </rPr>
      <t>The Scientific World Journal</t>
    </r>
    <r>
      <rPr>
        <sz val="11"/>
        <color theme="1"/>
        <rFont val="Calibri"/>
        <family val="2"/>
        <scheme val="minor"/>
      </rPr>
      <t xml:space="preserve">, </t>
    </r>
    <r>
      <rPr>
        <i/>
        <sz val="11"/>
        <color theme="1"/>
        <rFont val="Calibri"/>
        <family val="2"/>
        <scheme val="minor"/>
      </rPr>
      <t>2012</t>
    </r>
    <r>
      <rPr>
        <sz val="11"/>
        <color theme="1"/>
        <rFont val="Calibri"/>
        <family val="2"/>
        <scheme val="minor"/>
      </rPr>
      <t>. https://doi.org/10.1100/2012/308034</t>
    </r>
    <r>
      <rPr>
        <sz val="11"/>
        <color theme="1"/>
        <rFont val="Calibri"/>
        <family val="2"/>
        <scheme val="minor"/>
      </rPr>
      <t/>
    </r>
  </si>
  <si>
    <t>L. S. Clesceri, A. E. Greenberg, and A. D. Eaton,StandardMethods for the Examination of Water and Wastewater, chap-ter 9, American Public Health Association, American WaterWorks Association, Water Environmental Federation, Wash-ington, DC, USA, 20th edition, 1998.</t>
  </si>
  <si>
    <t>Lutz and Lee, 2011</t>
  </si>
  <si>
    <t>agar dilution</t>
  </si>
  <si>
    <r>
      <t xml:space="preserve">Imziln, B. (2001). Occurrence and antibiotic resistance of mesophilic Aeromonas in three riverine freshwaters of Marrakech, Morocco. </t>
    </r>
    <r>
      <rPr>
        <i/>
        <sz val="11"/>
        <color theme="1"/>
        <rFont val="Calibri"/>
        <family val="2"/>
        <scheme val="minor"/>
      </rPr>
      <t>TheScientificWorldJournal</t>
    </r>
    <r>
      <rPr>
        <sz val="11"/>
        <color theme="1"/>
        <rFont val="Calibri"/>
        <family val="2"/>
        <scheme val="minor"/>
      </rPr>
      <t xml:space="preserve">, </t>
    </r>
    <r>
      <rPr>
        <i/>
        <sz val="11"/>
        <color theme="1"/>
        <rFont val="Calibri"/>
        <family val="2"/>
        <scheme val="minor"/>
      </rPr>
      <t>1</t>
    </r>
    <r>
      <rPr>
        <sz val="11"/>
        <color theme="1"/>
        <rFont val="Calibri"/>
        <family val="2"/>
        <scheme val="minor"/>
      </rPr>
      <t>, 796–807. https://doi.org/10.1100/tsw.2001.284</t>
    </r>
  </si>
  <si>
    <t>upstream,downstream</t>
  </si>
  <si>
    <t>PADE</t>
  </si>
  <si>
    <t>Imziln, B., Oueld Lafdal, M.Y., Barakate, M., Hassani, L., Ouhdouch, Y., Boussaid, A., and Jana M. (1997a) Pril-ampicillin-dextrin-ethanol Agar for the isolation and quantification of Aeromonas species from polluted environmental waters. J. Appl. Microbiol. 82, 557–566.</t>
  </si>
  <si>
    <t>Popoff, M. (1984) Genus III Aeromonas. In Bergey’s Manual of Systematic Bacteriology. Vol. 1. Krieg, N.R. and Holt, J.G., Eds. Williams and Wilkins, Baltimore, MD. p. 545–548.</t>
  </si>
  <si>
    <t>phenotypic tests</t>
  </si>
  <si>
    <t>Calomiris, J.J., Armstrong, J.L., and Seidler, R.J. (1984) Association of metal tolerance with multiple antibiotic resistance of bacteria isolated from drinking water. Appl. Environ. Microbiol. 47, 1238–1242.</t>
  </si>
  <si>
    <r>
      <t xml:space="preserve">Imziln, B. (2001). Occurrence and antibiotic resistance of mesophilic Aeromonas in three riverine freshwaters of Marrakech, Morocco. </t>
    </r>
    <r>
      <rPr>
        <i/>
        <sz val="11"/>
        <color theme="1"/>
        <rFont val="Calibri"/>
        <family val="2"/>
        <scheme val="minor"/>
      </rPr>
      <t>TheScientificWorldJournal</t>
    </r>
    <r>
      <rPr>
        <sz val="11"/>
        <color theme="1"/>
        <rFont val="Calibri"/>
        <family val="2"/>
        <scheme val="minor"/>
      </rPr>
      <t xml:space="preserve">, </t>
    </r>
    <r>
      <rPr>
        <i/>
        <sz val="11"/>
        <color theme="1"/>
        <rFont val="Calibri"/>
        <family val="2"/>
        <scheme val="minor"/>
      </rPr>
      <t>1</t>
    </r>
    <r>
      <rPr>
        <sz val="11"/>
        <color theme="1"/>
        <rFont val="Calibri"/>
        <family val="2"/>
        <scheme val="minor"/>
      </rPr>
      <t>, 796–807. https://doi.org/10.1100/tsw.2001.284</t>
    </r>
    <r>
      <rPr>
        <sz val="11"/>
        <color theme="1"/>
        <rFont val="Calibri"/>
        <family val="2"/>
        <scheme val="minor"/>
      </rPr>
      <t/>
    </r>
  </si>
  <si>
    <t>cefamandole</t>
  </si>
  <si>
    <t>37/5</t>
  </si>
  <si>
    <r>
      <t xml:space="preserve">Kovacic, A., Music, M. S., Dekic, S., Tonkic, M., Novak, A., Rubic, Z., Hrenovic, J., &amp; Goic-Barisic, I. (2017). Transmission and survival of carbapenem-resistant Acinetobacter baumannii outside hospital setting. </t>
    </r>
    <r>
      <rPr>
        <i/>
        <sz val="11"/>
        <color theme="1"/>
        <rFont val="Calibri"/>
        <family val="2"/>
        <scheme val="minor"/>
      </rPr>
      <t>International Microbiology</t>
    </r>
    <r>
      <rPr>
        <sz val="11"/>
        <color theme="1"/>
        <rFont val="Calibri"/>
        <family val="2"/>
        <scheme val="minor"/>
      </rPr>
      <t xml:space="preserve">, </t>
    </r>
    <r>
      <rPr>
        <i/>
        <sz val="11"/>
        <color theme="1"/>
        <rFont val="Calibri"/>
        <family val="2"/>
        <scheme val="minor"/>
      </rPr>
      <t>20</t>
    </r>
    <r>
      <rPr>
        <sz val="11"/>
        <color theme="1"/>
        <rFont val="Calibri"/>
        <family val="2"/>
        <scheme val="minor"/>
      </rPr>
      <t>(4), 165–169. https://doi.org/10.2436/20.1501.01.299</t>
    </r>
  </si>
  <si>
    <r>
      <t xml:space="preserve">Kovacic, A., Music, M. S., Dekic, S., Tonkic, M., Novak, A., Rubic, Z., Hrenovic, J., &amp; Goic-Barisic, I. (2017). Transmission and survival of carbapenem-resistant Acinetobacter baumannii outside hospital setting. </t>
    </r>
    <r>
      <rPr>
        <i/>
        <sz val="11"/>
        <color theme="1"/>
        <rFont val="Calibri"/>
        <family val="2"/>
        <scheme val="minor"/>
      </rPr>
      <t>International Microbiology</t>
    </r>
    <r>
      <rPr>
        <sz val="11"/>
        <color theme="1"/>
        <rFont val="Calibri"/>
        <family val="2"/>
        <scheme val="minor"/>
      </rPr>
      <t xml:space="preserve">, </t>
    </r>
    <r>
      <rPr>
        <i/>
        <sz val="11"/>
        <color theme="1"/>
        <rFont val="Calibri"/>
        <family val="2"/>
        <scheme val="minor"/>
      </rPr>
      <t>20</t>
    </r>
    <r>
      <rPr>
        <sz val="11"/>
        <color theme="1"/>
        <rFont val="Calibri"/>
        <family val="2"/>
        <scheme val="minor"/>
      </rPr>
      <t>(4), 165–169. https://doi.org/10.2436/20.1501.01.299</t>
    </r>
    <r>
      <rPr>
        <sz val="11"/>
        <color theme="1"/>
        <rFont val="Calibri"/>
        <family val="2"/>
        <scheme val="minor"/>
      </rPr>
      <t/>
    </r>
  </si>
  <si>
    <t>OXA-51-like</t>
  </si>
  <si>
    <t>OXA-40-like</t>
  </si>
  <si>
    <t>OXA-23-like</t>
  </si>
  <si>
    <t>OXA-58-like</t>
  </si>
  <si>
    <t>Woodford et al</t>
  </si>
  <si>
    <t>OXA-143-like</t>
  </si>
  <si>
    <t>Higgins et al</t>
  </si>
  <si>
    <t>sequncing</t>
  </si>
  <si>
    <t>OXA</t>
  </si>
  <si>
    <t xml:space="preserve">Table </t>
  </si>
  <si>
    <r>
      <t xml:space="preserve">Malik, A., &amp; Aleem, A. (2011). Incidence of metal and antibiotic resistance in Pseudomonas spp. from the river water, agricultural soil irrigated with wastewater and groundwater. </t>
    </r>
    <r>
      <rPr>
        <i/>
        <sz val="11"/>
        <color theme="1"/>
        <rFont val="Calibri"/>
        <family val="2"/>
        <scheme val="minor"/>
      </rPr>
      <t>Environmental Monitoring and Assessment</t>
    </r>
    <r>
      <rPr>
        <sz val="11"/>
        <color theme="1"/>
        <rFont val="Calibri"/>
        <family val="2"/>
        <scheme val="minor"/>
      </rPr>
      <t xml:space="preserve">, </t>
    </r>
    <r>
      <rPr>
        <i/>
        <sz val="11"/>
        <color theme="1"/>
        <rFont val="Calibri"/>
        <family val="2"/>
        <scheme val="minor"/>
      </rPr>
      <t>178</t>
    </r>
    <r>
      <rPr>
        <sz val="11"/>
        <color theme="1"/>
        <rFont val="Calibri"/>
        <family val="2"/>
        <scheme val="minor"/>
      </rPr>
      <t>(1–4), 293–308. https://doi.org/10.1007/s10661-010-1690-2</t>
    </r>
  </si>
  <si>
    <t>fluorescein denitrification agar</t>
  </si>
  <si>
    <t>Collins, C. H., &amp; Lyne, M. P. (1987).Microbiological meth-ods. London: Butterworth and Co.</t>
  </si>
  <si>
    <t>cloxacillin</t>
  </si>
  <si>
    <t>doxycycline</t>
  </si>
  <si>
    <t>methicillin</t>
  </si>
  <si>
    <t>sulphadiazine</t>
  </si>
  <si>
    <r>
      <t xml:space="preserve">Malik, A., &amp; Aleem, A. (2011). Incidence of metal and antibiotic resistance in Pseudomonas spp. from the river water, agricultural soil irrigated with wastewater and groundwater. </t>
    </r>
    <r>
      <rPr>
        <i/>
        <sz val="11"/>
        <color theme="1"/>
        <rFont val="Calibri"/>
        <family val="2"/>
        <scheme val="minor"/>
      </rPr>
      <t>Environmental Monitoring and Assessment</t>
    </r>
    <r>
      <rPr>
        <sz val="11"/>
        <color theme="1"/>
        <rFont val="Calibri"/>
        <family val="2"/>
        <scheme val="minor"/>
      </rPr>
      <t xml:space="preserve">, </t>
    </r>
    <r>
      <rPr>
        <i/>
        <sz val="11"/>
        <color theme="1"/>
        <rFont val="Calibri"/>
        <family val="2"/>
        <scheme val="minor"/>
      </rPr>
      <t>178</t>
    </r>
    <r>
      <rPr>
        <sz val="11"/>
        <color theme="1"/>
        <rFont val="Calibri"/>
        <family val="2"/>
        <scheme val="minor"/>
      </rPr>
      <t>(1–4), 293–308. https://doi.org/10.1007/s10661-010-1690-2</t>
    </r>
    <r>
      <rPr>
        <sz val="11"/>
        <color theme="1"/>
        <rFont val="Calibri"/>
        <family val="2"/>
        <scheme val="minor"/>
      </rPr>
      <t/>
    </r>
  </si>
  <si>
    <t>Table 5</t>
  </si>
  <si>
    <r>
      <t xml:space="preserve">Maravić, A., Skočibušić, M., Fredotović, Ž., Šamanić, I., Cvjetan, S., Knezović, M., &amp; Puizina, J. (2016). Urban riverine environment is a source of multidrug-resistant and ESBL-producing clinically important Acinetobacter spp. </t>
    </r>
    <r>
      <rPr>
        <i/>
        <sz val="11"/>
        <color theme="1"/>
        <rFont val="Calibri"/>
        <family val="2"/>
        <scheme val="minor"/>
      </rPr>
      <t>Environmental Science and Pollution Research</t>
    </r>
    <r>
      <rPr>
        <sz val="11"/>
        <color theme="1"/>
        <rFont val="Calibri"/>
        <family val="2"/>
        <scheme val="minor"/>
      </rPr>
      <t xml:space="preserve">, </t>
    </r>
    <r>
      <rPr>
        <i/>
        <sz val="11"/>
        <color theme="1"/>
        <rFont val="Calibri"/>
        <family val="2"/>
        <scheme val="minor"/>
      </rPr>
      <t>23</t>
    </r>
    <r>
      <rPr>
        <sz val="11"/>
        <color theme="1"/>
        <rFont val="Calibri"/>
        <family val="2"/>
        <scheme val="minor"/>
      </rPr>
      <t>(4), 3525–3535. https://doi.org/10.1007/s11356-015-5586-0</t>
    </r>
  </si>
  <si>
    <r>
      <t xml:space="preserve">Maravić, A., Skočibušić, M., Fredotović, Ž., Šamanić, I., Cvjetan, S., Knezović, M., &amp; Puizina, J. (2016). Urban riverine environment is a source of multidrug-resistant and ESBL-producing clinically important Acinetobacter spp. </t>
    </r>
    <r>
      <rPr>
        <i/>
        <sz val="11"/>
        <color theme="1"/>
        <rFont val="Calibri"/>
        <family val="2"/>
        <scheme val="minor"/>
      </rPr>
      <t>Environmental Science and Pollution Research</t>
    </r>
    <r>
      <rPr>
        <sz val="11"/>
        <color theme="1"/>
        <rFont val="Calibri"/>
        <family val="2"/>
        <scheme val="minor"/>
      </rPr>
      <t xml:space="preserve">, </t>
    </r>
    <r>
      <rPr>
        <i/>
        <sz val="11"/>
        <color theme="1"/>
        <rFont val="Calibri"/>
        <family val="2"/>
        <scheme val="minor"/>
      </rPr>
      <t>23</t>
    </r>
    <r>
      <rPr>
        <sz val="11"/>
        <color theme="1"/>
        <rFont val="Calibri"/>
        <family val="2"/>
        <scheme val="minor"/>
      </rPr>
      <t>(4), 3525–3535. https://doi.org/10.1007/s11356-015-5586-0</t>
    </r>
    <r>
      <rPr>
        <sz val="11"/>
        <color theme="1"/>
        <rFont val="Calibri"/>
        <family val="2"/>
        <scheme val="minor"/>
      </rPr>
      <t/>
    </r>
  </si>
  <si>
    <t>Xin et al.2014</t>
  </si>
  <si>
    <t>CLSI 2012</t>
  </si>
  <si>
    <t>10/10</t>
  </si>
  <si>
    <t>OXA-24-like</t>
  </si>
  <si>
    <t>IMP</t>
  </si>
  <si>
    <t>VIM</t>
  </si>
  <si>
    <t>GIM</t>
  </si>
  <si>
    <t>SIM</t>
  </si>
  <si>
    <t>SPM</t>
  </si>
  <si>
    <t>NDM</t>
  </si>
  <si>
    <t>KPC</t>
  </si>
  <si>
    <t>TEM</t>
  </si>
  <si>
    <t>SHV</t>
  </si>
  <si>
    <t>PER</t>
  </si>
  <si>
    <t>VEB</t>
  </si>
  <si>
    <t>GES/IBC</t>
  </si>
  <si>
    <r>
      <t xml:space="preserve">Odjadjare, E. E., Igbinosa, E. O., Mordi, R., Igere, B., Igeleke, C. L., &amp; Okoh, A. I. (2012). Prevalence of multiple antibiotics resistant (MAR) Pseudomonas species in the final effluents of three municipal wastewater treatment facilities in South Africa. </t>
    </r>
    <r>
      <rPr>
        <i/>
        <sz val="11"/>
        <color theme="1"/>
        <rFont val="Calibri"/>
        <family val="2"/>
        <scheme val="minor"/>
      </rPr>
      <t>International Journal of Environmental Research and Public Health</t>
    </r>
    <r>
      <rPr>
        <sz val="11"/>
        <color theme="1"/>
        <rFont val="Calibri"/>
        <family val="2"/>
        <scheme val="minor"/>
      </rPr>
      <t xml:space="preserve">, </t>
    </r>
    <r>
      <rPr>
        <i/>
        <sz val="11"/>
        <color theme="1"/>
        <rFont val="Calibri"/>
        <family val="2"/>
        <scheme val="minor"/>
      </rPr>
      <t>9</t>
    </r>
    <r>
      <rPr>
        <sz val="11"/>
        <color theme="1"/>
        <rFont val="Calibri"/>
        <family val="2"/>
        <scheme val="minor"/>
      </rPr>
      <t>(6), 2092–2107. https://doi.org/10.3390/ijerph9062092</t>
    </r>
  </si>
  <si>
    <t>final effluent</t>
  </si>
  <si>
    <t>Pseudomonas Isolation</t>
  </si>
  <si>
    <r>
      <t xml:space="preserve">Odjadjare, E. E., Igbinosa, E. O., Mordi, R., Igere, B., Igeleke, C. L., &amp; Okoh, A. I. (2012). Prevalence of multiple antibiotics resistant (MAR) Pseudomonas species in the final effluents of three municipal wastewater treatment facilities in South Africa. </t>
    </r>
    <r>
      <rPr>
        <i/>
        <sz val="11"/>
        <color theme="1"/>
        <rFont val="Calibri"/>
        <family val="2"/>
        <scheme val="minor"/>
      </rPr>
      <t>International Journal of Environmental Research and Public Health</t>
    </r>
    <r>
      <rPr>
        <sz val="11"/>
        <color theme="1"/>
        <rFont val="Calibri"/>
        <family val="2"/>
        <scheme val="minor"/>
      </rPr>
      <t xml:space="preserve">, </t>
    </r>
    <r>
      <rPr>
        <i/>
        <sz val="11"/>
        <color theme="1"/>
        <rFont val="Calibri"/>
        <family val="2"/>
        <scheme val="minor"/>
      </rPr>
      <t>9</t>
    </r>
    <r>
      <rPr>
        <sz val="11"/>
        <color theme="1"/>
        <rFont val="Calibri"/>
        <family val="2"/>
        <scheme val="minor"/>
      </rPr>
      <t>(6), 2092–2107. https://doi.org/10.3390/ijerph9062092</t>
    </r>
    <r>
      <rPr>
        <sz val="11"/>
        <color theme="1"/>
        <rFont val="Calibri"/>
        <family val="2"/>
        <scheme val="minor"/>
      </rPr>
      <t/>
    </r>
  </si>
  <si>
    <r>
      <t xml:space="preserve">Sarkar, D., &amp; Jana, B. (2010). Cadmium tolerance and antibiotic resistance of Pseudomonas sp isolated from water, sludge and fish raised in wastewater-fed tropical ponds Reuse and Management of Municipal Wastewater for various economic driven activities View project Safe guarding water resources of India using green &amp; sustainable technologies View project. In </t>
    </r>
    <r>
      <rPr>
        <i/>
        <sz val="11"/>
        <color theme="1"/>
        <rFont val="Calibri"/>
        <family val="2"/>
        <scheme val="minor"/>
      </rPr>
      <t>Article in Indian Journal of Experimental Biology</t>
    </r>
    <r>
      <rPr>
        <sz val="11"/>
        <color theme="1"/>
        <rFont val="Calibri"/>
        <family val="2"/>
        <scheme val="minor"/>
      </rPr>
      <t>. https://www.researchgate.net/publication/45796822</t>
    </r>
  </si>
  <si>
    <t>pseudomonas denitrificans</t>
  </si>
  <si>
    <t>municipal, fish farm</t>
  </si>
  <si>
    <t>Atlas R M, Hand book of media for environmental microbiology (CRC Press. Inc) 1995, 540.</t>
  </si>
  <si>
    <r>
      <t xml:space="preserve">Sarkar, D., &amp; Jana, B. (2010). Cadmium tolerance and antibiotic resistance of Pseudomonas sp isolated from water, sludge and fish raised in wastewater-fed tropical ponds Reuse and Management of Municipal Wastewater for various economic driven activities View project Safe guarding water resources of India using green &amp; sustainable technologies View project. In </t>
    </r>
    <r>
      <rPr>
        <i/>
        <sz val="11"/>
        <color theme="1"/>
        <rFont val="Calibri"/>
        <family val="2"/>
        <scheme val="minor"/>
      </rPr>
      <t>Article in Indian Journal of Experimental Biology</t>
    </r>
    <r>
      <rPr>
        <sz val="11"/>
        <color theme="1"/>
        <rFont val="Calibri"/>
        <family val="2"/>
        <scheme val="minor"/>
      </rPr>
      <t>. https://www.researchgate.net/publication/45796822</t>
    </r>
    <r>
      <rPr>
        <sz val="11"/>
        <color theme="1"/>
        <rFont val="Calibri"/>
        <family val="2"/>
        <scheme val="minor"/>
      </rPr>
      <t/>
    </r>
  </si>
  <si>
    <t>Jorgensen J H &amp; Turnidge J D, Susceptibility test methods: Dilution and Disk diffusion methods, in Manual of clinical microbiology, Vol. 1, edited by P.R Murray, E J Baron, J H Jorgensen, M A Pfaller &amp; R H Yolken (A S M Press, Herndon, USA) 2003, 1108.</t>
  </si>
  <si>
    <r>
      <t xml:space="preserve">Schwartz, T., Volkmann, H., Kirchen, S., Kohnen, W., Schön-Hölz, K., Jansen, B., &amp; Obst, U. (2006). Real-time PCR detection of Pseudomonas aeruginosa in clinical and municipal wastewater and genotyping of the ciprofloxacin-resistant isolates. </t>
    </r>
    <r>
      <rPr>
        <i/>
        <sz val="11"/>
        <color theme="1"/>
        <rFont val="Calibri"/>
        <family val="2"/>
        <scheme val="minor"/>
      </rPr>
      <t>FEMS Microbiology Ecology</t>
    </r>
    <r>
      <rPr>
        <sz val="11"/>
        <color theme="1"/>
        <rFont val="Calibri"/>
        <family val="2"/>
        <scheme val="minor"/>
      </rPr>
      <t xml:space="preserve">, </t>
    </r>
    <r>
      <rPr>
        <i/>
        <sz val="11"/>
        <color theme="1"/>
        <rFont val="Calibri"/>
        <family val="2"/>
        <scheme val="minor"/>
      </rPr>
      <t>57</t>
    </r>
    <r>
      <rPr>
        <sz val="11"/>
        <color theme="1"/>
        <rFont val="Calibri"/>
        <family val="2"/>
        <scheme val="minor"/>
      </rPr>
      <t>(1), 158–167. https://doi.org/10.1111/j.1574-6941.2006.00100.x</t>
    </r>
  </si>
  <si>
    <t xml:space="preserve">influent, receiving body </t>
  </si>
  <si>
    <t>Triple-concentrated Malachite-green broth</t>
  </si>
  <si>
    <t>qPCR</t>
  </si>
  <si>
    <t>23S</t>
  </si>
  <si>
    <r>
      <t xml:space="preserve">Teshome, A., Alemayehu, T., Deriba, W., &amp; Ayele, Y. (2020). Antibiotic Resistance Profile of Bacteria Isolated from Wastewater Systems in Eastern Ethiopia. </t>
    </r>
    <r>
      <rPr>
        <i/>
        <sz val="11"/>
        <color theme="1"/>
        <rFont val="Calibri"/>
        <family val="2"/>
        <scheme val="minor"/>
      </rPr>
      <t>Journal of Environmental and Public Health</t>
    </r>
    <r>
      <rPr>
        <sz val="11"/>
        <color theme="1"/>
        <rFont val="Calibri"/>
        <family val="2"/>
        <scheme val="minor"/>
      </rPr>
      <t xml:space="preserve">, </t>
    </r>
    <r>
      <rPr>
        <i/>
        <sz val="11"/>
        <color theme="1"/>
        <rFont val="Calibri"/>
        <family val="2"/>
        <scheme val="minor"/>
      </rPr>
      <t>2020</t>
    </r>
    <r>
      <rPr>
        <sz val="11"/>
        <color theme="1"/>
        <rFont val="Calibri"/>
        <family val="2"/>
        <scheme val="minor"/>
      </rPr>
      <t>. https://doi.org/10.1155/2020/2796365</t>
    </r>
  </si>
  <si>
    <t>treatment train</t>
  </si>
  <si>
    <r>
      <t xml:space="preserve">Teshome, A., Alemayehu, T., Deriba, W., &amp; Ayele, Y. (2020). Antibiotic Resistance Profile of Bacteria Isolated from Wastewater Systems in Eastern Ethiopia. </t>
    </r>
    <r>
      <rPr>
        <i/>
        <sz val="11"/>
        <color theme="1"/>
        <rFont val="Calibri"/>
        <family val="2"/>
        <scheme val="minor"/>
      </rPr>
      <t>Journal of Environmental and Public Health</t>
    </r>
    <r>
      <rPr>
        <sz val="11"/>
        <color theme="1"/>
        <rFont val="Calibri"/>
        <family val="2"/>
        <scheme val="minor"/>
      </rPr>
      <t xml:space="preserve">, </t>
    </r>
    <r>
      <rPr>
        <i/>
        <sz val="11"/>
        <color theme="1"/>
        <rFont val="Calibri"/>
        <family val="2"/>
        <scheme val="minor"/>
      </rPr>
      <t>2020</t>
    </r>
    <r>
      <rPr>
        <sz val="11"/>
        <color theme="1"/>
        <rFont val="Calibri"/>
        <family val="2"/>
        <scheme val="minor"/>
      </rPr>
      <t>. https://doi.org/10.1155/2020/2796365</t>
    </r>
    <r>
      <rPr>
        <sz val="11"/>
        <color theme="1"/>
        <rFont val="Calibri"/>
        <family val="2"/>
        <scheme val="minor"/>
      </rPr>
      <t/>
    </r>
  </si>
  <si>
    <r>
      <t xml:space="preserve">Vivas, M. C., Caicedo, L. D., &amp; Castillo, J. E. (2019). Occurrence of β -Lactamase-Producing Gram-Negative Bacterial Isolates in Water Sources in Cali City, Colombia. </t>
    </r>
    <r>
      <rPr>
        <i/>
        <sz val="11"/>
        <color theme="1"/>
        <rFont val="Calibri"/>
        <family val="2"/>
        <scheme val="minor"/>
      </rPr>
      <t>International Journal of Microbiology</t>
    </r>
    <r>
      <rPr>
        <sz val="11"/>
        <color theme="1"/>
        <rFont val="Calibri"/>
        <family val="2"/>
        <scheme val="minor"/>
      </rPr>
      <t xml:space="preserve">, </t>
    </r>
    <r>
      <rPr>
        <i/>
        <sz val="11"/>
        <color theme="1"/>
        <rFont val="Calibri"/>
        <family val="2"/>
        <scheme val="minor"/>
      </rPr>
      <t>2019</t>
    </r>
    <r>
      <rPr>
        <sz val="11"/>
        <color theme="1"/>
        <rFont val="Calibri"/>
        <family val="2"/>
        <scheme val="minor"/>
      </rPr>
      <t>. https://doi.org/10.1155/2019/1375060</t>
    </r>
  </si>
  <si>
    <t>cefixime</t>
  </si>
  <si>
    <t>double-disk synergy</t>
  </si>
  <si>
    <r>
      <t xml:space="preserve">Vivas, M. C., Caicedo, L. D., &amp; Castillo, J. E. (2019). Occurrence of β -Lactamase-Producing Gram-Negative Bacterial Isolates in Water Sources in Cali City, Colombia. </t>
    </r>
    <r>
      <rPr>
        <i/>
        <sz val="11"/>
        <color theme="1"/>
        <rFont val="Calibri"/>
        <family val="2"/>
        <scheme val="minor"/>
      </rPr>
      <t>International Journal of Microbiology</t>
    </r>
    <r>
      <rPr>
        <sz val="11"/>
        <color theme="1"/>
        <rFont val="Calibri"/>
        <family val="2"/>
        <scheme val="minor"/>
      </rPr>
      <t xml:space="preserve">, </t>
    </r>
    <r>
      <rPr>
        <i/>
        <sz val="11"/>
        <color theme="1"/>
        <rFont val="Calibri"/>
        <family val="2"/>
        <scheme val="minor"/>
      </rPr>
      <t>2019</t>
    </r>
    <r>
      <rPr>
        <sz val="11"/>
        <color theme="1"/>
        <rFont val="Calibri"/>
        <family val="2"/>
        <scheme val="minor"/>
      </rPr>
      <t>. https://doi.org/10.1155/2019/1375060</t>
    </r>
    <r>
      <rPr>
        <sz val="11"/>
        <color theme="1"/>
        <rFont val="Calibri"/>
        <family val="2"/>
        <scheme val="minor"/>
      </rPr>
      <t/>
    </r>
  </si>
  <si>
    <t>CTX-M-9</t>
  </si>
  <si>
    <t>IMP-1</t>
  </si>
  <si>
    <t>VIM-2</t>
  </si>
  <si>
    <t>CLSI 2015</t>
  </si>
  <si>
    <r>
      <t xml:space="preserve">Zhang, Y., Marrs, C. F., Simon, C., &amp; Xi, C. (2009). Wastewater treatment contributes to selective increase of antibiotic resistance among Acinetobacter spp. </t>
    </r>
    <r>
      <rPr>
        <i/>
        <sz val="11"/>
        <color theme="1"/>
        <rFont val="Calibri"/>
        <family val="2"/>
        <scheme val="minor"/>
      </rPr>
      <t>Science of the Total Environment</t>
    </r>
    <r>
      <rPr>
        <sz val="11"/>
        <color theme="1"/>
        <rFont val="Calibri"/>
        <family val="2"/>
        <scheme val="minor"/>
      </rPr>
      <t xml:space="preserve">, </t>
    </r>
    <r>
      <rPr>
        <i/>
        <sz val="11"/>
        <color theme="1"/>
        <rFont val="Calibri"/>
        <family val="2"/>
        <scheme val="minor"/>
      </rPr>
      <t>407</t>
    </r>
    <r>
      <rPr>
        <sz val="11"/>
        <color theme="1"/>
        <rFont val="Calibri"/>
        <family val="2"/>
        <scheme val="minor"/>
      </rPr>
      <t>(12), 3702–3706. https://doi.org/10.1016/j.scitotenv.2009.02.013</t>
    </r>
  </si>
  <si>
    <t>LAM</t>
  </si>
  <si>
    <t>Vanbroekhoven et al.(2004)</t>
  </si>
  <si>
    <r>
      <t xml:space="preserve">Zhang, Y., Marrs, C. F., Simon, C., &amp; Xi, C. (2009). Wastewater treatment contributes to selective increase of antibiotic resistance among Acinetobacter spp. </t>
    </r>
    <r>
      <rPr>
        <i/>
        <sz val="11"/>
        <color theme="1"/>
        <rFont val="Calibri"/>
        <family val="2"/>
        <scheme val="minor"/>
      </rPr>
      <t>Science of the Total Environment</t>
    </r>
    <r>
      <rPr>
        <sz val="11"/>
        <color theme="1"/>
        <rFont val="Calibri"/>
        <family val="2"/>
        <scheme val="minor"/>
      </rPr>
      <t xml:space="preserve">, </t>
    </r>
    <r>
      <rPr>
        <i/>
        <sz val="11"/>
        <color theme="1"/>
        <rFont val="Calibri"/>
        <family val="2"/>
        <scheme val="minor"/>
      </rPr>
      <t>407</t>
    </r>
    <r>
      <rPr>
        <sz val="11"/>
        <color theme="1"/>
        <rFont val="Calibri"/>
        <family val="2"/>
        <scheme val="minor"/>
      </rPr>
      <t>(12), 3702–3706. https://doi.org/10.1016/j.scitotenv.2009.02.013</t>
    </r>
    <r>
      <rPr>
        <sz val="11"/>
        <color theme="1"/>
        <rFont val="Calibri"/>
        <family val="2"/>
        <scheme val="minor"/>
      </rPr>
      <t/>
    </r>
  </si>
  <si>
    <t>raw influent</t>
  </si>
  <si>
    <t>sulfisoxazole</t>
  </si>
  <si>
    <t>second effluent</t>
  </si>
  <si>
    <t>Vitek 2-ID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</si>
</sst>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rgb="FFFF0000"/>
      <name val="Calibri"/>
      <family val="2"/>
      <scheme val="minor"/>
    </font>
    <font>
      <sz val="12"/>
      <color rgb="FF000000"/>
      <name val="Arial"/>
      <family val="2"/>
    </font>
    <font>
      <sz val="12"/>
      <color theme="1"/>
      <name val="Arial"/>
      <family val="2"/>
    </font>
    <font>
      <sz val="12"/>
      <color rgb="FF231F20"/>
      <name val="Arial"/>
      <family val="2"/>
    </font>
    <font>
      <sz val="10"/>
      <color theme="1"/>
      <name val="Arial"/>
      <family val="2"/>
    </font>
    <font>
      <sz val="10"/>
      <color rgb="FF000000"/>
      <name val="Arial"/>
      <family val="2"/>
    </font>
    <font>
      <sz val="10"/>
      <color rgb="FF222222"/>
      <name val="Arial"/>
      <family val="2"/>
    </font>
    <font>
      <sz val="10"/>
      <color rgb="FF2A2A2A"/>
      <name val="Arial"/>
      <family val="2"/>
    </font>
    <font>
      <sz val="10"/>
      <color rgb="FF2E2E2E"/>
      <name val="Arial"/>
      <family val="2"/>
    </font>
    <font>
      <b/>
      <sz val="10"/>
      <color rgb="FF000000"/>
      <name val="Arial"/>
      <family val="2"/>
    </font>
    <font>
      <i/>
      <sz val="10"/>
      <color rgb="FF2E2E2E"/>
      <name val="Arial"/>
      <family val="2"/>
    </font>
    <font>
      <sz val="10"/>
      <color rgb="FF323232"/>
      <name val="Arial"/>
      <family val="2"/>
    </font>
    <font>
      <u/>
      <sz val="10"/>
      <color rgb="FF0563C1"/>
      <name val="Arial"/>
      <family val="2"/>
    </font>
    <font>
      <b/>
      <sz val="10"/>
      <color rgb="FF2E2E2E"/>
      <name val="Arial"/>
      <family val="2"/>
    </font>
    <font>
      <sz val="10"/>
      <color rgb="FF181717"/>
      <name val="Arial"/>
      <family val="2"/>
    </font>
    <font>
      <sz val="10"/>
      <color rgb="FF211E1E"/>
      <name val="Arial"/>
      <family val="2"/>
    </font>
    <font>
      <sz val="10"/>
      <color rgb="FF202020"/>
      <name val="Arial"/>
      <family val="2"/>
    </font>
    <font>
      <sz val="11"/>
      <color rgb="FF000000"/>
      <name val="Calibri"/>
      <family val="2"/>
    </font>
    <font>
      <sz val="10"/>
      <color rgb="FF323232"/>
      <name val="Arial"/>
      <family val="2"/>
    </font>
    <font>
      <sz val="10"/>
      <color rgb="FF2E2E2E"/>
      <name val="Arial"/>
      <family val="2"/>
    </font>
    <font>
      <sz val="10"/>
      <color rgb="FF000000"/>
      <name val="Arial"/>
      <family val="2"/>
    </font>
    <font>
      <sz val="11"/>
      <color rgb="FF000000"/>
      <name val="Calibri"/>
      <family val="2"/>
    </font>
    <font>
      <i/>
      <sz val="11"/>
      <color rgb="FF000000"/>
      <name val="Calibri"/>
      <family val="2"/>
    </font>
    <font>
      <sz val="12"/>
      <color rgb="FF000000"/>
      <name val="Arial"/>
      <family val="2"/>
    </font>
    <font>
      <sz val="8"/>
      <name val="Calibri"/>
      <family val="2"/>
      <scheme val="minor"/>
    </font>
    <font>
      <sz val="11"/>
      <name val="Calibri"/>
      <family val="2"/>
    </font>
    <font>
      <sz val="10"/>
      <name val="Arial"/>
      <family val="2"/>
    </font>
    <font>
      <sz val="10"/>
      <color theme="1"/>
      <name val="Arial"/>
      <family val="2"/>
    </font>
    <font>
      <i/>
      <sz val="11"/>
      <color theme="1"/>
      <name val="Calibri"/>
      <family val="2"/>
      <scheme val="minor"/>
    </font>
    <font>
      <sz val="11"/>
      <name val="Calibri"/>
      <family val="2"/>
      <scheme val="minor"/>
    </font>
    <font>
      <i/>
      <sz val="11"/>
      <name val="Calibri"/>
      <family val="2"/>
      <scheme val="minor"/>
    </font>
    <font>
      <sz val="10"/>
      <color rgb="FF181717"/>
      <name val="Arial"/>
      <family val="2"/>
    </font>
    <font>
      <sz val="10"/>
      <color theme="1"/>
      <name val="Times New Roman"/>
      <family val="1"/>
    </font>
    <font>
      <sz val="8"/>
      <color theme="1"/>
      <name val="Times New Roman"/>
      <family val="1"/>
    </font>
    <font>
      <sz val="11"/>
      <color theme="1"/>
      <name val="Times New Roman"/>
      <family val="1"/>
    </font>
    <font>
      <sz val="8"/>
      <color rgb="FF222222"/>
      <name val="Arial"/>
      <family val="2"/>
    </font>
    <font>
      <sz val="9"/>
      <color theme="1"/>
      <name val="Times New Roman"/>
      <family val="1"/>
    </font>
    <font>
      <sz val="7"/>
      <color theme="1"/>
      <name val="Times New Roman"/>
      <family val="1"/>
    </font>
  </fonts>
  <fills count="10">
    <fill>
      <patternFill patternType="none"/>
    </fill>
    <fill>
      <patternFill patternType="gray125"/>
    </fill>
    <fill>
      <patternFill patternType="solid">
        <fgColor rgb="FFEAD1DC"/>
        <bgColor rgb="FFEAD1DC"/>
      </patternFill>
    </fill>
    <fill>
      <patternFill patternType="solid">
        <fgColor rgb="FFD9EAD3"/>
        <bgColor rgb="FFD9EAD3"/>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79998168889431442"/>
        <bgColor indexed="64"/>
      </patternFill>
    </fill>
  </fills>
  <borders count="2">
    <border>
      <left/>
      <right/>
      <top/>
      <bottom/>
      <diagonal/>
    </border>
    <border>
      <left style="thin">
        <color rgb="FF000000"/>
      </left>
      <right style="thin">
        <color rgb="FF000000"/>
      </right>
      <top style="thin">
        <color rgb="FF000000"/>
      </top>
      <bottom style="thin">
        <color rgb="FF181717"/>
      </bottom>
      <diagonal/>
    </border>
  </borders>
  <cellStyleXfs count="1">
    <xf numFmtId="0" fontId="0" fillId="0" borderId="0"/>
  </cellStyleXfs>
  <cellXfs count="155">
    <xf numFmtId="0" fontId="0" fillId="0" borderId="0" xfId="0"/>
    <xf numFmtId="0" fontId="2" fillId="0" borderId="0" xfId="0" applyFont="1" applyAlignment="1">
      <alignment wrapText="1"/>
    </xf>
    <xf numFmtId="0" fontId="3" fillId="0" borderId="0" xfId="0" applyFont="1" applyAlignment="1">
      <alignment horizontal="center" wrapText="1"/>
    </xf>
    <xf numFmtId="0" fontId="3" fillId="0" borderId="0" xfId="0" applyFont="1" applyAlignment="1">
      <alignment wrapText="1"/>
    </xf>
    <xf numFmtId="0" fontId="4" fillId="0" borderId="0" xfId="0" applyFont="1" applyAlignment="1">
      <alignment wrapText="1"/>
    </xf>
    <xf numFmtId="0" fontId="2" fillId="0" borderId="0" xfId="0" applyFont="1" applyAlignment="1">
      <alignment horizontal="center" wrapText="1"/>
    </xf>
    <xf numFmtId="0" fontId="5" fillId="0" borderId="0" xfId="0" applyFont="1"/>
    <xf numFmtId="0" fontId="5" fillId="2" borderId="0" xfId="0" applyFont="1" applyFill="1"/>
    <xf numFmtId="0" fontId="6" fillId="2" borderId="0" xfId="0" applyFont="1" applyFill="1"/>
    <xf numFmtId="0" fontId="5" fillId="3" borderId="0" xfId="0" applyFont="1" applyFill="1"/>
    <xf numFmtId="0" fontId="7" fillId="0" borderId="0" xfId="0" applyFont="1" applyAlignment="1">
      <alignment horizontal="left"/>
    </xf>
    <xf numFmtId="0" fontId="0" fillId="0" borderId="0" xfId="0" applyAlignment="1">
      <alignment horizontal="right"/>
    </xf>
    <xf numFmtId="0" fontId="8" fillId="0" borderId="0" xfId="0" applyFont="1"/>
    <xf numFmtId="0" fontId="8" fillId="0" borderId="0" xfId="0" applyFont="1" applyAlignment="1">
      <alignment horizontal="left"/>
    </xf>
    <xf numFmtId="0" fontId="9" fillId="0" borderId="0" xfId="0" applyFont="1"/>
    <xf numFmtId="0" fontId="10" fillId="0" borderId="0" xfId="0" applyFont="1"/>
    <xf numFmtId="0" fontId="9" fillId="0" borderId="0" xfId="0" applyFont="1" applyAlignment="1">
      <alignment horizontal="left"/>
    </xf>
    <xf numFmtId="0" fontId="11" fillId="0" borderId="0" xfId="0" applyFont="1" applyAlignment="1">
      <alignment horizontal="left"/>
    </xf>
    <xf numFmtId="0" fontId="13" fillId="0" borderId="0" xfId="0" applyFont="1"/>
    <xf numFmtId="0" fontId="14" fillId="0" borderId="0" xfId="0" applyFont="1"/>
    <xf numFmtId="0" fontId="13"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xf numFmtId="0" fontId="17" fillId="0" borderId="0" xfId="0" applyFont="1"/>
    <xf numFmtId="0" fontId="18" fillId="0" borderId="0" xfId="0" applyFont="1"/>
    <xf numFmtId="0" fontId="18" fillId="0" borderId="0" xfId="0" applyFont="1" applyAlignment="1">
      <alignment horizontal="right"/>
    </xf>
    <xf numFmtId="0" fontId="6" fillId="0" borderId="0" xfId="0" applyFont="1"/>
    <xf numFmtId="0" fontId="6" fillId="0" borderId="0" xfId="0" applyFont="1" applyAlignment="1">
      <alignment horizontal="right"/>
    </xf>
    <xf numFmtId="0" fontId="20" fillId="0" borderId="0" xfId="0" applyFont="1" applyAlignment="1">
      <alignment horizontal="left"/>
    </xf>
    <xf numFmtId="0" fontId="21" fillId="0" borderId="0" xfId="0" applyFont="1" applyAlignment="1">
      <alignment horizontal="left"/>
    </xf>
    <xf numFmtId="0" fontId="22" fillId="0" borderId="0" xfId="0" applyFont="1"/>
    <xf numFmtId="0" fontId="0" fillId="0" borderId="0" xfId="0" applyAlignment="1">
      <alignment wrapText="1"/>
    </xf>
    <xf numFmtId="0" fontId="5" fillId="0" borderId="0" xfId="0" applyFont="1" applyAlignment="1">
      <alignment wrapText="1"/>
    </xf>
    <xf numFmtId="0" fontId="9" fillId="0" borderId="0" xfId="0" applyFont="1" applyAlignment="1">
      <alignment wrapText="1"/>
    </xf>
    <xf numFmtId="0" fontId="11" fillId="0" borderId="0" xfId="0" applyFont="1" applyAlignment="1">
      <alignment wrapText="1"/>
    </xf>
    <xf numFmtId="0" fontId="0" fillId="0" borderId="0" xfId="0" applyAlignment="1">
      <alignment horizontal="left" wrapText="1"/>
    </xf>
    <xf numFmtId="0" fontId="9" fillId="0" borderId="0" xfId="0" applyFont="1" applyAlignment="1">
      <alignment horizontal="right" wrapText="1"/>
    </xf>
    <xf numFmtId="0" fontId="11" fillId="0" borderId="0" xfId="0" applyFont="1" applyAlignment="1">
      <alignment horizontal="right" wrapText="1"/>
    </xf>
    <xf numFmtId="0" fontId="0" fillId="0" borderId="0" xfId="0" applyAlignment="1">
      <alignment horizontal="right" wrapText="1"/>
    </xf>
    <xf numFmtId="0" fontId="18" fillId="0" borderId="0" xfId="0" applyFont="1" applyAlignment="1">
      <alignment wrapText="1"/>
    </xf>
    <xf numFmtId="0" fontId="18" fillId="0" borderId="0" xfId="0" applyFont="1" applyAlignment="1">
      <alignment horizontal="right" wrapText="1"/>
    </xf>
    <xf numFmtId="0" fontId="6" fillId="0" borderId="0" xfId="0" applyFont="1" applyAlignment="1">
      <alignment wrapText="1"/>
    </xf>
    <xf numFmtId="0" fontId="6" fillId="0" borderId="0" xfId="0" applyFont="1" applyAlignment="1">
      <alignment horizontal="right" wrapText="1"/>
    </xf>
    <xf numFmtId="0" fontId="16" fillId="0" borderId="0" xfId="0" applyFont="1"/>
    <xf numFmtId="0" fontId="7" fillId="0" borderId="0" xfId="0" applyFont="1"/>
    <xf numFmtId="0" fontId="12" fillId="0" borderId="0" xfId="0" applyFont="1"/>
    <xf numFmtId="0" fontId="19" fillId="0" borderId="0" xfId="0" applyFont="1"/>
    <xf numFmtId="0" fontId="18" fillId="4" borderId="0" xfId="0" applyFont="1" applyFill="1"/>
    <xf numFmtId="0" fontId="22" fillId="0" borderId="0" xfId="0" applyFont="1" applyAlignment="1">
      <alignment horizontal="right"/>
    </xf>
    <xf numFmtId="49" fontId="22" fillId="0" borderId="0" xfId="0" applyNumberFormat="1" applyFont="1" applyAlignment="1">
      <alignment horizontal="right"/>
    </xf>
    <xf numFmtId="0" fontId="1" fillId="0" borderId="0" xfId="0" applyFont="1"/>
    <xf numFmtId="0" fontId="26" fillId="0" borderId="0" xfId="0" applyFont="1"/>
    <xf numFmtId="0" fontId="5" fillId="0" borderId="0" xfId="0" applyFont="1" applyAlignment="1">
      <alignment horizontal="left"/>
    </xf>
    <xf numFmtId="0" fontId="27" fillId="0" borderId="0" xfId="0" applyFont="1"/>
    <xf numFmtId="0" fontId="28" fillId="0" borderId="0" xfId="0" applyFont="1"/>
    <xf numFmtId="0" fontId="28" fillId="0" borderId="0" xfId="0" applyFont="1" applyAlignment="1">
      <alignment wrapText="1"/>
    </xf>
    <xf numFmtId="0" fontId="0" fillId="0" borderId="0" xfId="0" applyAlignment="1">
      <alignment horizontal="left"/>
    </xf>
    <xf numFmtId="0" fontId="0" fillId="0" borderId="0" xfId="0" applyAlignment="1">
      <alignment horizontal="left" vertical="center" indent="3"/>
    </xf>
    <xf numFmtId="0" fontId="30" fillId="0" borderId="0" xfId="0" applyFont="1"/>
    <xf numFmtId="0" fontId="30" fillId="4" borderId="0" xfId="0" applyFont="1" applyFill="1"/>
    <xf numFmtId="49" fontId="0" fillId="0" borderId="0" xfId="0" applyNumberFormat="1"/>
    <xf numFmtId="0" fontId="0" fillId="0" borderId="1" xfId="0" applyBorder="1"/>
    <xf numFmtId="0" fontId="0" fillId="0" borderId="0" xfId="0" applyAlignment="1">
      <alignment vertical="center"/>
    </xf>
    <xf numFmtId="0" fontId="30" fillId="0" borderId="0" xfId="0" applyFont="1" applyAlignment="1">
      <alignment vertical="center"/>
    </xf>
    <xf numFmtId="0" fontId="24" fillId="0" borderId="0" xfId="0" applyFont="1" applyAlignment="1">
      <alignment wrapText="1"/>
    </xf>
    <xf numFmtId="2" fontId="0" fillId="0" borderId="0" xfId="0" applyNumberFormat="1"/>
    <xf numFmtId="2" fontId="18" fillId="0" borderId="0" xfId="0" applyNumberFormat="1" applyFont="1"/>
    <xf numFmtId="2" fontId="5" fillId="2" borderId="0" xfId="0" applyNumberFormat="1" applyFont="1" applyFill="1"/>
    <xf numFmtId="2" fontId="5" fillId="0" borderId="0" xfId="0" applyNumberFormat="1" applyFont="1"/>
    <xf numFmtId="2" fontId="15" fillId="0" borderId="0" xfId="0" applyNumberFormat="1" applyFont="1" applyAlignment="1">
      <alignment horizontal="left"/>
    </xf>
    <xf numFmtId="2" fontId="0" fillId="0" borderId="0" xfId="0" applyNumberFormat="1" applyAlignment="1">
      <alignment horizontal="right"/>
    </xf>
    <xf numFmtId="2" fontId="6" fillId="0" borderId="0" xfId="0" applyNumberFormat="1" applyFont="1"/>
    <xf numFmtId="2" fontId="30" fillId="0" borderId="0" xfId="0" applyNumberFormat="1" applyFont="1"/>
    <xf numFmtId="2" fontId="18" fillId="0" borderId="0" xfId="0" applyNumberFormat="1" applyFont="1" applyAlignment="1">
      <alignment horizontal="right"/>
    </xf>
    <xf numFmtId="2" fontId="32" fillId="0" borderId="0" xfId="0" applyNumberFormat="1" applyFont="1" applyAlignment="1">
      <alignment horizontal="left"/>
    </xf>
    <xf numFmtId="0" fontId="24" fillId="0" borderId="0" xfId="0" applyFont="1" applyAlignment="1">
      <alignment horizontal="left" wrapText="1"/>
    </xf>
    <xf numFmtId="0" fontId="18" fillId="0" borderId="0" xfId="0" applyFont="1" applyAlignment="1">
      <alignment horizontal="left"/>
    </xf>
    <xf numFmtId="11" fontId="0" fillId="0" borderId="0" xfId="0" applyNumberFormat="1" applyAlignment="1">
      <alignment horizontal="left"/>
    </xf>
    <xf numFmtId="11" fontId="0" fillId="0" borderId="0" xfId="0" applyNumberFormat="1"/>
    <xf numFmtId="16" fontId="0" fillId="0" borderId="0" xfId="0" applyNumberFormat="1"/>
    <xf numFmtId="11" fontId="18" fillId="0" borderId="0" xfId="0" applyNumberFormat="1" applyFont="1" applyAlignment="1">
      <alignment horizontal="left"/>
    </xf>
    <xf numFmtId="9" fontId="18" fillId="0" borderId="0" xfId="0" applyNumberFormat="1" applyFont="1" applyAlignment="1">
      <alignment horizontal="left"/>
    </xf>
    <xf numFmtId="0" fontId="22" fillId="0" borderId="0" xfId="0" applyFont="1" applyAlignment="1">
      <alignment horizontal="left"/>
    </xf>
    <xf numFmtId="11" fontId="22" fillId="0" borderId="0" xfId="0" applyNumberFormat="1" applyFont="1" applyAlignment="1">
      <alignment horizontal="left"/>
    </xf>
    <xf numFmtId="11" fontId="5" fillId="0" borderId="0" xfId="0" applyNumberFormat="1" applyFont="1" applyAlignment="1">
      <alignment horizontal="left"/>
    </xf>
    <xf numFmtId="0" fontId="6" fillId="0" borderId="0" xfId="0" applyFont="1" applyAlignment="1">
      <alignment horizontal="left"/>
    </xf>
    <xf numFmtId="11" fontId="6" fillId="0" borderId="0" xfId="0" applyNumberFormat="1" applyFont="1" applyAlignment="1">
      <alignment horizontal="left"/>
    </xf>
    <xf numFmtId="0" fontId="18" fillId="5" borderId="0" xfId="0" applyFont="1" applyFill="1"/>
    <xf numFmtId="0" fontId="18" fillId="5" borderId="0" xfId="0" applyFont="1" applyFill="1" applyAlignment="1">
      <alignment horizontal="right"/>
    </xf>
    <xf numFmtId="0" fontId="22" fillId="5" borderId="0" xfId="0" applyFont="1" applyFill="1"/>
    <xf numFmtId="0" fontId="0" fillId="5" borderId="0" xfId="0" applyFill="1"/>
    <xf numFmtId="0" fontId="18" fillId="5" borderId="0" xfId="0" applyFont="1" applyFill="1" applyAlignment="1">
      <alignment horizontal="left"/>
    </xf>
    <xf numFmtId="0" fontId="18" fillId="5" borderId="0" xfId="0" applyFont="1" applyFill="1" applyAlignment="1">
      <alignment wrapText="1"/>
    </xf>
    <xf numFmtId="0" fontId="18" fillId="6" borderId="0" xfId="0" applyFont="1" applyFill="1"/>
    <xf numFmtId="0" fontId="18" fillId="6" borderId="0" xfId="0" applyFont="1" applyFill="1" applyAlignment="1">
      <alignment horizontal="right"/>
    </xf>
    <xf numFmtId="0" fontId="18" fillId="6" borderId="0" xfId="0" applyFont="1" applyFill="1" applyAlignment="1">
      <alignment horizontal="left"/>
    </xf>
    <xf numFmtId="0" fontId="18" fillId="6" borderId="0" xfId="0" applyFont="1" applyFill="1" applyAlignment="1">
      <alignment wrapText="1"/>
    </xf>
    <xf numFmtId="0" fontId="0" fillId="6" borderId="0" xfId="0" applyFill="1"/>
    <xf numFmtId="2" fontId="18" fillId="6" borderId="0" xfId="0" applyNumberFormat="1" applyFont="1" applyFill="1"/>
    <xf numFmtId="2" fontId="0" fillId="6" borderId="0" xfId="0" applyNumberFormat="1" applyFill="1"/>
    <xf numFmtId="0" fontId="18" fillId="6" borderId="0" xfId="0" applyFont="1" applyFill="1" applyAlignment="1">
      <alignment horizontal="left" wrapText="1"/>
    </xf>
    <xf numFmtId="0" fontId="0" fillId="6" borderId="0" xfId="0" applyFill="1" applyAlignment="1">
      <alignment horizontal="left"/>
    </xf>
    <xf numFmtId="2" fontId="0" fillId="6" borderId="0" xfId="0" applyNumberFormat="1" applyFill="1" applyAlignment="1">
      <alignment horizontal="left"/>
    </xf>
    <xf numFmtId="2" fontId="18" fillId="6" borderId="0" xfId="0" applyNumberFormat="1" applyFont="1" applyFill="1" applyAlignment="1">
      <alignment horizontal="left"/>
    </xf>
    <xf numFmtId="0" fontId="30" fillId="6" borderId="0" xfId="0" applyFont="1" applyFill="1"/>
    <xf numFmtId="0" fontId="0" fillId="5" borderId="0" xfId="0" applyFill="1" applyAlignment="1">
      <alignment horizontal="left" vertical="center" indent="3"/>
    </xf>
    <xf numFmtId="0" fontId="30" fillId="5" borderId="0" xfId="0" applyFont="1" applyFill="1"/>
    <xf numFmtId="0" fontId="5" fillId="6" borderId="0" xfId="0" applyFont="1" applyFill="1"/>
    <xf numFmtId="0" fontId="5" fillId="6" borderId="0" xfId="0" applyFont="1" applyFill="1" applyAlignment="1">
      <alignment horizontal="left"/>
    </xf>
    <xf numFmtId="0" fontId="5" fillId="6" borderId="0" xfId="0" applyFont="1" applyFill="1" applyAlignment="1">
      <alignment wrapText="1"/>
    </xf>
    <xf numFmtId="2" fontId="5" fillId="6" borderId="0" xfId="0" applyNumberFormat="1" applyFont="1" applyFill="1"/>
    <xf numFmtId="0" fontId="0" fillId="6" borderId="0" xfId="0" applyFill="1" applyAlignment="1">
      <alignment wrapText="1"/>
    </xf>
    <xf numFmtId="0" fontId="0" fillId="5" borderId="0" xfId="0" applyFill="1" applyAlignment="1">
      <alignment horizontal="left"/>
    </xf>
    <xf numFmtId="0" fontId="7" fillId="5" borderId="0" xfId="0" applyFont="1" applyFill="1" applyAlignment="1">
      <alignment horizontal="left"/>
    </xf>
    <xf numFmtId="0" fontId="0" fillId="5" borderId="0" xfId="0" applyFill="1" applyAlignment="1">
      <alignment horizontal="right"/>
    </xf>
    <xf numFmtId="0" fontId="9" fillId="5" borderId="0" xfId="0" applyFont="1" applyFill="1" applyAlignment="1">
      <alignment horizontal="left"/>
    </xf>
    <xf numFmtId="0" fontId="5" fillId="5" borderId="0" xfId="0" applyFont="1" applyFill="1"/>
    <xf numFmtId="0" fontId="0" fillId="5" borderId="0" xfId="0" applyFill="1" applyAlignment="1">
      <alignment wrapText="1"/>
    </xf>
    <xf numFmtId="0" fontId="15" fillId="5" borderId="0" xfId="0" applyFont="1" applyFill="1" applyAlignment="1">
      <alignment horizontal="left"/>
    </xf>
    <xf numFmtId="0" fontId="18" fillId="7" borderId="0" xfId="0" applyFont="1" applyFill="1"/>
    <xf numFmtId="0" fontId="18" fillId="7" borderId="0" xfId="0" applyFont="1" applyFill="1" applyAlignment="1">
      <alignment horizontal="right"/>
    </xf>
    <xf numFmtId="0" fontId="0" fillId="7" borderId="0" xfId="0" applyFill="1"/>
    <xf numFmtId="0" fontId="18" fillId="7" borderId="0" xfId="0" applyFont="1" applyFill="1" applyAlignment="1">
      <alignment horizontal="left"/>
    </xf>
    <xf numFmtId="0" fontId="18" fillId="7" borderId="0" xfId="0" applyFont="1" applyFill="1" applyAlignment="1">
      <alignment wrapText="1"/>
    </xf>
    <xf numFmtId="0" fontId="6" fillId="7" borderId="0" xfId="0" applyFont="1" applyFill="1"/>
    <xf numFmtId="0" fontId="6" fillId="7" borderId="0" xfId="0" applyFont="1" applyFill="1" applyAlignment="1">
      <alignment horizontal="right"/>
    </xf>
    <xf numFmtId="0" fontId="0" fillId="7" borderId="0" xfId="0" applyFill="1" applyAlignment="1">
      <alignment horizontal="left"/>
    </xf>
    <xf numFmtId="0" fontId="30" fillId="6" borderId="0" xfId="0" applyFont="1" applyFill="1" applyAlignment="1">
      <alignment vertical="center"/>
    </xf>
    <xf numFmtId="2" fontId="30" fillId="6" borderId="0" xfId="0" applyNumberFormat="1" applyFont="1" applyFill="1"/>
    <xf numFmtId="0" fontId="18" fillId="8" borderId="0" xfId="0" applyFont="1" applyFill="1"/>
    <xf numFmtId="0" fontId="18" fillId="8" borderId="0" xfId="0" applyFont="1" applyFill="1" applyAlignment="1">
      <alignment horizontal="right"/>
    </xf>
    <xf numFmtId="0" fontId="5" fillId="8" borderId="0" xfId="0" applyFont="1" applyFill="1"/>
    <xf numFmtId="0" fontId="0" fillId="8" borderId="0" xfId="0" applyFill="1"/>
    <xf numFmtId="0" fontId="18" fillId="8" borderId="0" xfId="0" applyFont="1" applyFill="1" applyAlignment="1">
      <alignment horizontal="left"/>
    </xf>
    <xf numFmtId="0" fontId="18" fillId="8" borderId="0" xfId="0" applyFont="1" applyFill="1" applyAlignment="1">
      <alignment wrapText="1"/>
    </xf>
    <xf numFmtId="2" fontId="18" fillId="8" borderId="0" xfId="0" applyNumberFormat="1" applyFont="1" applyFill="1"/>
    <xf numFmtId="0" fontId="0" fillId="9" borderId="0" xfId="0" applyFill="1" applyAlignment="1">
      <alignment horizontal="left"/>
    </xf>
    <xf numFmtId="0" fontId="7" fillId="9" borderId="0" xfId="0" applyFont="1" applyFill="1" applyAlignment="1">
      <alignment horizontal="left"/>
    </xf>
    <xf numFmtId="0" fontId="0" fillId="9" borderId="0" xfId="0" applyFill="1" applyAlignment="1">
      <alignment horizontal="right"/>
    </xf>
    <xf numFmtId="0" fontId="9" fillId="9" borderId="0" xfId="0" applyFont="1" applyFill="1"/>
    <xf numFmtId="0" fontId="5" fillId="9" borderId="0" xfId="0" applyFont="1" applyFill="1"/>
    <xf numFmtId="0" fontId="0" fillId="9" borderId="0" xfId="0" applyFill="1"/>
    <xf numFmtId="0" fontId="11" fillId="9" borderId="0" xfId="0" applyFont="1" applyFill="1" applyAlignment="1">
      <alignment horizontal="left"/>
    </xf>
    <xf numFmtId="0" fontId="7" fillId="9" borderId="0" xfId="0" applyFont="1" applyFill="1"/>
    <xf numFmtId="0" fontId="0" fillId="9" borderId="0" xfId="0" applyFill="1" applyAlignment="1">
      <alignment wrapText="1"/>
    </xf>
    <xf numFmtId="0" fontId="9" fillId="9" borderId="0" xfId="0" applyFont="1" applyFill="1" applyAlignment="1">
      <alignment horizontal="left"/>
    </xf>
    <xf numFmtId="0" fontId="0" fillId="7" borderId="0" xfId="0" applyFill="1" applyAlignment="1">
      <alignment vertical="center"/>
    </xf>
    <xf numFmtId="0" fontId="34" fillId="7" borderId="0" xfId="0" applyFont="1" applyFill="1"/>
    <xf numFmtId="0" fontId="33" fillId="7" borderId="0" xfId="0" applyFont="1" applyFill="1"/>
    <xf numFmtId="0" fontId="35" fillId="7" borderId="0" xfId="0" applyFont="1" applyFill="1"/>
    <xf numFmtId="0" fontId="37" fillId="7" borderId="0" xfId="0" applyFont="1" applyFill="1"/>
    <xf numFmtId="0" fontId="36" fillId="7" borderId="0" xfId="0" applyFont="1" applyFill="1"/>
    <xf numFmtId="0" fontId="38" fillId="7" borderId="0" xfId="0" applyFont="1" applyFill="1"/>
    <xf numFmtId="49" fontId="0" fillId="7" borderId="0" xfId="0" applyNumberFormat="1" applyFill="1"/>
    <xf numFmtId="2"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rin Milligan" id="{879A98C8-394B-4628-A5AA-5CBB440158D2}" userId="662b5279595ececf"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U93" dT="2021-04-16T03:56:04.34" personId="{879A98C8-394B-4628-A5AA-5CBB440158D2}" id="{4EECCE0B-5DC6-4923-BC76-81E634FD3732}">
    <text>Number of isolates entirely unclear--exclude from % resistance</text>
  </threadedComment>
  <threadedComment ref="AV201" dT="2021-04-16T14:59:00.06" personId="{879A98C8-394B-4628-A5AA-5CBB440158D2}" id="{B5D46A1C-C27F-4B9A-9F0A-F6A988681110}">
    <text>SI only reports resistance pattern, not by individual isolate</text>
  </threadedComment>
  <threadedComment ref="B632" dT="2021-03-10T17:29:11.74" personId="{879A98C8-394B-4628-A5AA-5CBB440158D2}" id="{4073A0F1-D65D-4072-96E6-5BE8CBEE8257}">
    <text>Poorly presented data, exclude from numbers (% resistance, recovery/CFU) analyses</text>
  </threadedComment>
  <threadedComment ref="R647" dT="2021-03-29T17:40:24.86" personId="{879A98C8-394B-4628-A5AA-5CBB440158D2}" id="{D07ABB7A-BFE6-49C4-AB44-CB34F3268161}">
    <text>L - lysine
5 g/L, L-ornithine 6.8 g/L, Maltose 3.5 g/L, Sodium thiosulphate 6.8 g/L, L - cystein 0.3 g/L,
Ferric ammonium citrate 0.8 g/L, Bile salt 5 g/L, Yeast extract 3 g/L, Bromothymol blue 0.03
g/L and Bacto agar 13 g/L without autoclaving while pH was adjusted to 7 ± 0.2.</text>
  </threadedComment>
  <threadedComment ref="R647" dT="2021-03-30T03:50:26.47" personId="{879A98C8-394B-4628-A5AA-5CBB440158D2}" id="{1D3F4080-2F7C-43AC-8DB1-F82B561F7909}" parentId="{D07ABB7A-BFE6-49C4-AB44-CB34F3268161}">
    <text>modified Rimler-Shotts</text>
  </threadedComment>
  <threadedComment ref="R659" dT="2021-03-30T03:03:29.02" personId="{879A98C8-394B-4628-A5AA-5CBB440158D2}" id="{2946FD3E-6C5E-45C8-A99B-52BCDA389CBC}">
    <text>xylose deoxycholate citrate agar (XDCA)</text>
  </threadedComment>
  <threadedComment ref="R883" dT="2021-03-31T02:51:08.42" personId="{879A98C8-394B-4628-A5AA-5CBB440158D2}" id="{6BB266A1-984F-4FCE-B0F9-F836733F878C}">
    <text>King's medium A +Irgasan, modified</text>
  </threadedComment>
  <threadedComment ref="R1183" dT="2021-03-30T03:03:54.15" personId="{879A98C8-394B-4628-A5AA-5CBB440158D2}" id="{54D87685-A897-484B-A23F-AB8D1C6C39D8}">
    <text>4gof soluble starch (Becton Dickinson, Sparks, Md.), 0.25 g of NH4Cl (Fisher Scientific, Pittsburgh, Penn.),1gof Bacto™ tryptone (Becton Dickinson), 0.5 g of Bacto™ yeast extract (Becton Dickinson), 40 mg of the pH indicator bromothymol blue (Fisher Scientific), 15 g of granu- lated agar (Becton Dickinson), and1Lof distilled water. The pH was adjusted to 8.0 with 1 mol/L KOH. 100 mg of sodium desoxycholate (Becton Dickinson) was added as a solid powder, and 5 mL each of 0.41% L-tryptophan (Sigma-Aldrich, St. Louis, Mo.) and 0.99% L-phenylalanine (Sigma-Aldrich) solutions were added aseptically.</text>
  </threadedComment>
  <threadedComment ref="B1390" dT="2021-03-10T18:14:47.27" personId="{879A98C8-394B-4628-A5AA-5CBB440158D2}" id="{67FB5DBC-2FCE-42F4-AC20-7DE9D2575098}">
    <text>Only tested one isolate</text>
  </threadedComment>
  <threadedComment ref="L1484" dT="2021-04-16T03:12:48.08" personId="{879A98C8-394B-4628-A5AA-5CBB440158D2}" id="{044BB173-7CB4-4502-A267-B82ECEFA50A3}">
    <text>This paper says the 16 abx tested are most commonly used in France for treatment of Aeromonas in humans and animals</text>
  </threadedComment>
  <threadedComment ref="AC1807" dT="2022-11-29T18:41:08.88" personId="{879A98C8-394B-4628-A5AA-5CBB440158D2}" id="{0CEED7CF-6F29-4DEB-B39A-2AC934999B38}">
    <text>50 colonies randomly picked for each sample</text>
  </threadedComment>
  <threadedComment ref="R1918" dT="2021-04-01T15:45:36.62" personId="{879A98C8-394B-4628-A5AA-5CBB440158D2}" id="{44201415-9648-4100-977D-6A8372BE0E01}">
    <text>Ref Supplement CR102, Cefsulodin sodium salt hydratewas added at 15 mg/L to suppress the growth of Pseudomonas and Aeromonas species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FDB15-FD55-48F8-9B03-C89D9A841F03}">
  <dimension ref="A1:CH1918"/>
  <sheetViews>
    <sheetView tabSelected="1" topLeftCell="E1" zoomScale="90" zoomScaleNormal="90" workbookViewId="0">
      <pane ySplit="1" topLeftCell="A84" activePane="bottomLeft" state="frozen"/>
      <selection activeCell="V1" sqref="V1"/>
      <selection pane="bottomLeft" activeCell="AW100" sqref="AW100"/>
    </sheetView>
  </sheetViews>
  <sheetFormatPr defaultRowHeight="14.4" x14ac:dyDescent="0.3"/>
  <cols>
    <col min="2" max="2" width="59.33203125" customWidth="1"/>
    <col min="4" max="14" width="9" customWidth="1"/>
    <col min="15" max="15" width="12.109375" customWidth="1"/>
    <col min="16" max="44" width="9" customWidth="1"/>
  </cols>
  <sheetData>
    <row r="1" spans="1:86" ht="83.25" customHeight="1" x14ac:dyDescent="0.3">
      <c r="A1" s="1" t="s">
        <v>0</v>
      </c>
      <c r="B1" s="1" t="s">
        <v>1</v>
      </c>
      <c r="C1" s="2" t="s">
        <v>2</v>
      </c>
      <c r="D1" s="3" t="s">
        <v>3</v>
      </c>
      <c r="E1" s="3" t="s">
        <v>4</v>
      </c>
      <c r="F1" s="3" t="s">
        <v>5</v>
      </c>
      <c r="G1" s="1" t="s">
        <v>6</v>
      </c>
      <c r="H1" s="1" t="s">
        <v>963</v>
      </c>
      <c r="I1" s="1" t="s">
        <v>964</v>
      </c>
      <c r="J1" s="1" t="s">
        <v>7</v>
      </c>
      <c r="K1" s="1" t="s">
        <v>8</v>
      </c>
      <c r="L1" s="1" t="s">
        <v>9</v>
      </c>
      <c r="M1" s="1" t="s">
        <v>10</v>
      </c>
      <c r="N1" s="1" t="s">
        <v>11</v>
      </c>
      <c r="O1" s="3" t="s">
        <v>156</v>
      </c>
      <c r="P1" s="1" t="s">
        <v>12</v>
      </c>
      <c r="Q1" s="1" t="s">
        <v>13</v>
      </c>
      <c r="R1" s="1" t="s">
        <v>14</v>
      </c>
      <c r="S1" s="4" t="s">
        <v>15</v>
      </c>
      <c r="T1" s="4" t="s">
        <v>16</v>
      </c>
      <c r="U1" s="1" t="s">
        <v>17</v>
      </c>
      <c r="V1" s="1" t="s">
        <v>18</v>
      </c>
      <c r="W1" s="1" t="s">
        <v>19</v>
      </c>
      <c r="X1" s="1" t="s">
        <v>20</v>
      </c>
      <c r="Y1" s="1" t="s">
        <v>21</v>
      </c>
      <c r="Z1" s="64" t="s">
        <v>22</v>
      </c>
      <c r="AA1" s="75" t="s">
        <v>965</v>
      </c>
      <c r="AB1" s="75" t="s">
        <v>966</v>
      </c>
      <c r="AC1" s="75" t="s">
        <v>1018</v>
      </c>
      <c r="AD1" s="1" t="s">
        <v>23</v>
      </c>
      <c r="AE1" s="1" t="s">
        <v>24</v>
      </c>
      <c r="AF1" s="1" t="s">
        <v>25</v>
      </c>
      <c r="AG1" s="1" t="s">
        <v>26</v>
      </c>
      <c r="AH1" s="1" t="s">
        <v>27</v>
      </c>
      <c r="AI1" s="1" t="s">
        <v>28</v>
      </c>
      <c r="AJ1" s="1" t="s">
        <v>29</v>
      </c>
      <c r="AK1" s="1" t="s">
        <v>30</v>
      </c>
      <c r="AL1" s="1" t="s">
        <v>31</v>
      </c>
      <c r="AM1" s="1" t="s">
        <v>32</v>
      </c>
      <c r="AN1" s="1" t="s">
        <v>33</v>
      </c>
      <c r="AO1" s="5" t="s">
        <v>34</v>
      </c>
      <c r="AP1" s="1" t="s">
        <v>35</v>
      </c>
      <c r="AQ1" s="1" t="s">
        <v>36</v>
      </c>
      <c r="AR1" s="1" t="s">
        <v>37</v>
      </c>
      <c r="AS1" s="1" t="s">
        <v>38</v>
      </c>
      <c r="AT1" s="1" t="s">
        <v>39</v>
      </c>
      <c r="AU1" s="3" t="s">
        <v>40</v>
      </c>
      <c r="AV1" s="1" t="s">
        <v>41</v>
      </c>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row>
    <row r="2" spans="1:86" ht="14.25" customHeight="1" x14ac:dyDescent="0.3">
      <c r="A2" s="121"/>
      <c r="B2" s="146" t="s">
        <v>1161</v>
      </c>
      <c r="C2" s="121">
        <v>2009</v>
      </c>
      <c r="D2" s="121"/>
      <c r="E2" s="121"/>
      <c r="F2" s="121" t="s">
        <v>171</v>
      </c>
      <c r="G2" s="121" t="s">
        <v>1162</v>
      </c>
      <c r="H2" s="121"/>
      <c r="I2" s="121"/>
      <c r="J2" s="121"/>
      <c r="K2" s="121" t="s">
        <v>161</v>
      </c>
      <c r="L2" s="121" t="s">
        <v>555</v>
      </c>
      <c r="M2" s="121" t="s">
        <v>73</v>
      </c>
      <c r="N2" s="121"/>
      <c r="O2" s="121" t="s">
        <v>50</v>
      </c>
      <c r="P2" s="121"/>
      <c r="Q2" s="121"/>
      <c r="R2" s="121"/>
      <c r="S2" s="121"/>
      <c r="T2" s="121" t="s">
        <v>665</v>
      </c>
      <c r="U2" s="121"/>
      <c r="V2" s="121"/>
      <c r="W2" s="121"/>
      <c r="X2" s="121"/>
      <c r="Y2" s="121"/>
      <c r="Z2" s="121"/>
      <c r="AA2" s="121"/>
      <c r="AB2" s="121"/>
      <c r="AC2" s="121"/>
      <c r="AD2" s="121"/>
      <c r="AE2" s="121"/>
      <c r="AF2" s="121"/>
      <c r="AG2" s="121"/>
      <c r="AH2" s="121"/>
      <c r="AI2" s="121"/>
      <c r="AJ2" s="121"/>
      <c r="AK2" s="121"/>
      <c r="AL2" s="121"/>
      <c r="AM2" s="121"/>
      <c r="AN2" s="121"/>
      <c r="AO2" s="121">
        <v>5</v>
      </c>
      <c r="AP2" s="121"/>
      <c r="AQ2" s="121"/>
      <c r="AR2" s="121"/>
      <c r="AS2" s="121">
        <v>95</v>
      </c>
      <c r="AT2" s="121">
        <v>103</v>
      </c>
      <c r="AU2" s="121">
        <v>92.2</v>
      </c>
      <c r="AV2" s="121" t="s">
        <v>233</v>
      </c>
      <c r="AW2" s="121"/>
      <c r="AX2" s="121"/>
      <c r="AY2" s="121"/>
      <c r="AZ2" s="121"/>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121"/>
      <c r="CB2" s="121"/>
      <c r="CC2" s="121"/>
      <c r="CD2" s="121"/>
      <c r="CE2" s="121"/>
      <c r="CF2" s="121"/>
      <c r="CG2" s="121"/>
      <c r="CH2" s="121"/>
    </row>
    <row r="3" spans="1:86" ht="14.25" customHeight="1" x14ac:dyDescent="0.3">
      <c r="A3" s="121"/>
      <c r="B3" s="146" t="s">
        <v>1161</v>
      </c>
      <c r="C3" s="121">
        <v>2009</v>
      </c>
      <c r="D3" s="121"/>
      <c r="E3" s="121"/>
      <c r="F3" s="121" t="s">
        <v>171</v>
      </c>
      <c r="G3" s="121" t="s">
        <v>1162</v>
      </c>
      <c r="H3" s="121"/>
      <c r="I3" s="121"/>
      <c r="J3" s="121"/>
      <c r="K3" s="121" t="s">
        <v>161</v>
      </c>
      <c r="L3" s="121" t="s">
        <v>152</v>
      </c>
      <c r="M3" s="121" t="s">
        <v>73</v>
      </c>
      <c r="N3" s="121"/>
      <c r="O3" s="121" t="s">
        <v>50</v>
      </c>
      <c r="P3" s="121"/>
      <c r="Q3" s="121"/>
      <c r="R3" s="121"/>
      <c r="S3" s="121"/>
      <c r="T3" s="121" t="s">
        <v>665</v>
      </c>
      <c r="U3" s="121"/>
      <c r="V3" s="121"/>
      <c r="W3" s="121"/>
      <c r="X3" s="121"/>
      <c r="Y3" s="121"/>
      <c r="Z3" s="121"/>
      <c r="AA3" s="121"/>
      <c r="AB3" s="121"/>
      <c r="AC3" s="121"/>
      <c r="AD3" s="121"/>
      <c r="AE3" s="121"/>
      <c r="AF3" s="121"/>
      <c r="AG3" s="121"/>
      <c r="AH3" s="121"/>
      <c r="AI3" s="121"/>
      <c r="AJ3" s="121"/>
      <c r="AK3" s="121"/>
      <c r="AL3" s="121"/>
      <c r="AM3" s="121"/>
      <c r="AN3" s="121"/>
      <c r="AO3" s="121">
        <v>5</v>
      </c>
      <c r="AP3" s="121"/>
      <c r="AQ3" s="121"/>
      <c r="AR3" s="121"/>
      <c r="AS3" s="121">
        <v>65</v>
      </c>
      <c r="AT3" s="121">
        <v>103</v>
      </c>
      <c r="AU3" s="121">
        <v>63.1</v>
      </c>
      <c r="AV3" s="121" t="s">
        <v>233</v>
      </c>
      <c r="AW3" s="121"/>
      <c r="AX3" s="121"/>
      <c r="AY3" s="121"/>
      <c r="AZ3" s="121"/>
      <c r="BA3" s="121"/>
      <c r="BB3" s="121"/>
      <c r="BC3" s="121"/>
      <c r="BD3" s="121"/>
      <c r="BE3" s="121"/>
      <c r="BF3" s="121"/>
      <c r="BG3" s="121"/>
      <c r="BH3" s="121"/>
      <c r="BI3" s="121"/>
      <c r="BJ3" s="121"/>
      <c r="BK3" s="121"/>
      <c r="BL3" s="121"/>
      <c r="BM3" s="121"/>
      <c r="BN3" s="121"/>
      <c r="BO3" s="121"/>
      <c r="BP3" s="121"/>
      <c r="BQ3" s="121"/>
      <c r="BR3" s="121"/>
      <c r="BS3" s="121"/>
      <c r="BT3" s="121"/>
      <c r="BU3" s="121"/>
      <c r="BV3" s="121"/>
      <c r="BW3" s="121"/>
      <c r="BX3" s="121"/>
      <c r="BY3" s="121"/>
      <c r="BZ3" s="121"/>
      <c r="CA3" s="121"/>
      <c r="CB3" s="121"/>
      <c r="CC3" s="121"/>
      <c r="CD3" s="121"/>
      <c r="CE3" s="121"/>
      <c r="CF3" s="121"/>
      <c r="CG3" s="121"/>
      <c r="CH3" s="121"/>
    </row>
    <row r="4" spans="1:86" ht="14.25" customHeight="1" x14ac:dyDescent="0.3">
      <c r="A4" s="121"/>
      <c r="B4" s="146" t="s">
        <v>1161</v>
      </c>
      <c r="C4" s="121">
        <v>2009</v>
      </c>
      <c r="D4" s="121"/>
      <c r="E4" s="121"/>
      <c r="F4" s="121" t="s">
        <v>171</v>
      </c>
      <c r="G4" s="121" t="s">
        <v>1162</v>
      </c>
      <c r="H4" s="121"/>
      <c r="I4" s="121"/>
      <c r="J4" s="121"/>
      <c r="K4" s="121" t="s">
        <v>161</v>
      </c>
      <c r="L4" s="121" t="s">
        <v>249</v>
      </c>
      <c r="M4" s="121" t="s">
        <v>73</v>
      </c>
      <c r="N4" s="121"/>
      <c r="O4" s="121" t="s">
        <v>50</v>
      </c>
      <c r="P4" s="121"/>
      <c r="Q4" s="121"/>
      <c r="R4" s="121"/>
      <c r="S4" s="121"/>
      <c r="T4" s="121" t="s">
        <v>665</v>
      </c>
      <c r="U4" s="121"/>
      <c r="V4" s="121"/>
      <c r="W4" s="121"/>
      <c r="X4" s="121"/>
      <c r="Y4" s="121"/>
      <c r="Z4" s="121"/>
      <c r="AA4" s="121"/>
      <c r="AB4" s="121"/>
      <c r="AC4" s="121"/>
      <c r="AD4" s="121"/>
      <c r="AE4" s="121"/>
      <c r="AF4" s="121"/>
      <c r="AG4" s="121"/>
      <c r="AH4" s="121"/>
      <c r="AI4" s="121"/>
      <c r="AJ4" s="121"/>
      <c r="AK4" s="121"/>
      <c r="AL4" s="121"/>
      <c r="AM4" s="121"/>
      <c r="AN4" s="121"/>
      <c r="AO4" s="121">
        <v>30</v>
      </c>
      <c r="AP4" s="121"/>
      <c r="AQ4" s="121"/>
      <c r="AR4" s="121"/>
      <c r="AS4" s="121">
        <v>26</v>
      </c>
      <c r="AT4" s="121">
        <v>103</v>
      </c>
      <c r="AU4" s="121">
        <v>25.2</v>
      </c>
      <c r="AV4" s="121" t="s">
        <v>233</v>
      </c>
      <c r="AW4" s="121"/>
      <c r="AX4" s="121"/>
      <c r="AY4" s="121"/>
      <c r="AZ4" s="121"/>
      <c r="BA4" s="121"/>
      <c r="BB4" s="121"/>
      <c r="BC4" s="121"/>
      <c r="BD4" s="121"/>
      <c r="BE4" s="121"/>
      <c r="BF4" s="121"/>
      <c r="BG4" s="121"/>
      <c r="BH4" s="121"/>
      <c r="BI4" s="121"/>
      <c r="BJ4" s="121"/>
      <c r="BK4" s="121"/>
      <c r="BL4" s="121"/>
      <c r="BM4" s="121"/>
      <c r="BN4" s="121"/>
      <c r="BO4" s="121"/>
      <c r="BP4" s="121"/>
      <c r="BQ4" s="121"/>
      <c r="BR4" s="121"/>
      <c r="BS4" s="121"/>
      <c r="BT4" s="121"/>
      <c r="BU4" s="121"/>
      <c r="BV4" s="121"/>
      <c r="BW4" s="121"/>
      <c r="BX4" s="121"/>
      <c r="BY4" s="121"/>
      <c r="BZ4" s="121"/>
      <c r="CA4" s="121"/>
      <c r="CB4" s="121"/>
      <c r="CC4" s="121"/>
      <c r="CD4" s="121"/>
      <c r="CE4" s="121"/>
      <c r="CF4" s="121"/>
      <c r="CG4" s="121"/>
      <c r="CH4" s="121"/>
    </row>
    <row r="5" spans="1:86" ht="14.25" customHeight="1" x14ac:dyDescent="0.3">
      <c r="A5" s="121"/>
      <c r="B5" s="146" t="s">
        <v>1161</v>
      </c>
      <c r="C5" s="121">
        <v>2009</v>
      </c>
      <c r="D5" s="121"/>
      <c r="E5" s="121"/>
      <c r="F5" s="121" t="s">
        <v>171</v>
      </c>
      <c r="G5" s="121" t="s">
        <v>1162</v>
      </c>
      <c r="H5" s="121"/>
      <c r="I5" s="121"/>
      <c r="J5" s="121"/>
      <c r="K5" s="121" t="s">
        <v>161</v>
      </c>
      <c r="L5" s="121" t="s">
        <v>74</v>
      </c>
      <c r="M5" s="121" t="s">
        <v>73</v>
      </c>
      <c r="N5" s="121"/>
      <c r="O5" s="121" t="s">
        <v>50</v>
      </c>
      <c r="P5" s="121"/>
      <c r="Q5" s="121"/>
      <c r="R5" s="121"/>
      <c r="S5" s="121"/>
      <c r="T5" s="121" t="s">
        <v>665</v>
      </c>
      <c r="U5" s="121"/>
      <c r="V5" s="121"/>
      <c r="W5" s="121"/>
      <c r="X5" s="121"/>
      <c r="Y5" s="121"/>
      <c r="Z5" s="121"/>
      <c r="AA5" s="121"/>
      <c r="AB5" s="121"/>
      <c r="AC5" s="121"/>
      <c r="AD5" s="121"/>
      <c r="AE5" s="121"/>
      <c r="AF5" s="121"/>
      <c r="AG5" s="121"/>
      <c r="AH5" s="121"/>
      <c r="AI5" s="121"/>
      <c r="AJ5" s="121"/>
      <c r="AK5" s="121"/>
      <c r="AL5" s="121"/>
      <c r="AM5" s="121"/>
      <c r="AN5" s="121"/>
      <c r="AO5" s="121">
        <v>30</v>
      </c>
      <c r="AP5" s="121"/>
      <c r="AQ5" s="121"/>
      <c r="AR5" s="121"/>
      <c r="AS5" s="121">
        <v>9</v>
      </c>
      <c r="AT5" s="121">
        <v>103</v>
      </c>
      <c r="AU5" s="121">
        <v>8.6999999999999993</v>
      </c>
      <c r="AV5" s="121" t="s">
        <v>233</v>
      </c>
      <c r="AW5" s="121"/>
      <c r="AX5" s="121"/>
      <c r="AY5" s="121"/>
      <c r="AZ5" s="121"/>
      <c r="BA5" s="121"/>
      <c r="BB5" s="121"/>
      <c r="BC5" s="121"/>
      <c r="BD5" s="121"/>
      <c r="BE5" s="121"/>
      <c r="BF5" s="121"/>
      <c r="BG5" s="121"/>
      <c r="BH5" s="121"/>
      <c r="BI5" s="121"/>
      <c r="BJ5" s="121"/>
      <c r="BK5" s="121"/>
      <c r="BL5" s="121"/>
      <c r="BM5" s="121"/>
      <c r="BN5" s="121"/>
      <c r="BO5" s="121"/>
      <c r="BP5" s="121"/>
      <c r="BQ5" s="121"/>
      <c r="BR5" s="121"/>
      <c r="BS5" s="121"/>
      <c r="BT5" s="121"/>
      <c r="BU5" s="121"/>
      <c r="BV5" s="121"/>
      <c r="BW5" s="121"/>
      <c r="BX5" s="121"/>
      <c r="BY5" s="121"/>
      <c r="BZ5" s="121"/>
      <c r="CA5" s="121"/>
      <c r="CB5" s="121"/>
      <c r="CC5" s="121"/>
      <c r="CD5" s="121"/>
      <c r="CE5" s="121"/>
      <c r="CF5" s="121"/>
      <c r="CG5" s="121"/>
      <c r="CH5" s="121"/>
    </row>
    <row r="6" spans="1:86" ht="14.25" customHeight="1" x14ac:dyDescent="0.3">
      <c r="A6" s="121"/>
      <c r="B6" s="146" t="s">
        <v>1161</v>
      </c>
      <c r="C6" s="121">
        <v>2009</v>
      </c>
      <c r="D6" s="121"/>
      <c r="E6" s="121"/>
      <c r="F6" s="121" t="s">
        <v>171</v>
      </c>
      <c r="G6" s="121" t="s">
        <v>1162</v>
      </c>
      <c r="H6" s="121"/>
      <c r="I6" s="121"/>
      <c r="J6" s="121"/>
      <c r="K6" s="121" t="s">
        <v>161</v>
      </c>
      <c r="L6" s="121" t="s">
        <v>1163</v>
      </c>
      <c r="M6" s="121" t="s">
        <v>73</v>
      </c>
      <c r="N6" s="121"/>
      <c r="O6" s="121" t="s">
        <v>50</v>
      </c>
      <c r="P6" s="121"/>
      <c r="Q6" s="121"/>
      <c r="R6" s="121"/>
      <c r="S6" s="121"/>
      <c r="T6" s="121" t="s">
        <v>665</v>
      </c>
      <c r="U6" s="121"/>
      <c r="V6" s="121"/>
      <c r="W6" s="121"/>
      <c r="X6" s="121"/>
      <c r="Y6" s="121"/>
      <c r="Z6" s="121"/>
      <c r="AA6" s="121"/>
      <c r="AB6" s="121"/>
      <c r="AC6" s="121"/>
      <c r="AD6" s="121"/>
      <c r="AE6" s="121"/>
      <c r="AF6" s="121"/>
      <c r="AG6" s="121"/>
      <c r="AH6" s="121"/>
      <c r="AI6" s="121"/>
      <c r="AJ6" s="121"/>
      <c r="AK6" s="121"/>
      <c r="AL6" s="121"/>
      <c r="AM6" s="121"/>
      <c r="AN6" s="121"/>
      <c r="AO6" s="121">
        <v>250</v>
      </c>
      <c r="AP6" s="121"/>
      <c r="AQ6" s="121"/>
      <c r="AR6" s="121"/>
      <c r="AS6" s="121">
        <v>9</v>
      </c>
      <c r="AT6" s="121">
        <v>103</v>
      </c>
      <c r="AU6" s="121">
        <v>8.6999999999999993</v>
      </c>
      <c r="AV6" s="121" t="s">
        <v>233</v>
      </c>
      <c r="AW6" s="121"/>
      <c r="AX6" s="121"/>
      <c r="AY6" s="121"/>
      <c r="AZ6" s="121"/>
      <c r="BA6" s="121"/>
      <c r="BB6" s="121"/>
      <c r="BC6" s="121"/>
      <c r="BD6" s="121"/>
      <c r="BE6" s="121"/>
      <c r="BF6" s="121"/>
      <c r="BG6" s="121"/>
      <c r="BH6" s="121"/>
      <c r="BI6" s="121"/>
      <c r="BJ6" s="121"/>
      <c r="BK6" s="121"/>
      <c r="BL6" s="121"/>
      <c r="BM6" s="121"/>
      <c r="BN6" s="121"/>
      <c r="BO6" s="121"/>
      <c r="BP6" s="121"/>
      <c r="BQ6" s="121"/>
      <c r="BR6" s="121"/>
      <c r="BS6" s="121"/>
      <c r="BT6" s="121"/>
      <c r="BU6" s="121"/>
      <c r="BV6" s="121"/>
      <c r="BW6" s="121"/>
      <c r="BX6" s="121"/>
      <c r="BY6" s="121"/>
      <c r="BZ6" s="121"/>
      <c r="CA6" s="121"/>
      <c r="CB6" s="121"/>
      <c r="CC6" s="121"/>
      <c r="CD6" s="121"/>
      <c r="CE6" s="121"/>
      <c r="CF6" s="121"/>
      <c r="CG6" s="121"/>
      <c r="CH6" s="121"/>
    </row>
    <row r="7" spans="1:86" ht="14.25" customHeight="1" x14ac:dyDescent="0.3">
      <c r="A7" s="121"/>
      <c r="B7" s="146" t="s">
        <v>1161</v>
      </c>
      <c r="C7" s="121">
        <v>2009</v>
      </c>
      <c r="D7" s="121"/>
      <c r="E7" s="121"/>
      <c r="F7" s="121" t="s">
        <v>171</v>
      </c>
      <c r="G7" s="121" t="s">
        <v>1162</v>
      </c>
      <c r="H7" s="121"/>
      <c r="I7" s="121"/>
      <c r="J7" s="121"/>
      <c r="K7" s="121" t="s">
        <v>161</v>
      </c>
      <c r="L7" s="121" t="s">
        <v>85</v>
      </c>
      <c r="M7" s="121" t="s">
        <v>73</v>
      </c>
      <c r="N7" s="121"/>
      <c r="O7" s="121" t="s">
        <v>50</v>
      </c>
      <c r="P7" s="121"/>
      <c r="Q7" s="121"/>
      <c r="R7" s="121"/>
      <c r="S7" s="121"/>
      <c r="T7" s="121" t="s">
        <v>665</v>
      </c>
      <c r="U7" s="121"/>
      <c r="V7" s="121"/>
      <c r="W7" s="121"/>
      <c r="X7" s="121"/>
      <c r="Y7" s="121"/>
      <c r="Z7" s="121"/>
      <c r="AA7" s="121"/>
      <c r="AB7" s="121"/>
      <c r="AC7" s="121"/>
      <c r="AD7" s="121"/>
      <c r="AE7" s="121"/>
      <c r="AF7" s="121"/>
      <c r="AG7" s="121"/>
      <c r="AH7" s="121"/>
      <c r="AI7" s="121"/>
      <c r="AJ7" s="121"/>
      <c r="AK7" s="121"/>
      <c r="AL7" s="121"/>
      <c r="AM7" s="121"/>
      <c r="AN7" s="121"/>
      <c r="AO7" s="121">
        <v>5</v>
      </c>
      <c r="AP7" s="121"/>
      <c r="AQ7" s="121"/>
      <c r="AR7" s="121"/>
      <c r="AS7" s="121">
        <v>5</v>
      </c>
      <c r="AT7" s="121">
        <v>103</v>
      </c>
      <c r="AU7" s="121">
        <v>4.9000000000000004</v>
      </c>
      <c r="AV7" s="121" t="s">
        <v>233</v>
      </c>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row>
    <row r="8" spans="1:86" ht="14.25" customHeight="1" x14ac:dyDescent="0.3">
      <c r="A8" s="121"/>
      <c r="B8" s="146" t="s">
        <v>1161</v>
      </c>
      <c r="C8" s="121">
        <v>2009</v>
      </c>
      <c r="D8" s="121"/>
      <c r="E8" s="121"/>
      <c r="F8" s="121" t="s">
        <v>171</v>
      </c>
      <c r="G8" s="121" t="s">
        <v>1162</v>
      </c>
      <c r="H8" s="121"/>
      <c r="I8" s="121"/>
      <c r="J8" s="121"/>
      <c r="K8" s="121" t="s">
        <v>161</v>
      </c>
      <c r="L8" s="121" t="s">
        <v>86</v>
      </c>
      <c r="M8" s="121" t="s">
        <v>73</v>
      </c>
      <c r="N8" s="121"/>
      <c r="O8" s="121" t="s">
        <v>50</v>
      </c>
      <c r="P8" s="121"/>
      <c r="Q8" s="121"/>
      <c r="R8" s="121"/>
      <c r="S8" s="121"/>
      <c r="T8" s="121" t="s">
        <v>665</v>
      </c>
      <c r="U8" s="121"/>
      <c r="V8" s="121"/>
      <c r="W8" s="121"/>
      <c r="X8" s="121"/>
      <c r="Y8" s="121"/>
      <c r="Z8" s="121"/>
      <c r="AA8" s="121"/>
      <c r="AB8" s="121"/>
      <c r="AC8" s="121"/>
      <c r="AD8" s="121"/>
      <c r="AE8" s="121"/>
      <c r="AF8" s="121"/>
      <c r="AG8" s="121"/>
      <c r="AH8" s="121"/>
      <c r="AI8" s="121"/>
      <c r="AJ8" s="121"/>
      <c r="AK8" s="121"/>
      <c r="AL8" s="121"/>
      <c r="AM8" s="121"/>
      <c r="AN8" s="121"/>
      <c r="AO8" s="121">
        <v>10</v>
      </c>
      <c r="AP8" s="121"/>
      <c r="AQ8" s="121"/>
      <c r="AR8" s="121"/>
      <c r="AS8" s="121">
        <f>AT8*AU8/100</f>
        <v>0</v>
      </c>
      <c r="AT8" s="121">
        <v>103</v>
      </c>
      <c r="AU8" s="121">
        <v>0</v>
      </c>
      <c r="AV8" s="121" t="s">
        <v>233</v>
      </c>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row>
    <row r="9" spans="1:86" ht="14.25" customHeight="1" x14ac:dyDescent="0.3">
      <c r="A9" s="121"/>
      <c r="B9" s="146" t="s">
        <v>1161</v>
      </c>
      <c r="C9" s="121">
        <v>2009</v>
      </c>
      <c r="D9" s="121"/>
      <c r="E9" s="121"/>
      <c r="F9" s="121" t="s">
        <v>171</v>
      </c>
      <c r="G9" s="121" t="s">
        <v>1162</v>
      </c>
      <c r="H9" s="121"/>
      <c r="I9" s="121"/>
      <c r="J9" s="121"/>
      <c r="K9" s="121" t="s">
        <v>161</v>
      </c>
      <c r="L9" s="121" t="s">
        <v>96</v>
      </c>
      <c r="M9" s="121" t="s">
        <v>73</v>
      </c>
      <c r="N9" s="121"/>
      <c r="O9" s="121" t="s">
        <v>50</v>
      </c>
      <c r="P9" s="121"/>
      <c r="Q9" s="121"/>
      <c r="R9" s="121"/>
      <c r="S9" s="121"/>
      <c r="T9" s="121" t="s">
        <v>665</v>
      </c>
      <c r="U9" s="121"/>
      <c r="V9" s="121"/>
      <c r="W9" s="121"/>
      <c r="X9" s="121"/>
      <c r="Y9" s="121"/>
      <c r="Z9" s="121"/>
      <c r="AA9" s="121"/>
      <c r="AB9" s="121"/>
      <c r="AC9" s="121"/>
      <c r="AD9" s="121"/>
      <c r="AE9" s="121"/>
      <c r="AF9" s="121"/>
      <c r="AG9" s="121"/>
      <c r="AH9" s="121"/>
      <c r="AI9" s="121"/>
      <c r="AJ9" s="121"/>
      <c r="AK9" s="121"/>
      <c r="AL9" s="121"/>
      <c r="AM9" s="121"/>
      <c r="AN9" s="121"/>
      <c r="AO9" s="121">
        <v>10</v>
      </c>
      <c r="AP9" s="121"/>
      <c r="AQ9" s="121"/>
      <c r="AR9" s="121"/>
      <c r="AS9" s="121">
        <f>AT9*AU9/100</f>
        <v>0</v>
      </c>
      <c r="AT9" s="121">
        <v>103</v>
      </c>
      <c r="AU9" s="121">
        <v>0</v>
      </c>
      <c r="AV9" s="121" t="s">
        <v>233</v>
      </c>
      <c r="AW9" s="121"/>
      <c r="AX9" s="121"/>
      <c r="AY9" s="121"/>
      <c r="AZ9" s="121"/>
      <c r="BA9" s="121"/>
      <c r="BB9" s="121"/>
      <c r="BC9" s="121"/>
      <c r="BD9" s="121"/>
      <c r="BE9" s="121"/>
      <c r="BF9" s="121"/>
      <c r="BG9" s="121"/>
      <c r="BH9" s="121"/>
      <c r="BI9" s="121"/>
      <c r="BJ9" s="121"/>
      <c r="BK9" s="121"/>
      <c r="BL9" s="121"/>
      <c r="BM9" s="121"/>
      <c r="BN9" s="121"/>
      <c r="BO9" s="121"/>
      <c r="BP9" s="121"/>
      <c r="BQ9" s="121"/>
      <c r="BR9" s="121"/>
      <c r="BS9" s="121"/>
      <c r="BT9" s="121"/>
      <c r="BU9" s="121"/>
      <c r="BV9" s="121"/>
      <c r="BW9" s="121"/>
      <c r="BX9" s="121"/>
      <c r="BY9" s="121"/>
      <c r="BZ9" s="121"/>
      <c r="CA9" s="121"/>
      <c r="CB9" s="121"/>
      <c r="CC9" s="121"/>
      <c r="CD9" s="121"/>
      <c r="CE9" s="121"/>
      <c r="CF9" s="121"/>
      <c r="CG9" s="121"/>
      <c r="CH9" s="121"/>
    </row>
    <row r="10" spans="1:86" ht="14.25" customHeight="1" x14ac:dyDescent="0.3">
      <c r="A10" s="121"/>
      <c r="B10" s="146" t="s">
        <v>1161</v>
      </c>
      <c r="C10" s="121">
        <v>2009</v>
      </c>
      <c r="D10" s="121"/>
      <c r="E10" s="121"/>
      <c r="F10" s="121" t="s">
        <v>46</v>
      </c>
      <c r="G10" s="121" t="s">
        <v>341</v>
      </c>
      <c r="H10" s="121"/>
      <c r="I10" s="121"/>
      <c r="J10" s="121"/>
      <c r="K10" s="121" t="s">
        <v>161</v>
      </c>
      <c r="L10" s="121" t="s">
        <v>555</v>
      </c>
      <c r="M10" s="121" t="s">
        <v>73</v>
      </c>
      <c r="N10" s="121"/>
      <c r="O10" s="121" t="s">
        <v>50</v>
      </c>
      <c r="P10" s="121"/>
      <c r="Q10" s="121"/>
      <c r="R10" s="121"/>
      <c r="S10" s="121"/>
      <c r="T10" s="121" t="s">
        <v>665</v>
      </c>
      <c r="U10" s="121"/>
      <c r="V10" s="121"/>
      <c r="W10" s="121"/>
      <c r="X10" s="121"/>
      <c r="Y10" s="121"/>
      <c r="Z10" s="121"/>
      <c r="AA10" s="121"/>
      <c r="AB10" s="121"/>
      <c r="AC10" s="121"/>
      <c r="AD10" s="121"/>
      <c r="AE10" s="121"/>
      <c r="AF10" s="121"/>
      <c r="AG10" s="121"/>
      <c r="AH10" s="121"/>
      <c r="AI10" s="121"/>
      <c r="AJ10" s="121"/>
      <c r="AK10" s="121"/>
      <c r="AL10" s="121"/>
      <c r="AM10" s="121"/>
      <c r="AN10" s="121"/>
      <c r="AO10" s="121">
        <v>5</v>
      </c>
      <c r="AP10" s="121"/>
      <c r="AQ10" s="121"/>
      <c r="AR10" s="121"/>
      <c r="AS10" s="121">
        <f>AT10*AU10/100</f>
        <v>63</v>
      </c>
      <c r="AT10" s="121">
        <v>63</v>
      </c>
      <c r="AU10" s="121">
        <v>100</v>
      </c>
      <c r="AV10" s="121" t="s">
        <v>233</v>
      </c>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1"/>
      <c r="CF10" s="121"/>
      <c r="CG10" s="121"/>
      <c r="CH10" s="121"/>
    </row>
    <row r="11" spans="1:86" ht="14.25" customHeight="1" x14ac:dyDescent="0.3">
      <c r="A11" s="121"/>
      <c r="B11" s="146" t="s">
        <v>1161</v>
      </c>
      <c r="C11" s="121">
        <v>2009</v>
      </c>
      <c r="D11" s="121"/>
      <c r="E11" s="121"/>
      <c r="F11" s="121" t="s">
        <v>46</v>
      </c>
      <c r="G11" s="121" t="s">
        <v>341</v>
      </c>
      <c r="H11" s="121"/>
      <c r="I11" s="121"/>
      <c r="J11" s="121"/>
      <c r="K11" s="121" t="s">
        <v>161</v>
      </c>
      <c r="L11" s="121" t="s">
        <v>152</v>
      </c>
      <c r="M11" s="121" t="s">
        <v>73</v>
      </c>
      <c r="N11" s="121"/>
      <c r="O11" s="121" t="s">
        <v>50</v>
      </c>
      <c r="P11" s="121"/>
      <c r="Q11" s="121"/>
      <c r="R11" s="121"/>
      <c r="S11" s="121"/>
      <c r="T11" s="121" t="s">
        <v>665</v>
      </c>
      <c r="U11" s="121"/>
      <c r="V11" s="121"/>
      <c r="W11" s="121"/>
      <c r="X11" s="121"/>
      <c r="Y11" s="121"/>
      <c r="Z11" s="121"/>
      <c r="AA11" s="121"/>
      <c r="AB11" s="121"/>
      <c r="AC11" s="121"/>
      <c r="AD11" s="121"/>
      <c r="AE11" s="121"/>
      <c r="AF11" s="121"/>
      <c r="AG11" s="121"/>
      <c r="AH11" s="121"/>
      <c r="AI11" s="121"/>
      <c r="AJ11" s="121"/>
      <c r="AK11" s="121"/>
      <c r="AL11" s="121"/>
      <c r="AM11" s="121"/>
      <c r="AN11" s="121"/>
      <c r="AO11" s="121">
        <v>5</v>
      </c>
      <c r="AP11" s="121"/>
      <c r="AQ11" s="121"/>
      <c r="AR11" s="121"/>
      <c r="AS11" s="121">
        <v>41</v>
      </c>
      <c r="AT11" s="121">
        <v>63</v>
      </c>
      <c r="AU11" s="121">
        <v>65.099999999999994</v>
      </c>
      <c r="AV11" s="121" t="s">
        <v>233</v>
      </c>
      <c r="AW11" s="121"/>
      <c r="AX11" s="121"/>
      <c r="AY11" s="121"/>
      <c r="AZ11" s="121"/>
      <c r="BA11" s="121"/>
      <c r="BB11" s="121"/>
      <c r="BC11" s="121"/>
      <c r="BD11" s="121"/>
      <c r="BE11" s="121"/>
      <c r="BF11" s="121"/>
      <c r="BG11" s="121"/>
      <c r="BH11" s="121"/>
      <c r="BI11" s="121"/>
      <c r="BJ11" s="121"/>
      <c r="BK11" s="121"/>
      <c r="BL11" s="121"/>
      <c r="BM11" s="121"/>
      <c r="BN11" s="121"/>
      <c r="BO11" s="121"/>
      <c r="BP11" s="121"/>
      <c r="BQ11" s="121"/>
      <c r="BR11" s="121"/>
      <c r="BS11" s="121"/>
      <c r="BT11" s="121"/>
      <c r="BU11" s="121"/>
      <c r="BV11" s="121"/>
      <c r="BW11" s="121"/>
      <c r="BX11" s="121"/>
      <c r="BY11" s="121"/>
      <c r="BZ11" s="121"/>
      <c r="CA11" s="121"/>
      <c r="CB11" s="121"/>
      <c r="CC11" s="121"/>
      <c r="CD11" s="121"/>
      <c r="CE11" s="121"/>
      <c r="CF11" s="121"/>
      <c r="CG11" s="121"/>
      <c r="CH11" s="121"/>
    </row>
    <row r="12" spans="1:86" ht="14.25" customHeight="1" x14ac:dyDescent="0.3">
      <c r="A12" s="121"/>
      <c r="B12" s="146" t="s">
        <v>1161</v>
      </c>
      <c r="C12" s="121">
        <v>2009</v>
      </c>
      <c r="D12" s="121"/>
      <c r="E12" s="121"/>
      <c r="F12" s="121" t="s">
        <v>46</v>
      </c>
      <c r="G12" s="121" t="s">
        <v>341</v>
      </c>
      <c r="H12" s="121"/>
      <c r="I12" s="121"/>
      <c r="J12" s="121"/>
      <c r="K12" s="121" t="s">
        <v>161</v>
      </c>
      <c r="L12" s="121" t="s">
        <v>249</v>
      </c>
      <c r="M12" s="121" t="s">
        <v>73</v>
      </c>
      <c r="N12" s="121"/>
      <c r="O12" s="121" t="s">
        <v>50</v>
      </c>
      <c r="P12" s="121"/>
      <c r="Q12" s="121"/>
      <c r="R12" s="121"/>
      <c r="S12" s="121"/>
      <c r="T12" s="121" t="s">
        <v>665</v>
      </c>
      <c r="U12" s="121"/>
      <c r="V12" s="121"/>
      <c r="W12" s="121"/>
      <c r="X12" s="121"/>
      <c r="Y12" s="121"/>
      <c r="Z12" s="121"/>
      <c r="AA12" s="121"/>
      <c r="AB12" s="121"/>
      <c r="AC12" s="121"/>
      <c r="AD12" s="121"/>
      <c r="AE12" s="121"/>
      <c r="AF12" s="121"/>
      <c r="AG12" s="121"/>
      <c r="AH12" s="121"/>
      <c r="AI12" s="121"/>
      <c r="AJ12" s="121"/>
      <c r="AK12" s="121"/>
      <c r="AL12" s="121"/>
      <c r="AM12" s="121"/>
      <c r="AN12" s="121"/>
      <c r="AO12" s="121">
        <v>30</v>
      </c>
      <c r="AP12" s="121"/>
      <c r="AQ12" s="121"/>
      <c r="AR12" s="121"/>
      <c r="AS12" s="121">
        <v>17</v>
      </c>
      <c r="AT12" s="121">
        <v>63</v>
      </c>
      <c r="AU12" s="121">
        <v>27</v>
      </c>
      <c r="AV12" s="121" t="s">
        <v>233</v>
      </c>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row>
    <row r="13" spans="1:86" ht="14.25" customHeight="1" x14ac:dyDescent="0.3">
      <c r="A13" s="121"/>
      <c r="B13" s="146" t="s">
        <v>1161</v>
      </c>
      <c r="C13" s="121">
        <v>2009</v>
      </c>
      <c r="D13" s="121"/>
      <c r="E13" s="121"/>
      <c r="F13" s="121" t="s">
        <v>46</v>
      </c>
      <c r="G13" s="121" t="s">
        <v>341</v>
      </c>
      <c r="H13" s="121"/>
      <c r="I13" s="121"/>
      <c r="J13" s="121"/>
      <c r="K13" s="121" t="s">
        <v>161</v>
      </c>
      <c r="L13" s="121" t="s">
        <v>74</v>
      </c>
      <c r="M13" s="121" t="s">
        <v>73</v>
      </c>
      <c r="N13" s="121"/>
      <c r="O13" s="121" t="s">
        <v>50</v>
      </c>
      <c r="P13" s="121"/>
      <c r="Q13" s="121"/>
      <c r="R13" s="121"/>
      <c r="S13" s="121"/>
      <c r="T13" s="121" t="s">
        <v>665</v>
      </c>
      <c r="U13" s="121"/>
      <c r="V13" s="121"/>
      <c r="W13" s="121"/>
      <c r="X13" s="121"/>
      <c r="Y13" s="121"/>
      <c r="Z13" s="121"/>
      <c r="AA13" s="121"/>
      <c r="AB13" s="121"/>
      <c r="AC13" s="121"/>
      <c r="AD13" s="121"/>
      <c r="AE13" s="121"/>
      <c r="AF13" s="121"/>
      <c r="AG13" s="121"/>
      <c r="AH13" s="121"/>
      <c r="AI13" s="121"/>
      <c r="AJ13" s="121"/>
      <c r="AK13" s="121"/>
      <c r="AL13" s="121"/>
      <c r="AM13" s="121"/>
      <c r="AN13" s="121"/>
      <c r="AO13" s="121">
        <v>30</v>
      </c>
      <c r="AP13" s="121"/>
      <c r="AQ13" s="121"/>
      <c r="AR13" s="121"/>
      <c r="AS13" s="121">
        <v>6</v>
      </c>
      <c r="AT13" s="121">
        <v>63</v>
      </c>
      <c r="AU13" s="121">
        <v>9.5</v>
      </c>
      <c r="AV13" s="121" t="s">
        <v>233</v>
      </c>
      <c r="AW13" s="121"/>
      <c r="AX13" s="121"/>
      <c r="AY13" s="121"/>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row>
    <row r="14" spans="1:86" ht="14.25" customHeight="1" x14ac:dyDescent="0.3">
      <c r="A14" s="121"/>
      <c r="B14" s="146" t="s">
        <v>1161</v>
      </c>
      <c r="C14" s="121">
        <v>2009</v>
      </c>
      <c r="D14" s="121"/>
      <c r="E14" s="121"/>
      <c r="F14" s="121" t="s">
        <v>46</v>
      </c>
      <c r="G14" s="121" t="s">
        <v>341</v>
      </c>
      <c r="H14" s="121"/>
      <c r="I14" s="121"/>
      <c r="J14" s="121"/>
      <c r="K14" s="121" t="s">
        <v>161</v>
      </c>
      <c r="L14" s="121" t="s">
        <v>1163</v>
      </c>
      <c r="M14" s="121" t="s">
        <v>73</v>
      </c>
      <c r="N14" s="121"/>
      <c r="O14" s="121" t="s">
        <v>50</v>
      </c>
      <c r="P14" s="121"/>
      <c r="Q14" s="121"/>
      <c r="R14" s="121"/>
      <c r="S14" s="121"/>
      <c r="T14" s="121" t="s">
        <v>665</v>
      </c>
      <c r="U14" s="121"/>
      <c r="V14" s="121"/>
      <c r="W14" s="121"/>
      <c r="X14" s="121"/>
      <c r="Y14" s="121"/>
      <c r="Z14" s="121"/>
      <c r="AA14" s="121"/>
      <c r="AB14" s="121"/>
      <c r="AC14" s="121"/>
      <c r="AD14" s="121"/>
      <c r="AE14" s="121"/>
      <c r="AF14" s="121"/>
      <c r="AG14" s="121"/>
      <c r="AH14" s="121"/>
      <c r="AI14" s="121"/>
      <c r="AJ14" s="121"/>
      <c r="AK14" s="121"/>
      <c r="AL14" s="121"/>
      <c r="AM14" s="121"/>
      <c r="AN14" s="121"/>
      <c r="AO14" s="121">
        <v>250</v>
      </c>
      <c r="AP14" s="121"/>
      <c r="AQ14" s="121"/>
      <c r="AR14" s="121"/>
      <c r="AS14" s="121">
        <f t="shared" ref="AS14:AS22" si="0">AT14*AU14/100</f>
        <v>0</v>
      </c>
      <c r="AT14" s="121">
        <v>63</v>
      </c>
      <c r="AU14" s="121">
        <v>0</v>
      </c>
      <c r="AV14" s="121" t="s">
        <v>233</v>
      </c>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row>
    <row r="15" spans="1:86" ht="14.25" customHeight="1" x14ac:dyDescent="0.3">
      <c r="A15" s="121"/>
      <c r="B15" s="146" t="s">
        <v>1161</v>
      </c>
      <c r="C15" s="121">
        <v>2009</v>
      </c>
      <c r="D15" s="121"/>
      <c r="E15" s="121"/>
      <c r="F15" s="121" t="s">
        <v>46</v>
      </c>
      <c r="G15" s="121" t="s">
        <v>341</v>
      </c>
      <c r="H15" s="121"/>
      <c r="I15" s="121"/>
      <c r="J15" s="121"/>
      <c r="K15" s="121" t="s">
        <v>161</v>
      </c>
      <c r="L15" s="121" t="s">
        <v>85</v>
      </c>
      <c r="M15" s="121" t="s">
        <v>73</v>
      </c>
      <c r="N15" s="121"/>
      <c r="O15" s="121" t="s">
        <v>50</v>
      </c>
      <c r="P15" s="121"/>
      <c r="Q15" s="121"/>
      <c r="R15" s="121"/>
      <c r="S15" s="121"/>
      <c r="T15" s="121" t="s">
        <v>665</v>
      </c>
      <c r="U15" s="121"/>
      <c r="V15" s="121"/>
      <c r="W15" s="121"/>
      <c r="X15" s="121"/>
      <c r="Y15" s="121"/>
      <c r="Z15" s="121"/>
      <c r="AA15" s="121"/>
      <c r="AB15" s="121"/>
      <c r="AC15" s="121"/>
      <c r="AD15" s="121"/>
      <c r="AE15" s="121"/>
      <c r="AF15" s="121"/>
      <c r="AG15" s="121"/>
      <c r="AH15" s="121"/>
      <c r="AI15" s="121"/>
      <c r="AJ15" s="121"/>
      <c r="AK15" s="121"/>
      <c r="AL15" s="121"/>
      <c r="AM15" s="121"/>
      <c r="AN15" s="121"/>
      <c r="AO15" s="121">
        <v>5</v>
      </c>
      <c r="AP15" s="121"/>
      <c r="AQ15" s="121"/>
      <c r="AR15" s="121"/>
      <c r="AS15" s="121">
        <f t="shared" si="0"/>
        <v>0</v>
      </c>
      <c r="AT15" s="121">
        <v>63</v>
      </c>
      <c r="AU15" s="121">
        <v>0</v>
      </c>
      <c r="AV15" s="121" t="s">
        <v>233</v>
      </c>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row>
    <row r="16" spans="1:86" ht="14.25" customHeight="1" x14ac:dyDescent="0.3">
      <c r="A16" s="121"/>
      <c r="B16" s="146" t="s">
        <v>1161</v>
      </c>
      <c r="C16" s="121">
        <v>2009</v>
      </c>
      <c r="D16" s="121"/>
      <c r="E16" s="121"/>
      <c r="F16" s="121" t="s">
        <v>46</v>
      </c>
      <c r="G16" s="121" t="s">
        <v>341</v>
      </c>
      <c r="H16" s="121"/>
      <c r="I16" s="121"/>
      <c r="J16" s="121"/>
      <c r="K16" s="121" t="s">
        <v>161</v>
      </c>
      <c r="L16" s="121" t="s">
        <v>86</v>
      </c>
      <c r="M16" s="121" t="s">
        <v>73</v>
      </c>
      <c r="N16" s="121"/>
      <c r="O16" s="121" t="s">
        <v>50</v>
      </c>
      <c r="P16" s="121"/>
      <c r="Q16" s="121"/>
      <c r="R16" s="121"/>
      <c r="S16" s="121"/>
      <c r="T16" s="121" t="s">
        <v>665</v>
      </c>
      <c r="U16" s="121"/>
      <c r="V16" s="121"/>
      <c r="W16" s="121"/>
      <c r="X16" s="121"/>
      <c r="Y16" s="121"/>
      <c r="Z16" s="121"/>
      <c r="AA16" s="121"/>
      <c r="AB16" s="121"/>
      <c r="AC16" s="121"/>
      <c r="AD16" s="121"/>
      <c r="AE16" s="121"/>
      <c r="AF16" s="121"/>
      <c r="AG16" s="121"/>
      <c r="AH16" s="121"/>
      <c r="AI16" s="121"/>
      <c r="AJ16" s="121"/>
      <c r="AK16" s="121"/>
      <c r="AL16" s="121"/>
      <c r="AM16" s="121"/>
      <c r="AN16" s="121"/>
      <c r="AO16" s="121">
        <v>10</v>
      </c>
      <c r="AP16" s="121"/>
      <c r="AQ16" s="121"/>
      <c r="AR16" s="121"/>
      <c r="AS16" s="121">
        <f t="shared" si="0"/>
        <v>0</v>
      </c>
      <c r="AT16" s="121">
        <v>63</v>
      </c>
      <c r="AU16" s="121">
        <v>0</v>
      </c>
      <c r="AV16" s="121" t="s">
        <v>233</v>
      </c>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row>
    <row r="17" spans="1:86" ht="14.25" customHeight="1" x14ac:dyDescent="0.3">
      <c r="A17" s="121"/>
      <c r="B17" s="146" t="s">
        <v>1161</v>
      </c>
      <c r="C17" s="121">
        <v>2009</v>
      </c>
      <c r="D17" s="121"/>
      <c r="E17" s="121"/>
      <c r="F17" s="121" t="s">
        <v>46</v>
      </c>
      <c r="G17" s="121" t="s">
        <v>341</v>
      </c>
      <c r="H17" s="121"/>
      <c r="I17" s="121"/>
      <c r="J17" s="121"/>
      <c r="K17" s="121" t="s">
        <v>161</v>
      </c>
      <c r="L17" s="121" t="s">
        <v>96</v>
      </c>
      <c r="M17" s="121" t="s">
        <v>73</v>
      </c>
      <c r="N17" s="121"/>
      <c r="O17" s="121" t="s">
        <v>50</v>
      </c>
      <c r="P17" s="121"/>
      <c r="Q17" s="121"/>
      <c r="R17" s="121"/>
      <c r="S17" s="121"/>
      <c r="T17" s="121" t="s">
        <v>665</v>
      </c>
      <c r="U17" s="121"/>
      <c r="V17" s="121"/>
      <c r="W17" s="121"/>
      <c r="X17" s="121"/>
      <c r="Y17" s="121"/>
      <c r="Z17" s="121"/>
      <c r="AA17" s="121"/>
      <c r="AB17" s="121"/>
      <c r="AC17" s="121"/>
      <c r="AD17" s="121"/>
      <c r="AE17" s="121"/>
      <c r="AF17" s="121"/>
      <c r="AG17" s="121"/>
      <c r="AH17" s="121"/>
      <c r="AI17" s="121"/>
      <c r="AJ17" s="121"/>
      <c r="AK17" s="121"/>
      <c r="AL17" s="121"/>
      <c r="AM17" s="121"/>
      <c r="AN17" s="121"/>
      <c r="AO17" s="121">
        <v>10</v>
      </c>
      <c r="AP17" s="121"/>
      <c r="AQ17" s="121"/>
      <c r="AR17" s="121"/>
      <c r="AS17" s="121">
        <f t="shared" si="0"/>
        <v>0</v>
      </c>
      <c r="AT17" s="121">
        <v>63</v>
      </c>
      <c r="AU17" s="121">
        <v>0</v>
      </c>
      <c r="AV17" s="121" t="s">
        <v>233</v>
      </c>
      <c r="AW17" s="121"/>
      <c r="AX17" s="121"/>
      <c r="AY17" s="121"/>
      <c r="AZ17" s="121"/>
      <c r="BA17" s="121"/>
      <c r="BB17" s="121"/>
      <c r="BC17" s="121"/>
      <c r="BD17" s="121"/>
      <c r="BE17" s="121"/>
      <c r="BF17" s="121"/>
      <c r="BG17" s="121"/>
      <c r="BH17" s="121"/>
      <c r="BI17" s="121"/>
      <c r="BJ17" s="121"/>
      <c r="BK17" s="121"/>
      <c r="BL17" s="121"/>
      <c r="BM17" s="121"/>
      <c r="BN17" s="121"/>
      <c r="BO17" s="121"/>
      <c r="BP17" s="121"/>
      <c r="BQ17" s="121"/>
      <c r="BR17" s="121"/>
      <c r="BS17" s="121"/>
      <c r="BT17" s="121"/>
      <c r="BU17" s="121"/>
      <c r="BV17" s="121"/>
      <c r="BW17" s="121"/>
      <c r="BX17" s="121"/>
      <c r="BY17" s="121"/>
      <c r="BZ17" s="121"/>
      <c r="CA17" s="121"/>
      <c r="CB17" s="121"/>
      <c r="CC17" s="121"/>
      <c r="CD17" s="121"/>
      <c r="CE17" s="121"/>
      <c r="CF17" s="121"/>
      <c r="CG17" s="121"/>
      <c r="CH17" s="121"/>
    </row>
    <row r="18" spans="1:86" ht="14.25" customHeight="1" x14ac:dyDescent="0.3">
      <c r="A18" s="121"/>
      <c r="B18" s="146" t="s">
        <v>1161</v>
      </c>
      <c r="C18" s="121">
        <v>2009</v>
      </c>
      <c r="D18" s="121"/>
      <c r="E18" s="121"/>
      <c r="F18" s="121" t="s">
        <v>171</v>
      </c>
      <c r="G18" s="121" t="s">
        <v>1164</v>
      </c>
      <c r="H18" s="121"/>
      <c r="I18" s="121"/>
      <c r="J18" s="121"/>
      <c r="K18" s="121" t="s">
        <v>161</v>
      </c>
      <c r="L18" s="121" t="s">
        <v>555</v>
      </c>
      <c r="M18" s="121" t="s">
        <v>73</v>
      </c>
      <c r="N18" s="121"/>
      <c r="O18" s="121" t="s">
        <v>50</v>
      </c>
      <c r="P18" s="121"/>
      <c r="Q18" s="121"/>
      <c r="R18" s="121"/>
      <c r="S18" s="121"/>
      <c r="T18" s="121" t="s">
        <v>665</v>
      </c>
      <c r="U18" s="121"/>
      <c r="V18" s="121"/>
      <c r="W18" s="121"/>
      <c r="X18" s="121"/>
      <c r="Y18" s="121"/>
      <c r="Z18" s="121"/>
      <c r="AA18" s="121"/>
      <c r="AB18" s="121"/>
      <c r="AC18" s="121"/>
      <c r="AD18" s="121"/>
      <c r="AE18" s="121"/>
      <c r="AF18" s="121"/>
      <c r="AG18" s="121"/>
      <c r="AH18" s="121"/>
      <c r="AI18" s="121"/>
      <c r="AJ18" s="121"/>
      <c r="AK18" s="121"/>
      <c r="AL18" s="121"/>
      <c r="AM18" s="121"/>
      <c r="AN18" s="121"/>
      <c r="AO18" s="121">
        <v>5</v>
      </c>
      <c r="AP18" s="121"/>
      <c r="AQ18" s="121"/>
      <c r="AR18" s="121"/>
      <c r="AS18" s="121">
        <f t="shared" si="0"/>
        <v>80</v>
      </c>
      <c r="AT18" s="121">
        <v>80</v>
      </c>
      <c r="AU18" s="121">
        <v>100</v>
      </c>
      <c r="AV18" s="121" t="s">
        <v>233</v>
      </c>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row>
    <row r="19" spans="1:86" ht="14.25" customHeight="1" x14ac:dyDescent="0.3">
      <c r="A19" s="121"/>
      <c r="B19" s="146" t="s">
        <v>1161</v>
      </c>
      <c r="C19" s="121">
        <v>2009</v>
      </c>
      <c r="D19" s="121"/>
      <c r="E19" s="121"/>
      <c r="F19" s="121" t="s">
        <v>171</v>
      </c>
      <c r="G19" s="121" t="s">
        <v>1164</v>
      </c>
      <c r="H19" s="121"/>
      <c r="I19" s="121"/>
      <c r="J19" s="121"/>
      <c r="K19" s="121" t="s">
        <v>161</v>
      </c>
      <c r="L19" s="121" t="s">
        <v>152</v>
      </c>
      <c r="M19" s="121" t="s">
        <v>73</v>
      </c>
      <c r="N19" s="121"/>
      <c r="O19" s="121" t="s">
        <v>50</v>
      </c>
      <c r="P19" s="121"/>
      <c r="Q19" s="121"/>
      <c r="R19" s="121"/>
      <c r="S19" s="121"/>
      <c r="T19" s="121" t="s">
        <v>665</v>
      </c>
      <c r="U19" s="121"/>
      <c r="V19" s="121"/>
      <c r="W19" s="121"/>
      <c r="X19" s="121"/>
      <c r="Y19" s="121"/>
      <c r="Z19" s="121"/>
      <c r="AA19" s="121"/>
      <c r="AB19" s="121"/>
      <c r="AC19" s="121"/>
      <c r="AD19" s="121"/>
      <c r="AE19" s="121"/>
      <c r="AF19" s="121"/>
      <c r="AG19" s="121"/>
      <c r="AH19" s="121"/>
      <c r="AI19" s="121"/>
      <c r="AJ19" s="121"/>
      <c r="AK19" s="121"/>
      <c r="AL19" s="121"/>
      <c r="AM19" s="121"/>
      <c r="AN19" s="121"/>
      <c r="AO19" s="121">
        <v>5</v>
      </c>
      <c r="AP19" s="121"/>
      <c r="AQ19" s="121"/>
      <c r="AR19" s="121"/>
      <c r="AS19" s="121">
        <f t="shared" si="0"/>
        <v>62</v>
      </c>
      <c r="AT19" s="121">
        <v>80</v>
      </c>
      <c r="AU19" s="121">
        <v>77.5</v>
      </c>
      <c r="AV19" s="121" t="s">
        <v>233</v>
      </c>
      <c r="AW19" s="121"/>
      <c r="AX19" s="121"/>
      <c r="AY19" s="121"/>
      <c r="AZ19" s="121"/>
      <c r="BA19" s="121"/>
      <c r="BB19" s="121"/>
      <c r="BC19" s="121"/>
      <c r="BD19" s="121"/>
      <c r="BE19" s="121"/>
      <c r="BF19" s="121"/>
      <c r="BG19" s="121"/>
      <c r="BH19" s="121"/>
      <c r="BI19" s="121"/>
      <c r="BJ19" s="121"/>
      <c r="BK19" s="121"/>
      <c r="BL19" s="121"/>
      <c r="BM19" s="121"/>
      <c r="BN19" s="121"/>
      <c r="BO19" s="121"/>
      <c r="BP19" s="121"/>
      <c r="BQ19" s="121"/>
      <c r="BR19" s="121"/>
      <c r="BS19" s="121"/>
      <c r="BT19" s="121"/>
      <c r="BU19" s="121"/>
      <c r="BV19" s="121"/>
      <c r="BW19" s="121"/>
      <c r="BX19" s="121"/>
      <c r="BY19" s="121"/>
      <c r="BZ19" s="121"/>
      <c r="CA19" s="121"/>
      <c r="CB19" s="121"/>
      <c r="CC19" s="121"/>
      <c r="CD19" s="121"/>
      <c r="CE19" s="121"/>
      <c r="CF19" s="121"/>
      <c r="CG19" s="121"/>
      <c r="CH19" s="121"/>
    </row>
    <row r="20" spans="1:86" ht="14.25" customHeight="1" x14ac:dyDescent="0.3">
      <c r="A20" s="121"/>
      <c r="B20" s="146" t="s">
        <v>1161</v>
      </c>
      <c r="C20" s="121">
        <v>2009</v>
      </c>
      <c r="D20" s="121"/>
      <c r="E20" s="121"/>
      <c r="F20" s="121" t="s">
        <v>171</v>
      </c>
      <c r="G20" s="121" t="s">
        <v>1164</v>
      </c>
      <c r="H20" s="121"/>
      <c r="I20" s="121"/>
      <c r="J20" s="121"/>
      <c r="K20" s="121" t="s">
        <v>161</v>
      </c>
      <c r="L20" s="121" t="s">
        <v>249</v>
      </c>
      <c r="M20" s="121" t="s">
        <v>73</v>
      </c>
      <c r="N20" s="121"/>
      <c r="O20" s="121" t="s">
        <v>50</v>
      </c>
      <c r="P20" s="121"/>
      <c r="Q20" s="121"/>
      <c r="R20" s="121"/>
      <c r="S20" s="121"/>
      <c r="T20" s="121" t="s">
        <v>665</v>
      </c>
      <c r="U20" s="121"/>
      <c r="V20" s="121"/>
      <c r="W20" s="121"/>
      <c r="X20" s="121"/>
      <c r="Y20" s="121"/>
      <c r="Z20" s="121"/>
      <c r="AA20" s="121"/>
      <c r="AB20" s="121"/>
      <c r="AC20" s="121"/>
      <c r="AD20" s="121"/>
      <c r="AE20" s="121"/>
      <c r="AF20" s="121"/>
      <c r="AG20" s="121"/>
      <c r="AH20" s="121"/>
      <c r="AI20" s="121"/>
      <c r="AJ20" s="121"/>
      <c r="AK20" s="121"/>
      <c r="AL20" s="121"/>
      <c r="AM20" s="121"/>
      <c r="AN20" s="121"/>
      <c r="AO20" s="121">
        <v>30</v>
      </c>
      <c r="AP20" s="121"/>
      <c r="AQ20" s="121"/>
      <c r="AR20" s="121"/>
      <c r="AS20" s="121">
        <f t="shared" si="0"/>
        <v>28</v>
      </c>
      <c r="AT20" s="121">
        <v>80</v>
      </c>
      <c r="AU20" s="121">
        <v>35</v>
      </c>
      <c r="AV20" s="121" t="s">
        <v>233</v>
      </c>
      <c r="AW20" s="121"/>
      <c r="AX20" s="121"/>
      <c r="AY20" s="121"/>
      <c r="AZ20" s="121"/>
      <c r="BA20" s="121"/>
      <c r="BB20" s="121"/>
      <c r="BC20" s="121"/>
      <c r="BD20" s="121"/>
      <c r="BE20" s="121"/>
      <c r="BF20" s="121"/>
      <c r="BG20" s="121"/>
      <c r="BH20" s="121"/>
      <c r="BI20" s="121"/>
      <c r="BJ20" s="121"/>
      <c r="BK20" s="121"/>
      <c r="BL20" s="121"/>
      <c r="BM20" s="121"/>
      <c r="BN20" s="121"/>
      <c r="BO20" s="121"/>
      <c r="BP20" s="121"/>
      <c r="BQ20" s="121"/>
      <c r="BR20" s="121"/>
      <c r="BS20" s="121"/>
      <c r="BT20" s="121"/>
      <c r="BU20" s="121"/>
      <c r="BV20" s="121"/>
      <c r="BW20" s="121"/>
      <c r="BX20" s="121"/>
      <c r="BY20" s="121"/>
      <c r="BZ20" s="121"/>
      <c r="CA20" s="121"/>
      <c r="CB20" s="121"/>
      <c r="CC20" s="121"/>
      <c r="CD20" s="121"/>
      <c r="CE20" s="121"/>
      <c r="CF20" s="121"/>
      <c r="CG20" s="121"/>
      <c r="CH20" s="121"/>
    </row>
    <row r="21" spans="1:86" ht="14.25" customHeight="1" x14ac:dyDescent="0.3">
      <c r="A21" s="121"/>
      <c r="B21" s="146" t="s">
        <v>1161</v>
      </c>
      <c r="C21" s="121">
        <v>2009</v>
      </c>
      <c r="D21" s="121"/>
      <c r="E21" s="121"/>
      <c r="F21" s="121" t="s">
        <v>171</v>
      </c>
      <c r="G21" s="121" t="s">
        <v>1164</v>
      </c>
      <c r="H21" s="121"/>
      <c r="I21" s="121"/>
      <c r="J21" s="121"/>
      <c r="K21" s="121" t="s">
        <v>161</v>
      </c>
      <c r="L21" s="121" t="s">
        <v>74</v>
      </c>
      <c r="M21" s="121" t="s">
        <v>73</v>
      </c>
      <c r="N21" s="121"/>
      <c r="O21" s="121" t="s">
        <v>50</v>
      </c>
      <c r="P21" s="121"/>
      <c r="Q21" s="121"/>
      <c r="R21" s="121"/>
      <c r="S21" s="121"/>
      <c r="T21" s="121" t="s">
        <v>665</v>
      </c>
      <c r="U21" s="121"/>
      <c r="V21" s="121"/>
      <c r="W21" s="121"/>
      <c r="X21" s="121"/>
      <c r="Y21" s="121"/>
      <c r="Z21" s="121"/>
      <c r="AA21" s="121"/>
      <c r="AB21" s="121"/>
      <c r="AC21" s="121"/>
      <c r="AD21" s="121"/>
      <c r="AE21" s="121"/>
      <c r="AF21" s="121"/>
      <c r="AG21" s="121"/>
      <c r="AH21" s="121"/>
      <c r="AI21" s="121"/>
      <c r="AJ21" s="121"/>
      <c r="AK21" s="121"/>
      <c r="AL21" s="121"/>
      <c r="AM21" s="121"/>
      <c r="AN21" s="121"/>
      <c r="AO21" s="121">
        <v>30</v>
      </c>
      <c r="AP21" s="121"/>
      <c r="AQ21" s="121"/>
      <c r="AR21" s="121"/>
      <c r="AS21" s="121">
        <f t="shared" si="0"/>
        <v>16</v>
      </c>
      <c r="AT21" s="121">
        <v>80</v>
      </c>
      <c r="AU21" s="121">
        <v>20</v>
      </c>
      <c r="AV21" s="121" t="s">
        <v>233</v>
      </c>
      <c r="AW21" s="121"/>
      <c r="AX21" s="121"/>
      <c r="AY21" s="121"/>
      <c r="AZ21" s="121"/>
      <c r="BA21" s="121"/>
      <c r="BB21" s="121"/>
      <c r="BC21" s="121"/>
      <c r="BD21" s="121"/>
      <c r="BE21" s="121"/>
      <c r="BF21" s="121"/>
      <c r="BG21" s="121"/>
      <c r="BH21" s="121"/>
      <c r="BI21" s="121"/>
      <c r="BJ21" s="121"/>
      <c r="BK21" s="121"/>
      <c r="BL21" s="121"/>
      <c r="BM21" s="121"/>
      <c r="BN21" s="121"/>
      <c r="BO21" s="121"/>
      <c r="BP21" s="121"/>
      <c r="BQ21" s="121"/>
      <c r="BR21" s="121"/>
      <c r="BS21" s="121"/>
      <c r="BT21" s="121"/>
      <c r="BU21" s="121"/>
      <c r="BV21" s="121"/>
      <c r="BW21" s="121"/>
      <c r="BX21" s="121"/>
      <c r="BY21" s="121"/>
      <c r="BZ21" s="121"/>
      <c r="CA21" s="121"/>
      <c r="CB21" s="121"/>
      <c r="CC21" s="121"/>
      <c r="CD21" s="121"/>
      <c r="CE21" s="121"/>
      <c r="CF21" s="121"/>
      <c r="CG21" s="121"/>
      <c r="CH21" s="121"/>
    </row>
    <row r="22" spans="1:86" ht="14.25" customHeight="1" x14ac:dyDescent="0.3">
      <c r="A22" s="121"/>
      <c r="B22" s="146" t="s">
        <v>1161</v>
      </c>
      <c r="C22" s="121">
        <v>2009</v>
      </c>
      <c r="D22" s="121"/>
      <c r="E22" s="121"/>
      <c r="F22" s="121" t="s">
        <v>171</v>
      </c>
      <c r="G22" s="121" t="s">
        <v>1164</v>
      </c>
      <c r="H22" s="121"/>
      <c r="I22" s="121"/>
      <c r="J22" s="121"/>
      <c r="K22" s="121" t="s">
        <v>161</v>
      </c>
      <c r="L22" s="121" t="s">
        <v>1163</v>
      </c>
      <c r="M22" s="121" t="s">
        <v>73</v>
      </c>
      <c r="N22" s="121"/>
      <c r="O22" s="121" t="s">
        <v>50</v>
      </c>
      <c r="P22" s="121"/>
      <c r="Q22" s="121"/>
      <c r="R22" s="121"/>
      <c r="S22" s="121"/>
      <c r="T22" s="121" t="s">
        <v>665</v>
      </c>
      <c r="U22" s="121"/>
      <c r="V22" s="121"/>
      <c r="W22" s="121"/>
      <c r="X22" s="121"/>
      <c r="Y22" s="121"/>
      <c r="Z22" s="121"/>
      <c r="AA22" s="121"/>
      <c r="AB22" s="121"/>
      <c r="AC22" s="121"/>
      <c r="AD22" s="121"/>
      <c r="AE22" s="121"/>
      <c r="AF22" s="121"/>
      <c r="AG22" s="121"/>
      <c r="AH22" s="121"/>
      <c r="AI22" s="121"/>
      <c r="AJ22" s="121"/>
      <c r="AK22" s="121"/>
      <c r="AL22" s="121"/>
      <c r="AM22" s="121"/>
      <c r="AN22" s="121"/>
      <c r="AO22" s="121">
        <v>250</v>
      </c>
      <c r="AP22" s="121"/>
      <c r="AQ22" s="121"/>
      <c r="AR22" s="121"/>
      <c r="AS22" s="121">
        <f t="shared" si="0"/>
        <v>18</v>
      </c>
      <c r="AT22" s="121">
        <v>80</v>
      </c>
      <c r="AU22" s="121">
        <v>22.5</v>
      </c>
      <c r="AV22" s="121" t="s">
        <v>233</v>
      </c>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1"/>
      <c r="CA22" s="121"/>
      <c r="CB22" s="121"/>
      <c r="CC22" s="121"/>
      <c r="CD22" s="121"/>
      <c r="CE22" s="121"/>
      <c r="CF22" s="121"/>
      <c r="CG22" s="121"/>
      <c r="CH22" s="121"/>
    </row>
    <row r="23" spans="1:86" ht="14.25" customHeight="1" x14ac:dyDescent="0.3">
      <c r="A23" s="121"/>
      <c r="B23" s="146" t="s">
        <v>1161</v>
      </c>
      <c r="C23" s="121">
        <v>2009</v>
      </c>
      <c r="D23" s="121"/>
      <c r="E23" s="121"/>
      <c r="F23" s="121" t="s">
        <v>171</v>
      </c>
      <c r="G23" s="121" t="s">
        <v>1164</v>
      </c>
      <c r="H23" s="121"/>
      <c r="I23" s="121"/>
      <c r="J23" s="121"/>
      <c r="K23" s="121" t="s">
        <v>161</v>
      </c>
      <c r="L23" s="121" t="s">
        <v>85</v>
      </c>
      <c r="M23" s="121" t="s">
        <v>73</v>
      </c>
      <c r="N23" s="121"/>
      <c r="O23" s="121" t="s">
        <v>50</v>
      </c>
      <c r="P23" s="121"/>
      <c r="Q23" s="121"/>
      <c r="R23" s="121"/>
      <c r="S23" s="121"/>
      <c r="T23" s="121" t="s">
        <v>665</v>
      </c>
      <c r="U23" s="121"/>
      <c r="V23" s="121"/>
      <c r="W23" s="121"/>
      <c r="X23" s="121"/>
      <c r="Y23" s="121"/>
      <c r="Z23" s="121"/>
      <c r="AA23" s="121"/>
      <c r="AB23" s="121"/>
      <c r="AC23" s="121"/>
      <c r="AD23" s="121"/>
      <c r="AE23" s="121"/>
      <c r="AF23" s="121"/>
      <c r="AG23" s="121"/>
      <c r="AH23" s="121"/>
      <c r="AI23" s="121"/>
      <c r="AJ23" s="121"/>
      <c r="AK23" s="121"/>
      <c r="AL23" s="121"/>
      <c r="AM23" s="121"/>
      <c r="AN23" s="121"/>
      <c r="AO23" s="121">
        <v>5</v>
      </c>
      <c r="AP23" s="121"/>
      <c r="AQ23" s="121"/>
      <c r="AR23" s="121"/>
      <c r="AS23" s="121">
        <v>9</v>
      </c>
      <c r="AT23" s="121">
        <v>80</v>
      </c>
      <c r="AU23" s="121">
        <v>11.3</v>
      </c>
      <c r="AV23" s="121" t="s">
        <v>233</v>
      </c>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1"/>
      <c r="CA23" s="121"/>
      <c r="CB23" s="121"/>
      <c r="CC23" s="121"/>
      <c r="CD23" s="121"/>
      <c r="CE23" s="121"/>
      <c r="CF23" s="121"/>
      <c r="CG23" s="121"/>
      <c r="CH23" s="121"/>
    </row>
    <row r="24" spans="1:86" ht="14.25" customHeight="1" x14ac:dyDescent="0.3">
      <c r="A24" s="121"/>
      <c r="B24" s="146" t="s">
        <v>1161</v>
      </c>
      <c r="C24" s="121">
        <v>2009</v>
      </c>
      <c r="D24" s="121"/>
      <c r="E24" s="121"/>
      <c r="F24" s="121" t="s">
        <v>171</v>
      </c>
      <c r="G24" s="121" t="s">
        <v>1164</v>
      </c>
      <c r="H24" s="121"/>
      <c r="I24" s="121"/>
      <c r="J24" s="121"/>
      <c r="K24" s="121" t="s">
        <v>161</v>
      </c>
      <c r="L24" s="121" t="s">
        <v>86</v>
      </c>
      <c r="M24" s="121" t="s">
        <v>73</v>
      </c>
      <c r="N24" s="121"/>
      <c r="O24" s="121" t="s">
        <v>50</v>
      </c>
      <c r="P24" s="121"/>
      <c r="Q24" s="121"/>
      <c r="R24" s="121"/>
      <c r="S24" s="121"/>
      <c r="T24" s="121" t="s">
        <v>665</v>
      </c>
      <c r="U24" s="121"/>
      <c r="V24" s="121"/>
      <c r="W24" s="121"/>
      <c r="X24" s="121"/>
      <c r="Y24" s="121"/>
      <c r="Z24" s="121"/>
      <c r="AA24" s="121"/>
      <c r="AB24" s="121"/>
      <c r="AC24" s="121"/>
      <c r="AD24" s="121"/>
      <c r="AE24" s="121"/>
      <c r="AF24" s="121"/>
      <c r="AG24" s="121"/>
      <c r="AH24" s="121"/>
      <c r="AI24" s="121"/>
      <c r="AJ24" s="121"/>
      <c r="AK24" s="121"/>
      <c r="AL24" s="121"/>
      <c r="AM24" s="121"/>
      <c r="AN24" s="121"/>
      <c r="AO24" s="121">
        <v>10</v>
      </c>
      <c r="AP24" s="121"/>
      <c r="AQ24" s="121"/>
      <c r="AR24" s="121"/>
      <c r="AS24" s="121">
        <f>AT24*AU24/100</f>
        <v>2</v>
      </c>
      <c r="AT24" s="121">
        <v>80</v>
      </c>
      <c r="AU24" s="121">
        <v>2.5</v>
      </c>
      <c r="AV24" s="121" t="s">
        <v>233</v>
      </c>
      <c r="AW24" s="121"/>
      <c r="AX24" s="121"/>
      <c r="AY24" s="121"/>
      <c r="AZ24" s="121"/>
      <c r="BA24" s="121"/>
      <c r="BB24" s="121"/>
      <c r="BC24" s="121"/>
      <c r="BD24" s="121"/>
      <c r="BE24" s="121"/>
      <c r="BF24" s="121"/>
      <c r="BG24" s="121"/>
      <c r="BH24" s="121"/>
      <c r="BI24" s="121"/>
      <c r="BJ24" s="121"/>
      <c r="BK24" s="121"/>
      <c r="BL24" s="121"/>
      <c r="BM24" s="121"/>
      <c r="BN24" s="121"/>
      <c r="BO24" s="121"/>
      <c r="BP24" s="121"/>
      <c r="BQ24" s="121"/>
      <c r="BR24" s="121"/>
      <c r="BS24" s="121"/>
      <c r="BT24" s="121"/>
      <c r="BU24" s="121"/>
      <c r="BV24" s="121"/>
      <c r="BW24" s="121"/>
      <c r="BX24" s="121"/>
      <c r="BY24" s="121"/>
      <c r="BZ24" s="121"/>
      <c r="CA24" s="121"/>
      <c r="CB24" s="121"/>
      <c r="CC24" s="121"/>
      <c r="CD24" s="121"/>
      <c r="CE24" s="121"/>
      <c r="CF24" s="121"/>
      <c r="CG24" s="121"/>
      <c r="CH24" s="121"/>
    </row>
    <row r="25" spans="1:86" ht="14.25" customHeight="1" x14ac:dyDescent="0.3">
      <c r="A25" s="121"/>
      <c r="B25" s="146" t="s">
        <v>1161</v>
      </c>
      <c r="C25" s="121">
        <v>2009</v>
      </c>
      <c r="D25" s="121"/>
      <c r="E25" s="121"/>
      <c r="F25" s="121" t="s">
        <v>171</v>
      </c>
      <c r="G25" s="121" t="s">
        <v>1164</v>
      </c>
      <c r="H25" s="121"/>
      <c r="I25" s="121"/>
      <c r="J25" s="121"/>
      <c r="K25" s="121" t="s">
        <v>161</v>
      </c>
      <c r="L25" s="121" t="s">
        <v>96</v>
      </c>
      <c r="M25" s="121" t="s">
        <v>73</v>
      </c>
      <c r="N25" s="121"/>
      <c r="O25" s="121" t="s">
        <v>50</v>
      </c>
      <c r="P25" s="121"/>
      <c r="Q25" s="121"/>
      <c r="R25" s="121"/>
      <c r="S25" s="121"/>
      <c r="T25" s="121" t="s">
        <v>665</v>
      </c>
      <c r="U25" s="121"/>
      <c r="V25" s="121"/>
      <c r="W25" s="121"/>
      <c r="X25" s="121"/>
      <c r="Y25" s="121"/>
      <c r="Z25" s="121"/>
      <c r="AA25" s="121"/>
      <c r="AB25" s="121"/>
      <c r="AC25" s="121"/>
      <c r="AD25" s="121"/>
      <c r="AE25" s="121"/>
      <c r="AF25" s="121"/>
      <c r="AG25" s="121"/>
      <c r="AH25" s="121"/>
      <c r="AI25" s="121"/>
      <c r="AJ25" s="121"/>
      <c r="AK25" s="121"/>
      <c r="AL25" s="121"/>
      <c r="AM25" s="121"/>
      <c r="AN25" s="121"/>
      <c r="AO25" s="121">
        <v>10</v>
      </c>
      <c r="AP25" s="121"/>
      <c r="AQ25" s="121"/>
      <c r="AR25" s="121"/>
      <c r="AS25" s="121">
        <f>AT25*AU25/100</f>
        <v>0</v>
      </c>
      <c r="AT25" s="121">
        <v>80</v>
      </c>
      <c r="AU25" s="121">
        <v>0</v>
      </c>
      <c r="AV25" s="121" t="s">
        <v>233</v>
      </c>
      <c r="AW25" s="121"/>
      <c r="AX25" s="121"/>
      <c r="AY25" s="121"/>
      <c r="AZ25" s="121"/>
      <c r="BA25" s="121"/>
      <c r="BB25" s="121"/>
      <c r="BC25" s="121"/>
      <c r="BD25" s="121"/>
      <c r="BE25" s="121"/>
      <c r="BF25" s="121"/>
      <c r="BG25" s="121"/>
      <c r="BH25" s="121"/>
      <c r="BI25" s="121"/>
      <c r="BJ25" s="121"/>
      <c r="BK25" s="121"/>
      <c r="BL25" s="121"/>
      <c r="BM25" s="121"/>
      <c r="BN25" s="121"/>
      <c r="BO25" s="121"/>
      <c r="BP25" s="121"/>
      <c r="BQ25" s="121"/>
      <c r="BR25" s="121"/>
      <c r="BS25" s="121"/>
      <c r="BT25" s="121"/>
      <c r="BU25" s="121"/>
      <c r="BV25" s="121"/>
      <c r="BW25" s="121"/>
      <c r="BX25" s="121"/>
      <c r="BY25" s="121"/>
      <c r="BZ25" s="121"/>
      <c r="CA25" s="121"/>
      <c r="CB25" s="121"/>
      <c r="CC25" s="121"/>
      <c r="CD25" s="121"/>
      <c r="CE25" s="121"/>
      <c r="CF25" s="121"/>
      <c r="CG25" s="121"/>
      <c r="CH25" s="121"/>
    </row>
    <row r="26" spans="1:86" ht="14.25" customHeight="1" x14ac:dyDescent="0.3">
      <c r="A26" s="121"/>
      <c r="B26" s="146" t="s">
        <v>1161</v>
      </c>
      <c r="C26" s="121">
        <v>2009</v>
      </c>
      <c r="D26" s="121"/>
      <c r="E26" s="121"/>
      <c r="F26" s="121" t="s">
        <v>46</v>
      </c>
      <c r="G26" s="121" t="s">
        <v>837</v>
      </c>
      <c r="H26" s="121"/>
      <c r="I26" s="121"/>
      <c r="J26" s="121"/>
      <c r="K26" s="121" t="s">
        <v>161</v>
      </c>
      <c r="L26" s="121" t="s">
        <v>555</v>
      </c>
      <c r="M26" s="121" t="s">
        <v>73</v>
      </c>
      <c r="N26" s="121"/>
      <c r="O26" s="121" t="s">
        <v>50</v>
      </c>
      <c r="P26" s="121"/>
      <c r="Q26" s="121"/>
      <c r="R26" s="121"/>
      <c r="S26" s="121"/>
      <c r="T26" s="121" t="s">
        <v>665</v>
      </c>
      <c r="U26" s="121"/>
      <c r="V26" s="121"/>
      <c r="W26" s="121"/>
      <c r="X26" s="121"/>
      <c r="Y26" s="121"/>
      <c r="Z26" s="121"/>
      <c r="AA26" s="121"/>
      <c r="AB26" s="121"/>
      <c r="AC26" s="121"/>
      <c r="AD26" s="121"/>
      <c r="AE26" s="121"/>
      <c r="AF26" s="121"/>
      <c r="AG26" s="121"/>
      <c r="AH26" s="121"/>
      <c r="AI26" s="121"/>
      <c r="AJ26" s="121"/>
      <c r="AK26" s="121"/>
      <c r="AL26" s="121"/>
      <c r="AM26" s="121"/>
      <c r="AN26" s="121"/>
      <c r="AO26" s="121">
        <v>5</v>
      </c>
      <c r="AP26" s="121"/>
      <c r="AQ26" s="121"/>
      <c r="AR26" s="121"/>
      <c r="AS26" s="121">
        <f>AT26*AU26/100</f>
        <v>62</v>
      </c>
      <c r="AT26" s="121">
        <v>62</v>
      </c>
      <c r="AU26" s="121">
        <v>100</v>
      </c>
      <c r="AV26" s="121" t="s">
        <v>233</v>
      </c>
      <c r="AW26" s="121"/>
      <c r="AX26" s="121"/>
      <c r="AY26" s="121"/>
      <c r="AZ26" s="121"/>
      <c r="BA26" s="121"/>
      <c r="BB26" s="121"/>
      <c r="BC26" s="121"/>
      <c r="BD26" s="121"/>
      <c r="BE26" s="121"/>
      <c r="BF26" s="121"/>
      <c r="BG26" s="121"/>
      <c r="BH26" s="121"/>
      <c r="BI26" s="121"/>
      <c r="BJ26" s="121"/>
      <c r="BK26" s="121"/>
      <c r="BL26" s="121"/>
      <c r="BM26" s="121"/>
      <c r="BN26" s="121"/>
      <c r="BO26" s="121"/>
      <c r="BP26" s="121"/>
      <c r="BQ26" s="121"/>
      <c r="BR26" s="121"/>
      <c r="BS26" s="121"/>
      <c r="BT26" s="121"/>
      <c r="BU26" s="121"/>
      <c r="BV26" s="121"/>
      <c r="BW26" s="121"/>
      <c r="BX26" s="121"/>
      <c r="BY26" s="121"/>
      <c r="BZ26" s="121"/>
      <c r="CA26" s="121"/>
      <c r="CB26" s="121"/>
      <c r="CC26" s="121"/>
      <c r="CD26" s="121"/>
      <c r="CE26" s="121"/>
      <c r="CF26" s="121"/>
      <c r="CG26" s="121"/>
      <c r="CH26" s="121"/>
    </row>
    <row r="27" spans="1:86" ht="14.25" customHeight="1" x14ac:dyDescent="0.3">
      <c r="A27" s="121"/>
      <c r="B27" s="146" t="s">
        <v>1161</v>
      </c>
      <c r="C27" s="121">
        <v>2009</v>
      </c>
      <c r="D27" s="121"/>
      <c r="E27" s="121"/>
      <c r="F27" s="121" t="s">
        <v>46</v>
      </c>
      <c r="G27" s="121" t="s">
        <v>837</v>
      </c>
      <c r="H27" s="121"/>
      <c r="I27" s="121"/>
      <c r="J27" s="121"/>
      <c r="K27" s="121" t="s">
        <v>161</v>
      </c>
      <c r="L27" s="121" t="s">
        <v>152</v>
      </c>
      <c r="M27" s="121" t="s">
        <v>73</v>
      </c>
      <c r="N27" s="121"/>
      <c r="O27" s="121" t="s">
        <v>50</v>
      </c>
      <c r="P27" s="121"/>
      <c r="Q27" s="121"/>
      <c r="R27" s="121"/>
      <c r="S27" s="121"/>
      <c r="T27" s="121" t="s">
        <v>665</v>
      </c>
      <c r="U27" s="121"/>
      <c r="V27" s="121"/>
      <c r="W27" s="121"/>
      <c r="X27" s="121"/>
      <c r="Y27" s="121"/>
      <c r="Z27" s="121"/>
      <c r="AA27" s="121"/>
      <c r="AB27" s="121"/>
      <c r="AC27" s="121"/>
      <c r="AD27" s="121"/>
      <c r="AE27" s="121"/>
      <c r="AF27" s="121"/>
      <c r="AG27" s="121"/>
      <c r="AH27" s="121"/>
      <c r="AI27" s="121"/>
      <c r="AJ27" s="121"/>
      <c r="AK27" s="121"/>
      <c r="AL27" s="121"/>
      <c r="AM27" s="121"/>
      <c r="AN27" s="121"/>
      <c r="AO27" s="121">
        <v>5</v>
      </c>
      <c r="AP27" s="121"/>
      <c r="AQ27" s="121"/>
      <c r="AR27" s="121"/>
      <c r="AS27" s="121">
        <v>53</v>
      </c>
      <c r="AT27" s="121">
        <v>62</v>
      </c>
      <c r="AU27" s="121">
        <v>85.5</v>
      </c>
      <c r="AV27" s="121" t="s">
        <v>233</v>
      </c>
      <c r="AW27" s="121"/>
      <c r="AX27" s="121"/>
      <c r="AY27" s="121"/>
      <c r="AZ27" s="121"/>
      <c r="BA27" s="121"/>
      <c r="BB27" s="121"/>
      <c r="BC27" s="121"/>
      <c r="BD27" s="121"/>
      <c r="BE27" s="121"/>
      <c r="BF27" s="121"/>
      <c r="BG27" s="121"/>
      <c r="BH27" s="121"/>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1"/>
    </row>
    <row r="28" spans="1:86" ht="14.25" customHeight="1" x14ac:dyDescent="0.3">
      <c r="A28" s="121"/>
      <c r="B28" s="146" t="s">
        <v>1161</v>
      </c>
      <c r="C28" s="121">
        <v>2009</v>
      </c>
      <c r="D28" s="121"/>
      <c r="E28" s="121"/>
      <c r="F28" s="121" t="s">
        <v>46</v>
      </c>
      <c r="G28" s="121" t="s">
        <v>837</v>
      </c>
      <c r="H28" s="121"/>
      <c r="I28" s="121"/>
      <c r="J28" s="121"/>
      <c r="K28" s="121" t="s">
        <v>161</v>
      </c>
      <c r="L28" s="121" t="s">
        <v>249</v>
      </c>
      <c r="M28" s="121" t="s">
        <v>73</v>
      </c>
      <c r="N28" s="121"/>
      <c r="O28" s="121" t="s">
        <v>50</v>
      </c>
      <c r="P28" s="121"/>
      <c r="Q28" s="121"/>
      <c r="R28" s="121"/>
      <c r="S28" s="121"/>
      <c r="T28" s="121" t="s">
        <v>665</v>
      </c>
      <c r="U28" s="121"/>
      <c r="V28" s="121"/>
      <c r="W28" s="121"/>
      <c r="X28" s="121"/>
      <c r="Y28" s="121"/>
      <c r="Z28" s="121"/>
      <c r="AA28" s="121"/>
      <c r="AB28" s="121"/>
      <c r="AC28" s="121"/>
      <c r="AD28" s="121"/>
      <c r="AE28" s="121"/>
      <c r="AF28" s="121"/>
      <c r="AG28" s="121"/>
      <c r="AH28" s="121"/>
      <c r="AI28" s="121"/>
      <c r="AJ28" s="121"/>
      <c r="AK28" s="121"/>
      <c r="AL28" s="121"/>
      <c r="AM28" s="121"/>
      <c r="AN28" s="121"/>
      <c r="AO28" s="121">
        <v>30</v>
      </c>
      <c r="AP28" s="121"/>
      <c r="AQ28" s="121"/>
      <c r="AR28" s="121"/>
      <c r="AS28" s="121">
        <v>30</v>
      </c>
      <c r="AT28" s="121">
        <v>62</v>
      </c>
      <c r="AU28" s="121">
        <v>48.4</v>
      </c>
      <c r="AV28" s="121" t="s">
        <v>233</v>
      </c>
      <c r="AW28" s="121"/>
      <c r="AX28" s="121"/>
      <c r="AY28" s="121"/>
      <c r="AZ28" s="121"/>
      <c r="BA28" s="121"/>
      <c r="BB28" s="121"/>
      <c r="BC28" s="121"/>
      <c r="BD28" s="121"/>
      <c r="BE28" s="121"/>
      <c r="BF28" s="121"/>
      <c r="BG28" s="121"/>
      <c r="BH28" s="121"/>
      <c r="BI28" s="121"/>
      <c r="BJ28" s="121"/>
      <c r="BK28" s="121"/>
      <c r="BL28" s="121"/>
      <c r="BM28" s="121"/>
      <c r="BN28" s="121"/>
      <c r="BO28" s="121"/>
      <c r="BP28" s="121"/>
      <c r="BQ28" s="121"/>
      <c r="BR28" s="121"/>
      <c r="BS28" s="121"/>
      <c r="BT28" s="121"/>
      <c r="BU28" s="121"/>
      <c r="BV28" s="121"/>
      <c r="BW28" s="121"/>
      <c r="BX28" s="121"/>
      <c r="BY28" s="121"/>
      <c r="BZ28" s="121"/>
      <c r="CA28" s="121"/>
      <c r="CB28" s="121"/>
      <c r="CC28" s="121"/>
      <c r="CD28" s="121"/>
      <c r="CE28" s="121"/>
      <c r="CF28" s="121"/>
      <c r="CG28" s="121"/>
      <c r="CH28" s="121"/>
    </row>
    <row r="29" spans="1:86" ht="14.25" customHeight="1" x14ac:dyDescent="0.3">
      <c r="A29" s="121"/>
      <c r="B29" s="146" t="s">
        <v>1161</v>
      </c>
      <c r="C29" s="121">
        <v>2009</v>
      </c>
      <c r="D29" s="121"/>
      <c r="E29" s="121"/>
      <c r="F29" s="121" t="s">
        <v>46</v>
      </c>
      <c r="G29" s="121" t="s">
        <v>837</v>
      </c>
      <c r="H29" s="121"/>
      <c r="I29" s="121"/>
      <c r="J29" s="121"/>
      <c r="K29" s="121" t="s">
        <v>161</v>
      </c>
      <c r="L29" s="121" t="s">
        <v>74</v>
      </c>
      <c r="M29" s="121" t="s">
        <v>73</v>
      </c>
      <c r="N29" s="121"/>
      <c r="O29" s="121" t="s">
        <v>50</v>
      </c>
      <c r="P29" s="121"/>
      <c r="Q29" s="121"/>
      <c r="R29" s="121"/>
      <c r="S29" s="121"/>
      <c r="T29" s="121" t="s">
        <v>665</v>
      </c>
      <c r="U29" s="121"/>
      <c r="V29" s="121"/>
      <c r="W29" s="121"/>
      <c r="X29" s="121"/>
      <c r="Y29" s="121"/>
      <c r="Z29" s="121"/>
      <c r="AA29" s="121"/>
      <c r="AB29" s="121"/>
      <c r="AC29" s="121"/>
      <c r="AD29" s="121"/>
      <c r="AE29" s="121"/>
      <c r="AF29" s="121"/>
      <c r="AG29" s="121"/>
      <c r="AH29" s="121"/>
      <c r="AI29" s="121"/>
      <c r="AJ29" s="121"/>
      <c r="AK29" s="121"/>
      <c r="AL29" s="121"/>
      <c r="AM29" s="121"/>
      <c r="AN29" s="121"/>
      <c r="AO29" s="121">
        <v>30</v>
      </c>
      <c r="AP29" s="121"/>
      <c r="AQ29" s="121"/>
      <c r="AR29" s="121"/>
      <c r="AS29" s="121">
        <v>16</v>
      </c>
      <c r="AT29" s="121">
        <v>62</v>
      </c>
      <c r="AU29" s="121">
        <v>25.8</v>
      </c>
      <c r="AV29" s="121" t="s">
        <v>233</v>
      </c>
      <c r="AW29" s="121"/>
      <c r="AX29" s="121"/>
      <c r="AY29" s="121"/>
      <c r="AZ29" s="121"/>
      <c r="BA29" s="121"/>
      <c r="BB29" s="121"/>
      <c r="BC29" s="121"/>
      <c r="BD29" s="121"/>
      <c r="BE29" s="121"/>
      <c r="BF29" s="121"/>
      <c r="BG29" s="121"/>
      <c r="BH29" s="121"/>
      <c r="BI29" s="121"/>
      <c r="BJ29" s="121"/>
      <c r="BK29" s="121"/>
      <c r="BL29" s="121"/>
      <c r="BM29" s="121"/>
      <c r="BN29" s="121"/>
      <c r="BO29" s="121"/>
      <c r="BP29" s="121"/>
      <c r="BQ29" s="121"/>
      <c r="BR29" s="121"/>
      <c r="BS29" s="121"/>
      <c r="BT29" s="121"/>
      <c r="BU29" s="121"/>
      <c r="BV29" s="121"/>
      <c r="BW29" s="121"/>
      <c r="BX29" s="121"/>
      <c r="BY29" s="121"/>
      <c r="BZ29" s="121"/>
      <c r="CA29" s="121"/>
      <c r="CB29" s="121"/>
      <c r="CC29" s="121"/>
      <c r="CD29" s="121"/>
      <c r="CE29" s="121"/>
      <c r="CF29" s="121"/>
      <c r="CG29" s="121"/>
      <c r="CH29" s="121"/>
    </row>
    <row r="30" spans="1:86" ht="14.25" customHeight="1" x14ac:dyDescent="0.3">
      <c r="A30" s="121"/>
      <c r="B30" s="146" t="s">
        <v>1161</v>
      </c>
      <c r="C30" s="121">
        <v>2009</v>
      </c>
      <c r="D30" s="121"/>
      <c r="E30" s="121"/>
      <c r="F30" s="121" t="s">
        <v>46</v>
      </c>
      <c r="G30" s="121" t="s">
        <v>837</v>
      </c>
      <c r="H30" s="121"/>
      <c r="I30" s="121"/>
      <c r="J30" s="121"/>
      <c r="K30" s="121" t="s">
        <v>161</v>
      </c>
      <c r="L30" s="121" t="s">
        <v>1163</v>
      </c>
      <c r="M30" s="121" t="s">
        <v>73</v>
      </c>
      <c r="N30" s="121"/>
      <c r="O30" s="121" t="s">
        <v>50</v>
      </c>
      <c r="P30" s="121"/>
      <c r="Q30" s="121"/>
      <c r="R30" s="121"/>
      <c r="S30" s="121"/>
      <c r="T30" s="121" t="s">
        <v>665</v>
      </c>
      <c r="U30" s="121"/>
      <c r="V30" s="121"/>
      <c r="W30" s="121"/>
      <c r="X30" s="121"/>
      <c r="Y30" s="121"/>
      <c r="Z30" s="121"/>
      <c r="AA30" s="121"/>
      <c r="AB30" s="121"/>
      <c r="AC30" s="121"/>
      <c r="AD30" s="121"/>
      <c r="AE30" s="121"/>
      <c r="AF30" s="121"/>
      <c r="AG30" s="121"/>
      <c r="AH30" s="121"/>
      <c r="AI30" s="121"/>
      <c r="AJ30" s="121"/>
      <c r="AK30" s="121"/>
      <c r="AL30" s="121"/>
      <c r="AM30" s="121"/>
      <c r="AN30" s="121"/>
      <c r="AO30" s="121">
        <v>250</v>
      </c>
      <c r="AP30" s="121"/>
      <c r="AQ30" s="121"/>
      <c r="AR30" s="121"/>
      <c r="AS30" s="121">
        <f>AT30*AU30/100</f>
        <v>0</v>
      </c>
      <c r="AT30" s="121">
        <v>62</v>
      </c>
      <c r="AU30" s="121">
        <v>0</v>
      </c>
      <c r="AV30" s="121" t="s">
        <v>233</v>
      </c>
      <c r="AW30" s="121"/>
      <c r="AX30" s="121"/>
      <c r="AY30" s="121"/>
      <c r="AZ30" s="121"/>
      <c r="BA30" s="121"/>
      <c r="BB30" s="121"/>
      <c r="BC30" s="121"/>
      <c r="BD30" s="121"/>
      <c r="BE30" s="121"/>
      <c r="BF30" s="121"/>
      <c r="BG30" s="121"/>
      <c r="BH30" s="121"/>
      <c r="BI30" s="121"/>
      <c r="BJ30" s="121"/>
      <c r="BK30" s="121"/>
      <c r="BL30" s="121"/>
      <c r="BM30" s="121"/>
      <c r="BN30" s="121"/>
      <c r="BO30" s="121"/>
      <c r="BP30" s="121"/>
      <c r="BQ30" s="121"/>
      <c r="BR30" s="121"/>
      <c r="BS30" s="121"/>
      <c r="BT30" s="121"/>
      <c r="BU30" s="121"/>
      <c r="BV30" s="121"/>
      <c r="BW30" s="121"/>
      <c r="BX30" s="121"/>
      <c r="BY30" s="121"/>
      <c r="BZ30" s="121"/>
      <c r="CA30" s="121"/>
      <c r="CB30" s="121"/>
      <c r="CC30" s="121"/>
      <c r="CD30" s="121"/>
      <c r="CE30" s="121"/>
      <c r="CF30" s="121"/>
      <c r="CG30" s="121"/>
      <c r="CH30" s="121"/>
    </row>
    <row r="31" spans="1:86" ht="14.25" customHeight="1" x14ac:dyDescent="0.3">
      <c r="A31" s="121"/>
      <c r="B31" s="146" t="s">
        <v>1161</v>
      </c>
      <c r="C31" s="121">
        <v>2009</v>
      </c>
      <c r="D31" s="121"/>
      <c r="E31" s="121"/>
      <c r="F31" s="121" t="s">
        <v>46</v>
      </c>
      <c r="G31" s="121" t="s">
        <v>837</v>
      </c>
      <c r="H31" s="121"/>
      <c r="I31" s="121"/>
      <c r="J31" s="121"/>
      <c r="K31" s="121" t="s">
        <v>161</v>
      </c>
      <c r="L31" s="121" t="s">
        <v>85</v>
      </c>
      <c r="M31" s="121" t="s">
        <v>73</v>
      </c>
      <c r="N31" s="121"/>
      <c r="O31" s="121" t="s">
        <v>50</v>
      </c>
      <c r="P31" s="121"/>
      <c r="Q31" s="121"/>
      <c r="R31" s="121"/>
      <c r="S31" s="121"/>
      <c r="T31" s="121" t="s">
        <v>665</v>
      </c>
      <c r="U31" s="121"/>
      <c r="V31" s="121"/>
      <c r="W31" s="121"/>
      <c r="X31" s="121"/>
      <c r="Y31" s="121"/>
      <c r="Z31" s="121"/>
      <c r="AA31" s="121"/>
      <c r="AB31" s="121"/>
      <c r="AC31" s="121"/>
      <c r="AD31" s="121"/>
      <c r="AE31" s="121"/>
      <c r="AF31" s="121"/>
      <c r="AG31" s="121"/>
      <c r="AH31" s="121"/>
      <c r="AI31" s="121"/>
      <c r="AJ31" s="121"/>
      <c r="AK31" s="121"/>
      <c r="AL31" s="121"/>
      <c r="AM31" s="121"/>
      <c r="AN31" s="121"/>
      <c r="AO31" s="121">
        <v>5</v>
      </c>
      <c r="AP31" s="121"/>
      <c r="AQ31" s="121"/>
      <c r="AR31" s="121"/>
      <c r="AS31" s="121">
        <f>AT31*AU31/100</f>
        <v>0</v>
      </c>
      <c r="AT31" s="121">
        <v>62</v>
      </c>
      <c r="AU31" s="121">
        <v>0</v>
      </c>
      <c r="AV31" s="121" t="s">
        <v>233</v>
      </c>
      <c r="AW31" s="121"/>
      <c r="AX31" s="121"/>
      <c r="AY31" s="121"/>
      <c r="AZ31" s="121"/>
      <c r="BA31" s="121"/>
      <c r="BB31" s="121"/>
      <c r="BC31" s="121"/>
      <c r="BD31" s="121"/>
      <c r="BE31" s="121"/>
      <c r="BF31" s="121"/>
      <c r="BG31" s="121"/>
      <c r="BH31" s="121"/>
      <c r="BI31" s="121"/>
      <c r="BJ31" s="121"/>
      <c r="BK31" s="121"/>
      <c r="BL31" s="121"/>
      <c r="BM31" s="121"/>
      <c r="BN31" s="121"/>
      <c r="BO31" s="121"/>
      <c r="BP31" s="121"/>
      <c r="BQ31" s="121"/>
      <c r="BR31" s="121"/>
      <c r="BS31" s="121"/>
      <c r="BT31" s="121"/>
      <c r="BU31" s="121"/>
      <c r="BV31" s="121"/>
      <c r="BW31" s="121"/>
      <c r="BX31" s="121"/>
      <c r="BY31" s="121"/>
      <c r="BZ31" s="121"/>
      <c r="CA31" s="121"/>
      <c r="CB31" s="121"/>
      <c r="CC31" s="121"/>
      <c r="CD31" s="121"/>
      <c r="CE31" s="121"/>
      <c r="CF31" s="121"/>
      <c r="CG31" s="121"/>
      <c r="CH31" s="121"/>
    </row>
    <row r="32" spans="1:86" ht="14.25" customHeight="1" x14ac:dyDescent="0.3">
      <c r="A32" s="121"/>
      <c r="B32" s="146" t="s">
        <v>1161</v>
      </c>
      <c r="C32" s="121">
        <v>2009</v>
      </c>
      <c r="D32" s="121"/>
      <c r="E32" s="121"/>
      <c r="F32" s="121" t="s">
        <v>46</v>
      </c>
      <c r="G32" s="121" t="s">
        <v>837</v>
      </c>
      <c r="H32" s="121"/>
      <c r="I32" s="121"/>
      <c r="J32" s="121"/>
      <c r="K32" s="121" t="s">
        <v>161</v>
      </c>
      <c r="L32" s="121" t="s">
        <v>86</v>
      </c>
      <c r="M32" s="121" t="s">
        <v>73</v>
      </c>
      <c r="N32" s="121"/>
      <c r="O32" s="121" t="s">
        <v>50</v>
      </c>
      <c r="P32" s="121"/>
      <c r="Q32" s="121"/>
      <c r="R32" s="121"/>
      <c r="S32" s="121"/>
      <c r="T32" s="121" t="s">
        <v>665</v>
      </c>
      <c r="U32" s="121"/>
      <c r="V32" s="121"/>
      <c r="W32" s="121"/>
      <c r="X32" s="121"/>
      <c r="Y32" s="121"/>
      <c r="Z32" s="121"/>
      <c r="AA32" s="121"/>
      <c r="AB32" s="121"/>
      <c r="AC32" s="121"/>
      <c r="AD32" s="121"/>
      <c r="AE32" s="121"/>
      <c r="AF32" s="121"/>
      <c r="AG32" s="121"/>
      <c r="AH32" s="121"/>
      <c r="AI32" s="121"/>
      <c r="AJ32" s="121"/>
      <c r="AK32" s="121"/>
      <c r="AL32" s="121"/>
      <c r="AM32" s="121"/>
      <c r="AN32" s="121"/>
      <c r="AO32" s="121">
        <v>10</v>
      </c>
      <c r="AP32" s="121"/>
      <c r="AQ32" s="121"/>
      <c r="AR32" s="121"/>
      <c r="AS32" s="121">
        <f>AT32*AU32/100</f>
        <v>0</v>
      </c>
      <c r="AT32" s="121">
        <v>62</v>
      </c>
      <c r="AU32" s="121">
        <v>0</v>
      </c>
      <c r="AV32" s="121" t="s">
        <v>233</v>
      </c>
      <c r="AW32" s="121"/>
      <c r="AX32" s="121"/>
      <c r="AY32" s="121"/>
      <c r="AZ32" s="121"/>
      <c r="BA32" s="121"/>
      <c r="BB32" s="121"/>
      <c r="BC32" s="121"/>
      <c r="BD32" s="121"/>
      <c r="BE32" s="121"/>
      <c r="BF32" s="121"/>
      <c r="BG32" s="121"/>
      <c r="BH32" s="121"/>
      <c r="BI32" s="121"/>
      <c r="BJ32" s="121"/>
      <c r="BK32" s="121"/>
      <c r="BL32" s="121"/>
      <c r="BM32" s="121"/>
      <c r="BN32" s="121"/>
      <c r="BO32" s="121"/>
      <c r="BP32" s="121"/>
      <c r="BQ32" s="121"/>
      <c r="BR32" s="121"/>
      <c r="BS32" s="121"/>
      <c r="BT32" s="121"/>
      <c r="BU32" s="121"/>
      <c r="BV32" s="121"/>
      <c r="BW32" s="121"/>
      <c r="BX32" s="121"/>
      <c r="BY32" s="121"/>
      <c r="BZ32" s="121"/>
      <c r="CA32" s="121"/>
      <c r="CB32" s="121"/>
      <c r="CC32" s="121"/>
      <c r="CD32" s="121"/>
      <c r="CE32" s="121"/>
      <c r="CF32" s="121"/>
      <c r="CG32" s="121"/>
      <c r="CH32" s="121"/>
    </row>
    <row r="33" spans="1:86" ht="14.25" customHeight="1" x14ac:dyDescent="0.3">
      <c r="A33" s="121"/>
      <c r="B33" s="146" t="s">
        <v>1161</v>
      </c>
      <c r="C33" s="121">
        <v>2009</v>
      </c>
      <c r="D33" s="121"/>
      <c r="E33" s="121"/>
      <c r="F33" s="121" t="s">
        <v>46</v>
      </c>
      <c r="G33" s="121" t="s">
        <v>837</v>
      </c>
      <c r="H33" s="121"/>
      <c r="I33" s="121"/>
      <c r="J33" s="121"/>
      <c r="K33" s="121" t="s">
        <v>161</v>
      </c>
      <c r="L33" s="121" t="s">
        <v>96</v>
      </c>
      <c r="M33" s="121" t="s">
        <v>73</v>
      </c>
      <c r="N33" s="121"/>
      <c r="O33" s="121" t="s">
        <v>50</v>
      </c>
      <c r="P33" s="121"/>
      <c r="Q33" s="121"/>
      <c r="R33" s="121"/>
      <c r="S33" s="121"/>
      <c r="T33" s="121" t="s">
        <v>665</v>
      </c>
      <c r="U33" s="121"/>
      <c r="V33" s="121"/>
      <c r="W33" s="121"/>
      <c r="X33" s="121"/>
      <c r="Y33" s="121"/>
      <c r="Z33" s="121"/>
      <c r="AA33" s="121"/>
      <c r="AB33" s="121"/>
      <c r="AC33" s="121"/>
      <c r="AD33" s="121"/>
      <c r="AE33" s="121"/>
      <c r="AF33" s="121"/>
      <c r="AG33" s="121"/>
      <c r="AH33" s="121"/>
      <c r="AI33" s="121"/>
      <c r="AJ33" s="121"/>
      <c r="AK33" s="121"/>
      <c r="AL33" s="121"/>
      <c r="AM33" s="121"/>
      <c r="AN33" s="121"/>
      <c r="AO33" s="121">
        <v>10</v>
      </c>
      <c r="AP33" s="121"/>
      <c r="AQ33" s="121"/>
      <c r="AR33" s="121"/>
      <c r="AS33" s="121">
        <f>AT33*AU33/100</f>
        <v>0</v>
      </c>
      <c r="AT33" s="121">
        <v>62</v>
      </c>
      <c r="AU33" s="121">
        <v>0</v>
      </c>
      <c r="AV33" s="121" t="s">
        <v>233</v>
      </c>
      <c r="AW33" s="121"/>
      <c r="AX33" s="121"/>
      <c r="AY33" s="121"/>
      <c r="AZ33" s="121"/>
      <c r="BA33" s="121"/>
      <c r="BB33" s="121"/>
      <c r="BC33" s="121"/>
      <c r="BD33" s="121"/>
      <c r="BE33" s="121"/>
      <c r="BF33" s="121"/>
      <c r="BG33" s="121"/>
      <c r="BH33" s="121"/>
      <c r="BI33" s="121"/>
      <c r="BJ33" s="121"/>
      <c r="BK33" s="121"/>
      <c r="BL33" s="121"/>
      <c r="BM33" s="121"/>
      <c r="BN33" s="121"/>
      <c r="BO33" s="121"/>
      <c r="BP33" s="121"/>
      <c r="BQ33" s="121"/>
      <c r="BR33" s="121"/>
      <c r="BS33" s="121"/>
      <c r="BT33" s="121"/>
      <c r="BU33" s="121"/>
      <c r="BV33" s="121"/>
      <c r="BW33" s="121"/>
      <c r="BX33" s="121"/>
      <c r="BY33" s="121"/>
      <c r="BZ33" s="121"/>
      <c r="CA33" s="121"/>
      <c r="CB33" s="121"/>
      <c r="CC33" s="121"/>
      <c r="CD33" s="121"/>
      <c r="CE33" s="121"/>
      <c r="CF33" s="121"/>
      <c r="CG33" s="121"/>
      <c r="CH33" s="121"/>
    </row>
    <row r="34" spans="1:86" ht="14.25" customHeight="1" x14ac:dyDescent="0.3">
      <c r="A34" s="121"/>
      <c r="B34" s="146" t="s">
        <v>1161</v>
      </c>
      <c r="C34" s="121">
        <v>2009</v>
      </c>
      <c r="D34" s="121"/>
      <c r="E34" s="121"/>
      <c r="F34" s="121" t="s">
        <v>171</v>
      </c>
      <c r="G34" s="121" t="s">
        <v>1133</v>
      </c>
      <c r="H34" s="121"/>
      <c r="I34" s="121"/>
      <c r="J34" s="121"/>
      <c r="K34" s="121" t="s">
        <v>161</v>
      </c>
      <c r="L34" s="121" t="s">
        <v>555</v>
      </c>
      <c r="M34" s="121" t="s">
        <v>73</v>
      </c>
      <c r="N34" s="121"/>
      <c r="O34" s="121" t="s">
        <v>50</v>
      </c>
      <c r="P34" s="121"/>
      <c r="Q34" s="121"/>
      <c r="R34" s="121"/>
      <c r="S34" s="121"/>
      <c r="T34" s="121" t="s">
        <v>665</v>
      </c>
      <c r="U34" s="121"/>
      <c r="V34" s="121"/>
      <c r="W34" s="121"/>
      <c r="X34" s="121"/>
      <c r="Y34" s="121"/>
      <c r="Z34" s="121"/>
      <c r="AA34" s="121"/>
      <c r="AB34" s="121"/>
      <c r="AC34" s="121"/>
      <c r="AD34" s="121"/>
      <c r="AE34" s="121"/>
      <c r="AF34" s="121"/>
      <c r="AG34" s="121"/>
      <c r="AH34" s="121"/>
      <c r="AI34" s="121"/>
      <c r="AJ34" s="121"/>
      <c r="AK34" s="121"/>
      <c r="AL34" s="121"/>
      <c r="AM34" s="121"/>
      <c r="AN34" s="121"/>
      <c r="AO34" s="121">
        <v>5</v>
      </c>
      <c r="AP34" s="121"/>
      <c r="AQ34" s="121"/>
      <c r="AR34" s="121"/>
      <c r="AS34" s="121">
        <f>AT34*AU34/100</f>
        <v>58</v>
      </c>
      <c r="AT34" s="121">
        <v>58</v>
      </c>
      <c r="AU34" s="121">
        <v>100</v>
      </c>
      <c r="AV34" s="121" t="s">
        <v>233</v>
      </c>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row>
    <row r="35" spans="1:86" ht="14.25" customHeight="1" x14ac:dyDescent="0.3">
      <c r="A35" s="121"/>
      <c r="B35" s="146" t="s">
        <v>1161</v>
      </c>
      <c r="C35" s="121">
        <v>2009</v>
      </c>
      <c r="D35" s="121"/>
      <c r="E35" s="121"/>
      <c r="F35" s="121" t="s">
        <v>171</v>
      </c>
      <c r="G35" s="121" t="s">
        <v>1133</v>
      </c>
      <c r="H35" s="121"/>
      <c r="I35" s="121"/>
      <c r="J35" s="121"/>
      <c r="K35" s="121" t="s">
        <v>161</v>
      </c>
      <c r="L35" s="121" t="s">
        <v>152</v>
      </c>
      <c r="M35" s="121" t="s">
        <v>73</v>
      </c>
      <c r="N35" s="121"/>
      <c r="O35" s="121" t="s">
        <v>50</v>
      </c>
      <c r="P35" s="121"/>
      <c r="Q35" s="121"/>
      <c r="R35" s="121"/>
      <c r="S35" s="121"/>
      <c r="T35" s="121" t="s">
        <v>665</v>
      </c>
      <c r="U35" s="121"/>
      <c r="V35" s="121"/>
      <c r="W35" s="121"/>
      <c r="X35" s="121"/>
      <c r="Y35" s="121"/>
      <c r="Z35" s="121"/>
      <c r="AA35" s="121"/>
      <c r="AB35" s="121"/>
      <c r="AC35" s="121"/>
      <c r="AD35" s="121"/>
      <c r="AE35" s="121"/>
      <c r="AF35" s="121"/>
      <c r="AG35" s="121"/>
      <c r="AH35" s="121"/>
      <c r="AI35" s="121"/>
      <c r="AJ35" s="121"/>
      <c r="AK35" s="121"/>
      <c r="AL35" s="121"/>
      <c r="AM35" s="121"/>
      <c r="AN35" s="121"/>
      <c r="AO35" s="121">
        <v>5</v>
      </c>
      <c r="AP35" s="121"/>
      <c r="AQ35" s="121"/>
      <c r="AR35" s="121"/>
      <c r="AS35" s="121">
        <v>49</v>
      </c>
      <c r="AT35" s="121">
        <v>58</v>
      </c>
      <c r="AU35" s="121">
        <v>84.5</v>
      </c>
      <c r="AV35" s="121" t="s">
        <v>233</v>
      </c>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row>
    <row r="36" spans="1:86" ht="14.25" customHeight="1" x14ac:dyDescent="0.3">
      <c r="A36" s="121"/>
      <c r="B36" s="146" t="s">
        <v>1161</v>
      </c>
      <c r="C36" s="121">
        <v>2009</v>
      </c>
      <c r="D36" s="121"/>
      <c r="E36" s="121"/>
      <c r="F36" s="121" t="s">
        <v>171</v>
      </c>
      <c r="G36" s="121" t="s">
        <v>1133</v>
      </c>
      <c r="H36" s="121"/>
      <c r="I36" s="121"/>
      <c r="J36" s="121"/>
      <c r="K36" s="121" t="s">
        <v>161</v>
      </c>
      <c r="L36" s="121" t="s">
        <v>249</v>
      </c>
      <c r="M36" s="121" t="s">
        <v>73</v>
      </c>
      <c r="N36" s="121"/>
      <c r="O36" s="121" t="s">
        <v>50</v>
      </c>
      <c r="P36" s="121"/>
      <c r="Q36" s="121"/>
      <c r="R36" s="121"/>
      <c r="S36" s="121"/>
      <c r="T36" s="121" t="s">
        <v>665</v>
      </c>
      <c r="U36" s="121"/>
      <c r="V36" s="121"/>
      <c r="W36" s="121"/>
      <c r="X36" s="121"/>
      <c r="Y36" s="121"/>
      <c r="Z36" s="121"/>
      <c r="AA36" s="121"/>
      <c r="AB36" s="121"/>
      <c r="AC36" s="121"/>
      <c r="AD36" s="121"/>
      <c r="AE36" s="121"/>
      <c r="AF36" s="121"/>
      <c r="AG36" s="121"/>
      <c r="AH36" s="121"/>
      <c r="AI36" s="121"/>
      <c r="AJ36" s="121"/>
      <c r="AK36" s="121"/>
      <c r="AL36" s="121"/>
      <c r="AM36" s="121"/>
      <c r="AN36" s="121"/>
      <c r="AO36" s="121">
        <v>30</v>
      </c>
      <c r="AP36" s="121"/>
      <c r="AQ36" s="121"/>
      <c r="AR36" s="121"/>
      <c r="AS36" s="121">
        <v>40</v>
      </c>
      <c r="AT36" s="121">
        <v>58</v>
      </c>
      <c r="AU36" s="121">
        <v>69</v>
      </c>
      <c r="AV36" s="121" t="s">
        <v>233</v>
      </c>
      <c r="AW36" s="121"/>
      <c r="AX36" s="121"/>
      <c r="AY36" s="121"/>
      <c r="AZ36" s="121"/>
      <c r="BA36" s="121"/>
      <c r="BB36" s="121"/>
      <c r="BC36" s="121"/>
      <c r="BD36" s="121"/>
      <c r="BE36" s="121"/>
      <c r="BF36" s="121"/>
      <c r="BG36" s="121"/>
      <c r="BH36" s="121"/>
      <c r="BI36" s="121"/>
      <c r="BJ36" s="121"/>
      <c r="BK36" s="121"/>
      <c r="BL36" s="121"/>
      <c r="BM36" s="121"/>
      <c r="BN36" s="121"/>
      <c r="BO36" s="121"/>
      <c r="BP36" s="121"/>
      <c r="BQ36" s="121"/>
      <c r="BR36" s="121"/>
      <c r="BS36" s="121"/>
      <c r="BT36" s="121"/>
      <c r="BU36" s="121"/>
      <c r="BV36" s="121"/>
      <c r="BW36" s="121"/>
      <c r="BX36" s="121"/>
      <c r="BY36" s="121"/>
      <c r="BZ36" s="121"/>
      <c r="CA36" s="121"/>
      <c r="CB36" s="121"/>
      <c r="CC36" s="121"/>
      <c r="CD36" s="121"/>
      <c r="CE36" s="121"/>
      <c r="CF36" s="121"/>
      <c r="CG36" s="121"/>
      <c r="CH36" s="121"/>
    </row>
    <row r="37" spans="1:86" ht="14.25" customHeight="1" x14ac:dyDescent="0.3">
      <c r="A37" s="121"/>
      <c r="B37" s="146" t="s">
        <v>1161</v>
      </c>
      <c r="C37" s="121">
        <v>2009</v>
      </c>
      <c r="D37" s="121"/>
      <c r="E37" s="121"/>
      <c r="F37" s="121" t="s">
        <v>171</v>
      </c>
      <c r="G37" s="121" t="s">
        <v>1133</v>
      </c>
      <c r="H37" s="121"/>
      <c r="I37" s="121"/>
      <c r="J37" s="121"/>
      <c r="K37" s="121" t="s">
        <v>161</v>
      </c>
      <c r="L37" s="121" t="s">
        <v>74</v>
      </c>
      <c r="M37" s="121" t="s">
        <v>73</v>
      </c>
      <c r="N37" s="121"/>
      <c r="O37" s="121" t="s">
        <v>50</v>
      </c>
      <c r="P37" s="121"/>
      <c r="Q37" s="121"/>
      <c r="R37" s="121"/>
      <c r="S37" s="121"/>
      <c r="T37" s="121" t="s">
        <v>665</v>
      </c>
      <c r="U37" s="121"/>
      <c r="V37" s="121"/>
      <c r="W37" s="121"/>
      <c r="X37" s="121"/>
      <c r="Y37" s="121"/>
      <c r="Z37" s="121"/>
      <c r="AA37" s="121"/>
      <c r="AB37" s="121"/>
      <c r="AC37" s="121"/>
      <c r="AD37" s="121"/>
      <c r="AE37" s="121"/>
      <c r="AF37" s="121"/>
      <c r="AG37" s="121"/>
      <c r="AH37" s="121"/>
      <c r="AI37" s="121"/>
      <c r="AJ37" s="121"/>
      <c r="AK37" s="121"/>
      <c r="AL37" s="121"/>
      <c r="AM37" s="121"/>
      <c r="AN37" s="121"/>
      <c r="AO37" s="121">
        <v>30</v>
      </c>
      <c r="AP37" s="121"/>
      <c r="AQ37" s="121"/>
      <c r="AR37" s="121"/>
      <c r="AS37" s="121">
        <v>22</v>
      </c>
      <c r="AT37" s="121">
        <v>58</v>
      </c>
      <c r="AU37" s="121">
        <v>37.9</v>
      </c>
      <c r="AV37" s="121" t="s">
        <v>233</v>
      </c>
      <c r="AW37" s="121"/>
      <c r="AX37" s="121"/>
      <c r="AY37" s="121"/>
      <c r="AZ37" s="121"/>
      <c r="BA37" s="121"/>
      <c r="BB37" s="121"/>
      <c r="BC37" s="121"/>
      <c r="BD37" s="121"/>
      <c r="BE37" s="121"/>
      <c r="BF37" s="121"/>
      <c r="BG37" s="121"/>
      <c r="BH37" s="121"/>
      <c r="BI37" s="121"/>
      <c r="BJ37" s="121"/>
      <c r="BK37" s="121"/>
      <c r="BL37" s="121"/>
      <c r="BM37" s="121"/>
      <c r="BN37" s="121"/>
      <c r="BO37" s="121"/>
      <c r="BP37" s="121"/>
      <c r="BQ37" s="121"/>
      <c r="BR37" s="121"/>
      <c r="BS37" s="121"/>
      <c r="BT37" s="121"/>
      <c r="BU37" s="121"/>
      <c r="BV37" s="121"/>
      <c r="BW37" s="121"/>
      <c r="BX37" s="121"/>
      <c r="BY37" s="121"/>
      <c r="BZ37" s="121"/>
      <c r="CA37" s="121"/>
      <c r="CB37" s="121"/>
      <c r="CC37" s="121"/>
      <c r="CD37" s="121"/>
      <c r="CE37" s="121"/>
      <c r="CF37" s="121"/>
      <c r="CG37" s="121"/>
      <c r="CH37" s="121"/>
    </row>
    <row r="38" spans="1:86" ht="14.25" customHeight="1" x14ac:dyDescent="0.3">
      <c r="A38" s="121"/>
      <c r="B38" s="146" t="s">
        <v>1161</v>
      </c>
      <c r="C38" s="121">
        <v>2009</v>
      </c>
      <c r="D38" s="121"/>
      <c r="E38" s="121"/>
      <c r="F38" s="121" t="s">
        <v>171</v>
      </c>
      <c r="G38" s="121" t="s">
        <v>1133</v>
      </c>
      <c r="H38" s="121"/>
      <c r="I38" s="121"/>
      <c r="J38" s="121"/>
      <c r="K38" s="121" t="s">
        <v>161</v>
      </c>
      <c r="L38" s="121" t="s">
        <v>1163</v>
      </c>
      <c r="M38" s="121" t="s">
        <v>73</v>
      </c>
      <c r="N38" s="121"/>
      <c r="O38" s="121" t="s">
        <v>50</v>
      </c>
      <c r="P38" s="121"/>
      <c r="Q38" s="121"/>
      <c r="R38" s="121"/>
      <c r="S38" s="121"/>
      <c r="T38" s="121" t="s">
        <v>665</v>
      </c>
      <c r="U38" s="121"/>
      <c r="V38" s="121"/>
      <c r="W38" s="121"/>
      <c r="X38" s="121"/>
      <c r="Y38" s="121"/>
      <c r="Z38" s="121"/>
      <c r="AA38" s="121"/>
      <c r="AB38" s="121"/>
      <c r="AC38" s="121"/>
      <c r="AD38" s="121"/>
      <c r="AE38" s="121"/>
      <c r="AF38" s="121"/>
      <c r="AG38" s="121"/>
      <c r="AH38" s="121"/>
      <c r="AI38" s="121"/>
      <c r="AJ38" s="121"/>
      <c r="AK38" s="121"/>
      <c r="AL38" s="121"/>
      <c r="AM38" s="121"/>
      <c r="AN38" s="121"/>
      <c r="AO38" s="121">
        <v>250</v>
      </c>
      <c r="AP38" s="121"/>
      <c r="AQ38" s="121"/>
      <c r="AR38" s="121"/>
      <c r="AS38" s="121">
        <f>AT38*AU38/100</f>
        <v>0</v>
      </c>
      <c r="AT38" s="121">
        <v>58</v>
      </c>
      <c r="AU38" s="121">
        <v>0</v>
      </c>
      <c r="AV38" s="121" t="s">
        <v>233</v>
      </c>
      <c r="AW38" s="121"/>
      <c r="AX38" s="121"/>
      <c r="AY38" s="121"/>
      <c r="AZ38" s="121"/>
      <c r="BA38" s="121"/>
      <c r="BB38" s="121"/>
      <c r="BC38" s="121"/>
      <c r="BD38" s="121"/>
      <c r="BE38" s="121"/>
      <c r="BF38" s="121"/>
      <c r="BG38" s="121"/>
      <c r="BH38" s="121"/>
      <c r="BI38" s="121"/>
      <c r="BJ38" s="121"/>
      <c r="BK38" s="121"/>
      <c r="BL38" s="121"/>
      <c r="BM38" s="121"/>
      <c r="BN38" s="121"/>
      <c r="BO38" s="121"/>
      <c r="BP38" s="121"/>
      <c r="BQ38" s="121"/>
      <c r="BR38" s="121"/>
      <c r="BS38" s="121"/>
      <c r="BT38" s="121"/>
      <c r="BU38" s="121"/>
      <c r="BV38" s="121"/>
      <c r="BW38" s="121"/>
      <c r="BX38" s="121"/>
      <c r="BY38" s="121"/>
      <c r="BZ38" s="121"/>
      <c r="CA38" s="121"/>
      <c r="CB38" s="121"/>
      <c r="CC38" s="121"/>
      <c r="CD38" s="121"/>
      <c r="CE38" s="121"/>
      <c r="CF38" s="121"/>
      <c r="CG38" s="121"/>
      <c r="CH38" s="121"/>
    </row>
    <row r="39" spans="1:86" ht="14.25" customHeight="1" x14ac:dyDescent="0.3">
      <c r="A39" s="121"/>
      <c r="B39" s="146" t="s">
        <v>1161</v>
      </c>
      <c r="C39" s="121">
        <v>2009</v>
      </c>
      <c r="D39" s="121"/>
      <c r="E39" s="121"/>
      <c r="F39" s="121" t="s">
        <v>171</v>
      </c>
      <c r="G39" s="121" t="s">
        <v>1133</v>
      </c>
      <c r="H39" s="121"/>
      <c r="I39" s="121"/>
      <c r="J39" s="121"/>
      <c r="K39" s="121" t="s">
        <v>161</v>
      </c>
      <c r="L39" s="121" t="s">
        <v>85</v>
      </c>
      <c r="M39" s="121" t="s">
        <v>73</v>
      </c>
      <c r="N39" s="121"/>
      <c r="O39" s="121" t="s">
        <v>50</v>
      </c>
      <c r="P39" s="121"/>
      <c r="Q39" s="121"/>
      <c r="R39" s="121"/>
      <c r="S39" s="121"/>
      <c r="T39" s="121" t="s">
        <v>665</v>
      </c>
      <c r="U39" s="121"/>
      <c r="V39" s="121"/>
      <c r="W39" s="121"/>
      <c r="X39" s="121"/>
      <c r="Y39" s="121"/>
      <c r="Z39" s="121"/>
      <c r="AA39" s="121"/>
      <c r="AB39" s="121"/>
      <c r="AC39" s="121"/>
      <c r="AD39" s="121"/>
      <c r="AE39" s="121"/>
      <c r="AF39" s="121"/>
      <c r="AG39" s="121"/>
      <c r="AH39" s="121"/>
      <c r="AI39" s="121"/>
      <c r="AJ39" s="121"/>
      <c r="AK39" s="121"/>
      <c r="AL39" s="121"/>
      <c r="AM39" s="121"/>
      <c r="AN39" s="121"/>
      <c r="AO39" s="121">
        <v>5</v>
      </c>
      <c r="AP39" s="121"/>
      <c r="AQ39" s="121"/>
      <c r="AR39" s="121"/>
      <c r="AS39" s="121">
        <v>4</v>
      </c>
      <c r="AT39" s="121">
        <v>58</v>
      </c>
      <c r="AU39" s="121">
        <v>6.9</v>
      </c>
      <c r="AV39" s="121" t="s">
        <v>233</v>
      </c>
      <c r="AW39" s="121"/>
      <c r="AX39" s="121"/>
      <c r="AY39" s="121"/>
      <c r="AZ39" s="121"/>
      <c r="BA39" s="121"/>
      <c r="BB39" s="121"/>
      <c r="BC39" s="121"/>
      <c r="BD39" s="121"/>
      <c r="BE39" s="121"/>
      <c r="BF39" s="121"/>
      <c r="BG39" s="121"/>
      <c r="BH39" s="121"/>
      <c r="BI39" s="121"/>
      <c r="BJ39" s="121"/>
      <c r="BK39" s="121"/>
      <c r="BL39" s="121"/>
      <c r="BM39" s="121"/>
      <c r="BN39" s="121"/>
      <c r="BO39" s="121"/>
      <c r="BP39" s="121"/>
      <c r="BQ39" s="121"/>
      <c r="BR39" s="121"/>
      <c r="BS39" s="121"/>
      <c r="BT39" s="121"/>
      <c r="BU39" s="121"/>
      <c r="BV39" s="121"/>
      <c r="BW39" s="121"/>
      <c r="BX39" s="121"/>
      <c r="BY39" s="121"/>
      <c r="BZ39" s="121"/>
      <c r="CA39" s="121"/>
      <c r="CB39" s="121"/>
      <c r="CC39" s="121"/>
      <c r="CD39" s="121"/>
      <c r="CE39" s="121"/>
      <c r="CF39" s="121"/>
      <c r="CG39" s="121"/>
      <c r="CH39" s="121"/>
    </row>
    <row r="40" spans="1:86" ht="14.25" customHeight="1" x14ac:dyDescent="0.3">
      <c r="A40" s="121"/>
      <c r="B40" s="146" t="s">
        <v>1161</v>
      </c>
      <c r="C40" s="121">
        <v>2009</v>
      </c>
      <c r="D40" s="121"/>
      <c r="E40" s="121"/>
      <c r="F40" s="121" t="s">
        <v>171</v>
      </c>
      <c r="G40" s="121" t="s">
        <v>1133</v>
      </c>
      <c r="H40" s="121"/>
      <c r="I40" s="121"/>
      <c r="J40" s="121"/>
      <c r="K40" s="121" t="s">
        <v>161</v>
      </c>
      <c r="L40" s="121" t="s">
        <v>86</v>
      </c>
      <c r="M40" s="121" t="s">
        <v>73</v>
      </c>
      <c r="N40" s="121"/>
      <c r="O40" s="121" t="s">
        <v>50</v>
      </c>
      <c r="P40" s="121"/>
      <c r="Q40" s="121"/>
      <c r="R40" s="121"/>
      <c r="S40" s="121"/>
      <c r="T40" s="121" t="s">
        <v>665</v>
      </c>
      <c r="U40" s="121"/>
      <c r="V40" s="121"/>
      <c r="W40" s="121"/>
      <c r="X40" s="121"/>
      <c r="Y40" s="121"/>
      <c r="Z40" s="121"/>
      <c r="AA40" s="121"/>
      <c r="AB40" s="121"/>
      <c r="AC40" s="121"/>
      <c r="AD40" s="121"/>
      <c r="AE40" s="121"/>
      <c r="AF40" s="121"/>
      <c r="AG40" s="121"/>
      <c r="AH40" s="121"/>
      <c r="AI40" s="121"/>
      <c r="AJ40" s="121"/>
      <c r="AK40" s="121"/>
      <c r="AL40" s="121"/>
      <c r="AM40" s="121"/>
      <c r="AN40" s="121"/>
      <c r="AO40" s="121">
        <v>10</v>
      </c>
      <c r="AP40" s="121"/>
      <c r="AQ40" s="121"/>
      <c r="AR40" s="121"/>
      <c r="AS40" s="121">
        <f>AT40*AU40/100</f>
        <v>0</v>
      </c>
      <c r="AT40" s="121">
        <v>58</v>
      </c>
      <c r="AU40" s="121">
        <v>0</v>
      </c>
      <c r="AV40" s="121" t="s">
        <v>233</v>
      </c>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row>
    <row r="41" spans="1:86" ht="14.25" customHeight="1" x14ac:dyDescent="0.3">
      <c r="A41" s="121"/>
      <c r="B41" s="146" t="s">
        <v>1161</v>
      </c>
      <c r="C41" s="121">
        <v>2009</v>
      </c>
      <c r="D41" s="121"/>
      <c r="E41" s="121"/>
      <c r="F41" s="121" t="s">
        <v>171</v>
      </c>
      <c r="G41" s="121" t="s">
        <v>1133</v>
      </c>
      <c r="H41" s="121"/>
      <c r="I41" s="121"/>
      <c r="J41" s="121"/>
      <c r="K41" s="121" t="s">
        <v>161</v>
      </c>
      <c r="L41" s="121" t="s">
        <v>96</v>
      </c>
      <c r="M41" s="121" t="s">
        <v>73</v>
      </c>
      <c r="N41" s="121"/>
      <c r="O41" s="121" t="s">
        <v>50</v>
      </c>
      <c r="P41" s="121"/>
      <c r="Q41" s="121"/>
      <c r="R41" s="121"/>
      <c r="S41" s="121"/>
      <c r="T41" s="121" t="s">
        <v>665</v>
      </c>
      <c r="U41" s="121"/>
      <c r="V41" s="121"/>
      <c r="W41" s="121"/>
      <c r="X41" s="121"/>
      <c r="Y41" s="121"/>
      <c r="Z41" s="121"/>
      <c r="AA41" s="121"/>
      <c r="AB41" s="121"/>
      <c r="AC41" s="121"/>
      <c r="AD41" s="121"/>
      <c r="AE41" s="121"/>
      <c r="AF41" s="121"/>
      <c r="AG41" s="121"/>
      <c r="AH41" s="121"/>
      <c r="AI41" s="121"/>
      <c r="AJ41" s="121"/>
      <c r="AK41" s="121"/>
      <c r="AL41" s="121"/>
      <c r="AM41" s="121"/>
      <c r="AN41" s="121"/>
      <c r="AO41" s="121">
        <v>10</v>
      </c>
      <c r="AP41" s="121"/>
      <c r="AQ41" s="121"/>
      <c r="AR41" s="121"/>
      <c r="AS41" s="121">
        <f>AT41*AU41/100</f>
        <v>0</v>
      </c>
      <c r="AT41" s="121">
        <v>58</v>
      </c>
      <c r="AU41" s="121">
        <v>0</v>
      </c>
      <c r="AV41" s="121" t="s">
        <v>233</v>
      </c>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c r="BS41" s="121"/>
      <c r="BT41" s="121"/>
      <c r="BU41" s="121"/>
      <c r="BV41" s="121"/>
      <c r="BW41" s="121"/>
      <c r="BX41" s="121"/>
      <c r="BY41" s="121"/>
      <c r="BZ41" s="121"/>
      <c r="CA41" s="121"/>
      <c r="CB41" s="121"/>
      <c r="CC41" s="121"/>
      <c r="CD41" s="121"/>
      <c r="CE41" s="121"/>
      <c r="CF41" s="121"/>
      <c r="CG41" s="121"/>
      <c r="CH41" s="121"/>
    </row>
    <row r="42" spans="1:86" ht="14.25" customHeight="1" x14ac:dyDescent="0.3">
      <c r="A42" s="121"/>
      <c r="B42" s="146" t="s">
        <v>1158</v>
      </c>
      <c r="C42" s="121">
        <v>2009</v>
      </c>
      <c r="D42" s="121"/>
      <c r="E42" s="121"/>
      <c r="F42" s="121" t="s">
        <v>242</v>
      </c>
      <c r="G42" s="121"/>
      <c r="H42" s="121"/>
      <c r="I42" s="121"/>
      <c r="J42" s="121" t="s">
        <v>971</v>
      </c>
      <c r="K42" s="121" t="s">
        <v>64</v>
      </c>
      <c r="L42" s="121" t="s">
        <v>322</v>
      </c>
      <c r="M42" s="121" t="s">
        <v>156</v>
      </c>
      <c r="N42" s="121"/>
      <c r="O42" s="121" t="s">
        <v>50</v>
      </c>
      <c r="P42" s="121"/>
      <c r="Q42" s="121"/>
      <c r="R42" s="121"/>
      <c r="S42" s="121"/>
      <c r="T42" s="147" t="s">
        <v>1160</v>
      </c>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1"/>
      <c r="BP42" s="121"/>
      <c r="BQ42" s="121"/>
      <c r="BR42" s="121"/>
      <c r="BS42" s="121"/>
      <c r="BT42" s="121"/>
      <c r="BU42" s="121"/>
      <c r="BV42" s="121"/>
      <c r="BW42" s="121"/>
      <c r="BX42" s="121"/>
      <c r="BY42" s="121"/>
      <c r="BZ42" s="121"/>
      <c r="CA42" s="121"/>
      <c r="CB42" s="121"/>
      <c r="CC42" s="121"/>
      <c r="CD42" s="121"/>
      <c r="CE42" s="121"/>
      <c r="CF42" s="121"/>
      <c r="CG42" s="121"/>
      <c r="CH42" s="121"/>
    </row>
    <row r="43" spans="1:86" ht="14.25" customHeight="1" x14ac:dyDescent="0.3">
      <c r="A43" s="121"/>
      <c r="B43" s="146" t="s">
        <v>1158</v>
      </c>
      <c r="C43" s="121">
        <v>2009</v>
      </c>
      <c r="D43" s="121"/>
      <c r="E43" s="121"/>
      <c r="F43" s="121" t="s">
        <v>242</v>
      </c>
      <c r="G43" s="121"/>
      <c r="H43" s="121"/>
      <c r="I43" s="121"/>
      <c r="J43" s="121" t="s">
        <v>48</v>
      </c>
      <c r="K43" s="121" t="s">
        <v>49</v>
      </c>
      <c r="L43" s="121" t="s">
        <v>52</v>
      </c>
      <c r="M43" s="121" t="s">
        <v>156</v>
      </c>
      <c r="N43" s="121"/>
      <c r="O43" s="121" t="s">
        <v>50</v>
      </c>
      <c r="P43" s="121"/>
      <c r="Q43" s="121"/>
      <c r="R43" s="121" t="s">
        <v>1159</v>
      </c>
      <c r="S43" s="121"/>
      <c r="T43" s="121"/>
      <c r="U43" s="121" t="s">
        <v>53</v>
      </c>
      <c r="V43" s="121" t="s">
        <v>140</v>
      </c>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1"/>
      <c r="BM43" s="121"/>
      <c r="BN43" s="121"/>
      <c r="BO43" s="121"/>
      <c r="BP43" s="121"/>
      <c r="BQ43" s="121"/>
      <c r="BR43" s="121"/>
      <c r="BS43" s="121"/>
      <c r="BT43" s="121"/>
      <c r="BU43" s="121"/>
      <c r="BV43" s="121"/>
      <c r="BW43" s="121"/>
      <c r="BX43" s="121"/>
      <c r="BY43" s="121"/>
      <c r="BZ43" s="121"/>
      <c r="CA43" s="121"/>
      <c r="CB43" s="121"/>
      <c r="CC43" s="121"/>
      <c r="CD43" s="121"/>
      <c r="CE43" s="121"/>
      <c r="CF43" s="121"/>
      <c r="CG43" s="121"/>
      <c r="CH43" s="121"/>
    </row>
    <row r="44" spans="1:86" ht="14.25" customHeight="1" x14ac:dyDescent="0.3">
      <c r="A44" t="s">
        <v>153</v>
      </c>
      <c r="B44" s="62" t="s">
        <v>948</v>
      </c>
      <c r="C44" s="58">
        <v>2013</v>
      </c>
      <c r="D44" t="s">
        <v>261</v>
      </c>
      <c r="E44" t="s">
        <v>262</v>
      </c>
      <c r="F44" t="s">
        <v>171</v>
      </c>
      <c r="J44" t="s">
        <v>160</v>
      </c>
      <c r="K44" t="s">
        <v>161</v>
      </c>
      <c r="L44" t="s">
        <v>959</v>
      </c>
      <c r="M44" t="s">
        <v>73</v>
      </c>
      <c r="N44" t="s">
        <v>764</v>
      </c>
      <c r="O44" s="6" t="s">
        <v>789</v>
      </c>
      <c r="T44" t="s">
        <v>883</v>
      </c>
      <c r="AO44">
        <v>30</v>
      </c>
      <c r="AS44" s="65">
        <v>0</v>
      </c>
      <c r="AT44" s="65">
        <v>31</v>
      </c>
      <c r="AV44" t="s">
        <v>194</v>
      </c>
    </row>
    <row r="45" spans="1:86" ht="14.25" customHeight="1" x14ac:dyDescent="0.3">
      <c r="A45" t="s">
        <v>153</v>
      </c>
      <c r="B45" s="62" t="s">
        <v>948</v>
      </c>
      <c r="C45" s="58">
        <v>2013</v>
      </c>
      <c r="D45" t="s">
        <v>261</v>
      </c>
      <c r="E45" t="s">
        <v>262</v>
      </c>
      <c r="F45" t="s">
        <v>171</v>
      </c>
      <c r="J45" t="s">
        <v>160</v>
      </c>
      <c r="K45" t="s">
        <v>161</v>
      </c>
      <c r="L45" t="s">
        <v>960</v>
      </c>
      <c r="M45" t="s">
        <v>73</v>
      </c>
      <c r="N45" t="s">
        <v>764</v>
      </c>
      <c r="O45" s="6" t="s">
        <v>789</v>
      </c>
      <c r="T45" t="s">
        <v>883</v>
      </c>
      <c r="AO45">
        <v>10</v>
      </c>
      <c r="AS45" s="65">
        <v>0</v>
      </c>
      <c r="AT45" s="65">
        <v>31</v>
      </c>
      <c r="AV45" t="s">
        <v>194</v>
      </c>
    </row>
    <row r="46" spans="1:86" ht="14.25" customHeight="1" x14ac:dyDescent="0.3">
      <c r="A46" t="s">
        <v>153</v>
      </c>
      <c r="B46" s="62" t="s">
        <v>948</v>
      </c>
      <c r="C46" s="58">
        <v>2013</v>
      </c>
      <c r="D46" t="s">
        <v>261</v>
      </c>
      <c r="E46" t="s">
        <v>262</v>
      </c>
      <c r="F46" t="s">
        <v>171</v>
      </c>
      <c r="J46" t="s">
        <v>160</v>
      </c>
      <c r="K46" t="s">
        <v>161</v>
      </c>
      <c r="L46" t="s">
        <v>308</v>
      </c>
      <c r="M46" t="s">
        <v>73</v>
      </c>
      <c r="N46" t="s">
        <v>764</v>
      </c>
      <c r="O46" s="6" t="s">
        <v>789</v>
      </c>
      <c r="T46" t="s">
        <v>883</v>
      </c>
      <c r="AO46">
        <v>15</v>
      </c>
      <c r="AS46" s="65">
        <v>6</v>
      </c>
      <c r="AT46" s="65">
        <v>31</v>
      </c>
      <c r="AV46" t="s">
        <v>194</v>
      </c>
    </row>
    <row r="47" spans="1:86" ht="14.25" customHeight="1" x14ac:dyDescent="0.3">
      <c r="A47" t="s">
        <v>153</v>
      </c>
      <c r="B47" s="62" t="s">
        <v>948</v>
      </c>
      <c r="C47" s="58">
        <v>2013</v>
      </c>
      <c r="D47" t="s">
        <v>261</v>
      </c>
      <c r="E47" t="s">
        <v>262</v>
      </c>
      <c r="F47" t="s">
        <v>171</v>
      </c>
      <c r="J47" t="s">
        <v>160</v>
      </c>
      <c r="K47" t="s">
        <v>161</v>
      </c>
      <c r="L47" t="s">
        <v>78</v>
      </c>
      <c r="M47" t="s">
        <v>73</v>
      </c>
      <c r="N47" t="s">
        <v>764</v>
      </c>
      <c r="O47" s="6" t="s">
        <v>789</v>
      </c>
      <c r="T47" t="s">
        <v>883</v>
      </c>
      <c r="AO47">
        <v>30</v>
      </c>
      <c r="AS47" s="65">
        <v>0</v>
      </c>
      <c r="AT47" s="65">
        <v>31</v>
      </c>
      <c r="AV47" t="s">
        <v>194</v>
      </c>
    </row>
    <row r="48" spans="1:86" ht="14.25" customHeight="1" x14ac:dyDescent="0.3">
      <c r="A48" t="s">
        <v>153</v>
      </c>
      <c r="B48" s="62" t="s">
        <v>948</v>
      </c>
      <c r="C48" s="58">
        <v>2013</v>
      </c>
      <c r="D48" t="s">
        <v>261</v>
      </c>
      <c r="E48" t="s">
        <v>262</v>
      </c>
      <c r="F48" t="s">
        <v>171</v>
      </c>
      <c r="J48" t="s">
        <v>160</v>
      </c>
      <c r="K48" t="s">
        <v>161</v>
      </c>
      <c r="L48" t="s">
        <v>80</v>
      </c>
      <c r="M48" t="s">
        <v>73</v>
      </c>
      <c r="N48" t="s">
        <v>764</v>
      </c>
      <c r="O48" s="6" t="s">
        <v>789</v>
      </c>
      <c r="T48" t="s">
        <v>883</v>
      </c>
      <c r="AO48">
        <v>30</v>
      </c>
      <c r="AS48" s="65">
        <v>1</v>
      </c>
      <c r="AT48" s="65">
        <v>31</v>
      </c>
      <c r="AV48" t="s">
        <v>194</v>
      </c>
    </row>
    <row r="49" spans="1:48" ht="14.25" customHeight="1" x14ac:dyDescent="0.3">
      <c r="A49" t="s">
        <v>153</v>
      </c>
      <c r="B49" s="62" t="s">
        <v>948</v>
      </c>
      <c r="C49" s="58">
        <v>2013</v>
      </c>
      <c r="D49" t="s">
        <v>261</v>
      </c>
      <c r="E49" t="s">
        <v>262</v>
      </c>
      <c r="F49" t="s">
        <v>171</v>
      </c>
      <c r="J49" t="s">
        <v>160</v>
      </c>
      <c r="K49" t="s">
        <v>161</v>
      </c>
      <c r="L49" t="s">
        <v>81</v>
      </c>
      <c r="M49" t="s">
        <v>73</v>
      </c>
      <c r="N49" t="s">
        <v>764</v>
      </c>
      <c r="O49" s="6" t="s">
        <v>789</v>
      </c>
      <c r="T49" t="s">
        <v>883</v>
      </c>
      <c r="AO49">
        <v>30</v>
      </c>
      <c r="AS49" s="65">
        <v>0</v>
      </c>
      <c r="AT49" s="65">
        <v>31</v>
      </c>
      <c r="AV49" t="s">
        <v>194</v>
      </c>
    </row>
    <row r="50" spans="1:48" ht="14.25" customHeight="1" x14ac:dyDescent="0.3">
      <c r="A50" t="s">
        <v>153</v>
      </c>
      <c r="B50" s="62" t="s">
        <v>948</v>
      </c>
      <c r="C50" s="58">
        <v>2013</v>
      </c>
      <c r="D50" t="s">
        <v>261</v>
      </c>
      <c r="E50" t="s">
        <v>262</v>
      </c>
      <c r="F50" t="s">
        <v>171</v>
      </c>
      <c r="J50" t="s">
        <v>160</v>
      </c>
      <c r="K50" t="s">
        <v>161</v>
      </c>
      <c r="L50" t="s">
        <v>84</v>
      </c>
      <c r="M50" t="s">
        <v>73</v>
      </c>
      <c r="N50" t="s">
        <v>764</v>
      </c>
      <c r="O50" s="6" t="s">
        <v>789</v>
      </c>
      <c r="T50" t="s">
        <v>883</v>
      </c>
      <c r="AO50">
        <v>30</v>
      </c>
      <c r="AS50" s="65">
        <v>0</v>
      </c>
      <c r="AT50" s="65">
        <v>31</v>
      </c>
      <c r="AV50" t="s">
        <v>194</v>
      </c>
    </row>
    <row r="51" spans="1:48" ht="14.25" customHeight="1" x14ac:dyDescent="0.3">
      <c r="A51" t="s">
        <v>153</v>
      </c>
      <c r="B51" s="62" t="s">
        <v>948</v>
      </c>
      <c r="C51" s="58">
        <v>2013</v>
      </c>
      <c r="D51" t="s">
        <v>261</v>
      </c>
      <c r="E51" t="s">
        <v>262</v>
      </c>
      <c r="F51" t="s">
        <v>171</v>
      </c>
      <c r="J51" t="s">
        <v>160</v>
      </c>
      <c r="K51" t="s">
        <v>161</v>
      </c>
      <c r="L51" t="s">
        <v>249</v>
      </c>
      <c r="M51" t="s">
        <v>73</v>
      </c>
      <c r="N51" t="s">
        <v>764</v>
      </c>
      <c r="O51" s="6" t="s">
        <v>789</v>
      </c>
      <c r="T51" t="s">
        <v>883</v>
      </c>
      <c r="AO51">
        <v>30</v>
      </c>
      <c r="AS51" s="65">
        <v>0</v>
      </c>
      <c r="AT51" s="65">
        <v>31</v>
      </c>
      <c r="AV51" t="s">
        <v>194</v>
      </c>
    </row>
    <row r="52" spans="1:48" ht="14.25" customHeight="1" x14ac:dyDescent="0.3">
      <c r="A52" t="s">
        <v>153</v>
      </c>
      <c r="B52" s="62" t="s">
        <v>948</v>
      </c>
      <c r="C52" s="58">
        <v>2013</v>
      </c>
      <c r="D52" t="s">
        <v>261</v>
      </c>
      <c r="E52" t="s">
        <v>262</v>
      </c>
      <c r="F52" t="s">
        <v>171</v>
      </c>
      <c r="J52" t="s">
        <v>160</v>
      </c>
      <c r="K52" t="s">
        <v>161</v>
      </c>
      <c r="L52" t="s">
        <v>85</v>
      </c>
      <c r="M52" t="s">
        <v>73</v>
      </c>
      <c r="N52" t="s">
        <v>764</v>
      </c>
      <c r="O52" s="6" t="s">
        <v>789</v>
      </c>
      <c r="T52" t="s">
        <v>883</v>
      </c>
      <c r="AO52">
        <v>5</v>
      </c>
      <c r="AS52" s="65">
        <v>0</v>
      </c>
      <c r="AT52" s="65">
        <v>31</v>
      </c>
      <c r="AV52" t="s">
        <v>194</v>
      </c>
    </row>
    <row r="53" spans="1:48" ht="14.25" customHeight="1" x14ac:dyDescent="0.3">
      <c r="A53" t="s">
        <v>153</v>
      </c>
      <c r="B53" s="62" t="s">
        <v>948</v>
      </c>
      <c r="C53" s="58">
        <v>2013</v>
      </c>
      <c r="D53" t="s">
        <v>261</v>
      </c>
      <c r="E53" t="s">
        <v>262</v>
      </c>
      <c r="F53" t="s">
        <v>171</v>
      </c>
      <c r="J53" t="s">
        <v>160</v>
      </c>
      <c r="K53" t="s">
        <v>161</v>
      </c>
      <c r="L53" t="s">
        <v>86</v>
      </c>
      <c r="M53" t="s">
        <v>73</v>
      </c>
      <c r="N53" t="s">
        <v>764</v>
      </c>
      <c r="O53" s="6" t="s">
        <v>789</v>
      </c>
      <c r="T53" t="s">
        <v>883</v>
      </c>
      <c r="AO53">
        <v>10</v>
      </c>
      <c r="AS53" s="65">
        <v>1</v>
      </c>
      <c r="AT53" s="65">
        <v>31</v>
      </c>
      <c r="AV53" t="s">
        <v>194</v>
      </c>
    </row>
    <row r="54" spans="1:48" ht="14.25" customHeight="1" x14ac:dyDescent="0.3">
      <c r="A54" t="s">
        <v>153</v>
      </c>
      <c r="B54" s="62" t="s">
        <v>948</v>
      </c>
      <c r="C54" s="58">
        <v>2013</v>
      </c>
      <c r="D54" t="s">
        <v>261</v>
      </c>
      <c r="E54" t="s">
        <v>262</v>
      </c>
      <c r="F54" t="s">
        <v>171</v>
      </c>
      <c r="J54" t="s">
        <v>160</v>
      </c>
      <c r="K54" t="s">
        <v>161</v>
      </c>
      <c r="L54" t="s">
        <v>87</v>
      </c>
      <c r="M54" t="s">
        <v>73</v>
      </c>
      <c r="N54" t="s">
        <v>764</v>
      </c>
      <c r="O54" s="6" t="s">
        <v>789</v>
      </c>
      <c r="T54" t="s">
        <v>883</v>
      </c>
      <c r="AO54">
        <v>10</v>
      </c>
      <c r="AS54" s="65">
        <v>0</v>
      </c>
      <c r="AT54" s="65">
        <v>31</v>
      </c>
      <c r="AV54" t="s">
        <v>194</v>
      </c>
    </row>
    <row r="55" spans="1:48" ht="14.25" customHeight="1" x14ac:dyDescent="0.3">
      <c r="A55" t="s">
        <v>153</v>
      </c>
      <c r="B55" s="62" t="s">
        <v>948</v>
      </c>
      <c r="C55" s="58">
        <v>2013</v>
      </c>
      <c r="D55" t="s">
        <v>261</v>
      </c>
      <c r="E55" t="s">
        <v>262</v>
      </c>
      <c r="F55" t="s">
        <v>171</v>
      </c>
      <c r="J55" t="s">
        <v>160</v>
      </c>
      <c r="K55" t="s">
        <v>161</v>
      </c>
      <c r="L55" t="s">
        <v>88</v>
      </c>
      <c r="M55" t="s">
        <v>73</v>
      </c>
      <c r="N55" t="s">
        <v>764</v>
      </c>
      <c r="O55" s="6" t="s">
        <v>789</v>
      </c>
      <c r="T55" t="s">
        <v>883</v>
      </c>
      <c r="AO55">
        <v>10</v>
      </c>
      <c r="AS55" s="65">
        <v>2</v>
      </c>
      <c r="AT55" s="65">
        <v>31</v>
      </c>
      <c r="AV55" t="s">
        <v>194</v>
      </c>
    </row>
    <row r="56" spans="1:48" ht="14.25" customHeight="1" x14ac:dyDescent="0.3">
      <c r="A56" t="s">
        <v>153</v>
      </c>
      <c r="B56" s="62" t="s">
        <v>948</v>
      </c>
      <c r="C56" s="58">
        <v>2013</v>
      </c>
      <c r="D56" t="s">
        <v>261</v>
      </c>
      <c r="E56" t="s">
        <v>262</v>
      </c>
      <c r="F56" t="s">
        <v>171</v>
      </c>
      <c r="J56" t="s">
        <v>160</v>
      </c>
      <c r="K56" t="s">
        <v>161</v>
      </c>
      <c r="L56" t="s">
        <v>248</v>
      </c>
      <c r="M56" t="s">
        <v>73</v>
      </c>
      <c r="N56" t="s">
        <v>764</v>
      </c>
      <c r="O56" s="6" t="s">
        <v>789</v>
      </c>
      <c r="T56" t="s">
        <v>883</v>
      </c>
      <c r="AO56">
        <v>110</v>
      </c>
      <c r="AS56" s="65">
        <v>1</v>
      </c>
      <c r="AT56" s="65">
        <v>31</v>
      </c>
      <c r="AV56" t="s">
        <v>194</v>
      </c>
    </row>
    <row r="57" spans="1:48" ht="14.25" customHeight="1" x14ac:dyDescent="0.3">
      <c r="A57" t="s">
        <v>153</v>
      </c>
      <c r="B57" s="62" t="s">
        <v>948</v>
      </c>
      <c r="C57" s="58">
        <v>2013</v>
      </c>
      <c r="D57" t="s">
        <v>261</v>
      </c>
      <c r="E57" t="s">
        <v>262</v>
      </c>
      <c r="F57" t="s">
        <v>171</v>
      </c>
      <c r="J57" t="s">
        <v>160</v>
      </c>
      <c r="K57" t="s">
        <v>161</v>
      </c>
      <c r="L57" t="s">
        <v>820</v>
      </c>
      <c r="M57" t="s">
        <v>73</v>
      </c>
      <c r="N57" t="s">
        <v>764</v>
      </c>
      <c r="O57" s="6" t="s">
        <v>789</v>
      </c>
      <c r="T57" t="s">
        <v>883</v>
      </c>
      <c r="AO57" t="s">
        <v>699</v>
      </c>
      <c r="AS57" s="65">
        <v>0</v>
      </c>
      <c r="AT57" s="65">
        <v>31</v>
      </c>
      <c r="AV57" t="s">
        <v>194</v>
      </c>
    </row>
    <row r="58" spans="1:48" ht="14.25" customHeight="1" x14ac:dyDescent="0.3">
      <c r="A58" t="s">
        <v>153</v>
      </c>
      <c r="B58" s="62" t="s">
        <v>948</v>
      </c>
      <c r="C58" s="58">
        <v>2013</v>
      </c>
      <c r="D58" t="s">
        <v>261</v>
      </c>
      <c r="E58" t="s">
        <v>262</v>
      </c>
      <c r="F58" t="s">
        <v>171</v>
      </c>
      <c r="J58" t="s">
        <v>160</v>
      </c>
      <c r="K58" t="s">
        <v>161</v>
      </c>
      <c r="L58" t="s">
        <v>961</v>
      </c>
      <c r="M58" t="s">
        <v>73</v>
      </c>
      <c r="N58" t="s">
        <v>764</v>
      </c>
      <c r="O58" s="6" t="s">
        <v>789</v>
      </c>
      <c r="T58" t="s">
        <v>883</v>
      </c>
      <c r="AO58">
        <v>5</v>
      </c>
      <c r="AS58" s="65">
        <v>0</v>
      </c>
      <c r="AT58" s="65">
        <v>31</v>
      </c>
      <c r="AV58" t="s">
        <v>194</v>
      </c>
    </row>
    <row r="59" spans="1:48" ht="14.25" customHeight="1" x14ac:dyDescent="0.3">
      <c r="A59" t="s">
        <v>153</v>
      </c>
      <c r="B59" s="62" t="s">
        <v>948</v>
      </c>
      <c r="C59" s="58">
        <v>2013</v>
      </c>
      <c r="D59" t="s">
        <v>261</v>
      </c>
      <c r="E59" t="s">
        <v>262</v>
      </c>
      <c r="F59" t="s">
        <v>171</v>
      </c>
      <c r="J59" t="s">
        <v>160</v>
      </c>
      <c r="K59" t="s">
        <v>161</v>
      </c>
      <c r="L59" t="s">
        <v>291</v>
      </c>
      <c r="M59" t="s">
        <v>73</v>
      </c>
      <c r="N59" t="s">
        <v>764</v>
      </c>
      <c r="O59" s="6" t="s">
        <v>789</v>
      </c>
      <c r="T59" t="s">
        <v>883</v>
      </c>
      <c r="AO59">
        <v>10</v>
      </c>
      <c r="AS59" s="65">
        <v>0</v>
      </c>
      <c r="AT59" s="65">
        <v>31</v>
      </c>
      <c r="AV59" t="s">
        <v>194</v>
      </c>
    </row>
    <row r="60" spans="1:48" ht="14.25" customHeight="1" x14ac:dyDescent="0.3">
      <c r="A60" t="s">
        <v>153</v>
      </c>
      <c r="B60" s="62" t="s">
        <v>948</v>
      </c>
      <c r="C60" s="58">
        <v>2013</v>
      </c>
      <c r="D60" t="s">
        <v>261</v>
      </c>
      <c r="E60" t="s">
        <v>262</v>
      </c>
      <c r="F60" t="s">
        <v>171</v>
      </c>
      <c r="J60" t="s">
        <v>160</v>
      </c>
      <c r="K60" t="s">
        <v>161</v>
      </c>
      <c r="L60" t="s">
        <v>91</v>
      </c>
      <c r="M60" t="s">
        <v>73</v>
      </c>
      <c r="N60" t="s">
        <v>764</v>
      </c>
      <c r="O60" s="6" t="s">
        <v>789</v>
      </c>
      <c r="T60" t="s">
        <v>883</v>
      </c>
      <c r="AO60">
        <v>30</v>
      </c>
      <c r="AS60" s="65">
        <v>10</v>
      </c>
      <c r="AT60" s="65">
        <v>31</v>
      </c>
      <c r="AV60" t="s">
        <v>194</v>
      </c>
    </row>
    <row r="61" spans="1:48" ht="14.25" customHeight="1" x14ac:dyDescent="0.3">
      <c r="A61" t="s">
        <v>153</v>
      </c>
      <c r="B61" s="62" t="s">
        <v>948</v>
      </c>
      <c r="C61" s="58">
        <v>2013</v>
      </c>
      <c r="D61" t="s">
        <v>261</v>
      </c>
      <c r="E61" t="s">
        <v>262</v>
      </c>
      <c r="F61" t="s">
        <v>171</v>
      </c>
      <c r="J61" t="s">
        <v>160</v>
      </c>
      <c r="K61" t="s">
        <v>161</v>
      </c>
      <c r="L61" t="s">
        <v>999</v>
      </c>
      <c r="M61" t="s">
        <v>73</v>
      </c>
      <c r="N61" t="s">
        <v>764</v>
      </c>
      <c r="O61" s="6" t="s">
        <v>789</v>
      </c>
      <c r="T61" t="s">
        <v>883</v>
      </c>
      <c r="AO61">
        <v>85</v>
      </c>
      <c r="AS61" s="65">
        <v>5</v>
      </c>
      <c r="AT61" s="65">
        <v>31</v>
      </c>
      <c r="AV61" t="s">
        <v>194</v>
      </c>
    </row>
    <row r="62" spans="1:48" ht="14.25" customHeight="1" x14ac:dyDescent="0.3">
      <c r="A62" t="s">
        <v>153</v>
      </c>
      <c r="B62" s="62" t="s">
        <v>948</v>
      </c>
      <c r="C62" s="58">
        <v>2013</v>
      </c>
      <c r="D62" t="s">
        <v>261</v>
      </c>
      <c r="E62" t="s">
        <v>262</v>
      </c>
      <c r="F62" t="s">
        <v>171</v>
      </c>
      <c r="J62" t="s">
        <v>160</v>
      </c>
      <c r="K62" t="s">
        <v>161</v>
      </c>
      <c r="L62" t="s">
        <v>92</v>
      </c>
      <c r="M62" t="s">
        <v>73</v>
      </c>
      <c r="N62" t="s">
        <v>764</v>
      </c>
      <c r="O62" s="6" t="s">
        <v>789</v>
      </c>
      <c r="T62" t="s">
        <v>883</v>
      </c>
      <c r="AO62">
        <v>10</v>
      </c>
      <c r="AS62" s="65">
        <v>0</v>
      </c>
      <c r="AT62" s="65">
        <v>31</v>
      </c>
      <c r="AV62" t="s">
        <v>194</v>
      </c>
    </row>
    <row r="63" spans="1:48" ht="14.25" customHeight="1" x14ac:dyDescent="0.3">
      <c r="A63" t="s">
        <v>153</v>
      </c>
      <c r="B63" s="62" t="s">
        <v>948</v>
      </c>
      <c r="C63" s="58">
        <v>2013</v>
      </c>
      <c r="D63" t="s">
        <v>261</v>
      </c>
      <c r="E63" t="s">
        <v>262</v>
      </c>
      <c r="F63" t="s">
        <v>171</v>
      </c>
      <c r="J63" t="s">
        <v>160</v>
      </c>
      <c r="K63" t="s">
        <v>161</v>
      </c>
      <c r="L63" t="s">
        <v>962</v>
      </c>
      <c r="M63" t="s">
        <v>73</v>
      </c>
      <c r="N63" t="s">
        <v>764</v>
      </c>
      <c r="O63" s="6" t="s">
        <v>789</v>
      </c>
      <c r="T63" t="s">
        <v>883</v>
      </c>
      <c r="AO63">
        <v>5</v>
      </c>
      <c r="AS63" s="65">
        <v>0</v>
      </c>
      <c r="AT63" s="65">
        <v>31</v>
      </c>
      <c r="AV63" t="s">
        <v>194</v>
      </c>
    </row>
    <row r="64" spans="1:48" ht="14.25" customHeight="1" x14ac:dyDescent="0.3">
      <c r="A64" t="s">
        <v>153</v>
      </c>
      <c r="B64" s="62" t="s">
        <v>948</v>
      </c>
      <c r="C64" s="58">
        <v>2013</v>
      </c>
      <c r="D64" t="s">
        <v>261</v>
      </c>
      <c r="E64" t="s">
        <v>262</v>
      </c>
      <c r="F64" t="s">
        <v>171</v>
      </c>
      <c r="J64" t="s">
        <v>160</v>
      </c>
      <c r="K64" t="s">
        <v>64</v>
      </c>
      <c r="L64" t="s">
        <v>949</v>
      </c>
      <c r="M64" t="s">
        <v>129</v>
      </c>
      <c r="N64" t="s">
        <v>764</v>
      </c>
      <c r="O64" s="6" t="s">
        <v>789</v>
      </c>
      <c r="T64" t="s">
        <v>950</v>
      </c>
      <c r="AP64" t="s">
        <v>951</v>
      </c>
      <c r="AQ64" t="s">
        <v>952</v>
      </c>
      <c r="AS64" s="65"/>
      <c r="AT64" s="65"/>
    </row>
    <row r="65" spans="1:86" ht="14.25" customHeight="1" x14ac:dyDescent="0.3">
      <c r="A65" t="s">
        <v>153</v>
      </c>
      <c r="B65" s="62" t="s">
        <v>948</v>
      </c>
      <c r="C65" s="58">
        <v>2013</v>
      </c>
      <c r="D65" t="s">
        <v>261</v>
      </c>
      <c r="E65" t="s">
        <v>262</v>
      </c>
      <c r="F65" t="s">
        <v>171</v>
      </c>
      <c r="J65" t="s">
        <v>160</v>
      </c>
      <c r="K65" t="s">
        <v>64</v>
      </c>
      <c r="L65" t="s">
        <v>953</v>
      </c>
      <c r="M65" t="s">
        <v>129</v>
      </c>
      <c r="N65" t="s">
        <v>764</v>
      </c>
      <c r="O65" s="6" t="s">
        <v>789</v>
      </c>
      <c r="T65" t="s">
        <v>950</v>
      </c>
      <c r="AP65" t="s">
        <v>954</v>
      </c>
      <c r="AQ65" t="s">
        <v>955</v>
      </c>
      <c r="AS65" s="65"/>
      <c r="AT65" s="65"/>
    </row>
    <row r="66" spans="1:86" ht="14.25" customHeight="1" x14ac:dyDescent="0.3">
      <c r="A66" t="s">
        <v>153</v>
      </c>
      <c r="B66" s="62" t="s">
        <v>948</v>
      </c>
      <c r="C66" s="58">
        <v>2013</v>
      </c>
      <c r="D66" t="s">
        <v>261</v>
      </c>
      <c r="E66" t="s">
        <v>262</v>
      </c>
      <c r="F66" t="s">
        <v>171</v>
      </c>
      <c r="J66" t="s">
        <v>160</v>
      </c>
      <c r="K66" t="s">
        <v>64</v>
      </c>
      <c r="L66" t="s">
        <v>956</v>
      </c>
      <c r="M66" t="s">
        <v>129</v>
      </c>
      <c r="N66" t="s">
        <v>764</v>
      </c>
      <c r="O66" s="6" t="s">
        <v>789</v>
      </c>
      <c r="T66" t="s">
        <v>950</v>
      </c>
      <c r="AP66" t="s">
        <v>957</v>
      </c>
      <c r="AQ66" t="s">
        <v>958</v>
      </c>
      <c r="AS66" s="65"/>
      <c r="AT66" s="65"/>
    </row>
    <row r="67" spans="1:86" ht="14.25" customHeight="1" x14ac:dyDescent="0.3">
      <c r="A67" t="s">
        <v>153</v>
      </c>
      <c r="B67" s="62" t="s">
        <v>937</v>
      </c>
      <c r="C67" s="58">
        <v>2013</v>
      </c>
      <c r="D67" t="s">
        <v>261</v>
      </c>
      <c r="E67" t="s">
        <v>262</v>
      </c>
      <c r="F67" t="s">
        <v>171</v>
      </c>
      <c r="J67" t="s">
        <v>11</v>
      </c>
      <c r="K67" t="s">
        <v>229</v>
      </c>
      <c r="L67" t="s">
        <v>901</v>
      </c>
      <c r="M67" t="s">
        <v>156</v>
      </c>
      <c r="N67" t="s">
        <v>764</v>
      </c>
      <c r="O67" s="6" t="s">
        <v>789</v>
      </c>
      <c r="T67" t="s">
        <v>942</v>
      </c>
      <c r="AK67" t="s">
        <v>943</v>
      </c>
      <c r="AL67" t="s">
        <v>944</v>
      </c>
      <c r="AM67" t="s">
        <v>945</v>
      </c>
      <c r="AP67" t="s">
        <v>946</v>
      </c>
      <c r="AQ67" t="s">
        <v>947</v>
      </c>
      <c r="AS67" s="65"/>
      <c r="AT67" s="65"/>
    </row>
    <row r="68" spans="1:86" ht="14.25" customHeight="1" x14ac:dyDescent="0.3">
      <c r="A68" t="s">
        <v>153</v>
      </c>
      <c r="B68" s="62" t="s">
        <v>937</v>
      </c>
      <c r="C68" s="58">
        <v>2013</v>
      </c>
      <c r="D68" t="s">
        <v>261</v>
      </c>
      <c r="E68" t="s">
        <v>262</v>
      </c>
      <c r="F68" t="s">
        <v>171</v>
      </c>
      <c r="H68" t="s">
        <v>53</v>
      </c>
      <c r="I68" t="s">
        <v>53</v>
      </c>
      <c r="J68" t="s">
        <v>48</v>
      </c>
      <c r="K68" t="s">
        <v>49</v>
      </c>
      <c r="L68" t="s">
        <v>831</v>
      </c>
      <c r="M68" t="s">
        <v>156</v>
      </c>
      <c r="N68" t="s">
        <v>764</v>
      </c>
      <c r="O68" s="6" t="s">
        <v>789</v>
      </c>
      <c r="P68" t="s">
        <v>938</v>
      </c>
      <c r="Q68">
        <v>0.45</v>
      </c>
      <c r="R68" t="s">
        <v>743</v>
      </c>
      <c r="U68" t="s">
        <v>53</v>
      </c>
      <c r="V68" t="s">
        <v>140</v>
      </c>
      <c r="Y68" t="s">
        <v>939</v>
      </c>
      <c r="Z68">
        <v>37</v>
      </c>
      <c r="AE68" t="s">
        <v>56</v>
      </c>
      <c r="AH68">
        <v>100</v>
      </c>
      <c r="AS68" s="65"/>
      <c r="AT68" s="65"/>
    </row>
    <row r="69" spans="1:86" ht="14.25" customHeight="1" x14ac:dyDescent="0.3">
      <c r="A69" t="s">
        <v>153</v>
      </c>
      <c r="B69" s="62" t="s">
        <v>937</v>
      </c>
      <c r="C69" s="58">
        <v>2013</v>
      </c>
      <c r="D69" t="s">
        <v>261</v>
      </c>
      <c r="E69" t="s">
        <v>262</v>
      </c>
      <c r="F69" t="s">
        <v>171</v>
      </c>
      <c r="J69" t="s">
        <v>11</v>
      </c>
      <c r="K69" t="s">
        <v>940</v>
      </c>
      <c r="L69" t="s">
        <v>831</v>
      </c>
      <c r="M69" t="s">
        <v>156</v>
      </c>
      <c r="N69" t="s">
        <v>764</v>
      </c>
      <c r="O69" s="6" t="s">
        <v>789</v>
      </c>
      <c r="T69" t="s">
        <v>941</v>
      </c>
      <c r="AS69" s="65"/>
      <c r="AT69" s="65"/>
    </row>
    <row r="70" spans="1:86" ht="14.25" customHeight="1" x14ac:dyDescent="0.3">
      <c r="A70" s="24" t="s">
        <v>215</v>
      </c>
      <c r="B70" s="24" t="s">
        <v>511</v>
      </c>
      <c r="C70" s="25">
        <v>2004</v>
      </c>
      <c r="D70" s="24" t="s">
        <v>512</v>
      </c>
      <c r="E70" s="24" t="s">
        <v>513</v>
      </c>
      <c r="F70" s="24" t="s">
        <v>46</v>
      </c>
      <c r="G70" s="24" t="s">
        <v>514</v>
      </c>
      <c r="H70" s="24"/>
      <c r="I70" s="24"/>
      <c r="J70" s="24" t="s">
        <v>221</v>
      </c>
      <c r="K70" s="24" t="s">
        <v>417</v>
      </c>
      <c r="L70" s="24" t="s">
        <v>522</v>
      </c>
      <c r="M70" s="24" t="s">
        <v>149</v>
      </c>
      <c r="N70" s="24" t="s">
        <v>298</v>
      </c>
      <c r="O70" t="s">
        <v>298</v>
      </c>
      <c r="P70" s="24"/>
      <c r="Q70" s="24"/>
      <c r="R70" s="24"/>
      <c r="S70" s="24"/>
      <c r="T70" s="24" t="s">
        <v>1027</v>
      </c>
      <c r="U70" s="24"/>
      <c r="V70" s="24"/>
      <c r="W70" s="24"/>
      <c r="X70" s="24"/>
      <c r="Y70" s="24"/>
      <c r="Z70" s="24"/>
      <c r="AA70" s="76"/>
      <c r="AB70" s="76"/>
      <c r="AC70" s="76"/>
      <c r="AD70" s="24"/>
      <c r="AE70" s="39"/>
      <c r="AF70" s="39"/>
      <c r="AG70" s="39"/>
      <c r="AH70" s="39"/>
      <c r="AI70" s="24"/>
      <c r="AJ70" s="24" t="s">
        <v>520</v>
      </c>
      <c r="AK70" s="24"/>
      <c r="AL70" s="24"/>
      <c r="AM70" s="24"/>
      <c r="AN70" s="24"/>
      <c r="AO70" s="25">
        <v>30</v>
      </c>
      <c r="AP70" s="24"/>
      <c r="AQ70" s="24"/>
      <c r="AR70" s="24"/>
      <c r="AS70" s="24">
        <v>1</v>
      </c>
      <c r="AT70" s="24">
        <v>151</v>
      </c>
      <c r="AU70" s="25">
        <v>0.7</v>
      </c>
      <c r="AV70" s="24" t="s">
        <v>521</v>
      </c>
    </row>
    <row r="71" spans="1:86" ht="14.25" customHeight="1" x14ac:dyDescent="0.3">
      <c r="A71" s="24" t="s">
        <v>215</v>
      </c>
      <c r="B71" s="24" t="s">
        <v>511</v>
      </c>
      <c r="C71" s="25">
        <v>2004</v>
      </c>
      <c r="D71" s="24" t="s">
        <v>512</v>
      </c>
      <c r="E71" s="24" t="s">
        <v>513</v>
      </c>
      <c r="F71" s="24" t="s">
        <v>46</v>
      </c>
      <c r="G71" s="24" t="s">
        <v>514</v>
      </c>
      <c r="H71" s="24"/>
      <c r="I71" s="24"/>
      <c r="J71" s="24" t="s">
        <v>221</v>
      </c>
      <c r="K71" s="24" t="s">
        <v>417</v>
      </c>
      <c r="L71" s="24" t="s">
        <v>524</v>
      </c>
      <c r="M71" s="24" t="s">
        <v>149</v>
      </c>
      <c r="N71" s="24" t="s">
        <v>298</v>
      </c>
      <c r="O71" t="s">
        <v>298</v>
      </c>
      <c r="P71" s="24"/>
      <c r="Q71" s="24"/>
      <c r="R71" s="24"/>
      <c r="S71" s="24"/>
      <c r="T71" s="24" t="s">
        <v>1027</v>
      </c>
      <c r="U71" s="24"/>
      <c r="V71" s="24"/>
      <c r="W71" s="24"/>
      <c r="X71" s="24"/>
      <c r="Y71" s="24"/>
      <c r="Z71" s="24"/>
      <c r="AA71" s="76"/>
      <c r="AB71" s="76"/>
      <c r="AC71" s="76"/>
      <c r="AD71" s="24"/>
      <c r="AE71" s="39"/>
      <c r="AF71" s="39"/>
      <c r="AG71" s="39"/>
      <c r="AH71" s="39"/>
      <c r="AI71" s="24"/>
      <c r="AJ71" s="24" t="s">
        <v>520</v>
      </c>
      <c r="AK71" s="24"/>
      <c r="AL71" s="24"/>
      <c r="AM71" s="24"/>
      <c r="AN71" s="24"/>
      <c r="AO71" s="25">
        <v>25</v>
      </c>
      <c r="AP71" s="24"/>
      <c r="AQ71" s="24"/>
      <c r="AR71" s="24"/>
      <c r="AS71" s="24">
        <v>4</v>
      </c>
      <c r="AT71" s="24">
        <v>151</v>
      </c>
      <c r="AU71" s="25">
        <v>2.6</v>
      </c>
      <c r="AV71" s="24" t="s">
        <v>521</v>
      </c>
    </row>
    <row r="72" spans="1:86" ht="14.25" customHeight="1" x14ac:dyDescent="0.3">
      <c r="A72" s="24" t="s">
        <v>215</v>
      </c>
      <c r="B72" s="24" t="s">
        <v>511</v>
      </c>
      <c r="C72" s="25">
        <v>2004</v>
      </c>
      <c r="D72" s="24" t="s">
        <v>512</v>
      </c>
      <c r="E72" s="24" t="s">
        <v>513</v>
      </c>
      <c r="F72" s="24" t="s">
        <v>46</v>
      </c>
      <c r="G72" s="24" t="s">
        <v>514</v>
      </c>
      <c r="H72" s="24"/>
      <c r="I72" s="24"/>
      <c r="J72" s="24" t="s">
        <v>221</v>
      </c>
      <c r="K72" s="24" t="s">
        <v>417</v>
      </c>
      <c r="L72" s="24" t="s">
        <v>523</v>
      </c>
      <c r="M72" s="24" t="s">
        <v>149</v>
      </c>
      <c r="N72" s="24" t="s">
        <v>298</v>
      </c>
      <c r="O72" t="s">
        <v>298</v>
      </c>
      <c r="P72" s="24"/>
      <c r="Q72" s="24"/>
      <c r="R72" s="24"/>
      <c r="S72" s="24"/>
      <c r="T72" s="24" t="s">
        <v>1027</v>
      </c>
      <c r="U72" s="24"/>
      <c r="V72" s="24"/>
      <c r="W72" s="24"/>
      <c r="X72" s="24"/>
      <c r="Y72" s="24"/>
      <c r="Z72" s="24"/>
      <c r="AA72" s="76"/>
      <c r="AB72" s="76"/>
      <c r="AC72" s="76"/>
      <c r="AD72" s="24"/>
      <c r="AE72" s="39"/>
      <c r="AF72" s="39"/>
      <c r="AG72" s="39"/>
      <c r="AH72" s="39"/>
      <c r="AI72" s="24"/>
      <c r="AJ72" s="24" t="s">
        <v>520</v>
      </c>
      <c r="AK72" s="24"/>
      <c r="AL72" s="24"/>
      <c r="AM72" s="24"/>
      <c r="AN72" s="24"/>
      <c r="AO72" s="25">
        <v>5</v>
      </c>
      <c r="AP72" s="24"/>
      <c r="AQ72" s="24"/>
      <c r="AR72" s="24"/>
      <c r="AS72" s="24">
        <f>AU72*AT72/100</f>
        <v>0</v>
      </c>
      <c r="AT72" s="24">
        <v>151</v>
      </c>
      <c r="AU72" s="25">
        <v>0</v>
      </c>
      <c r="AV72" s="24" t="s">
        <v>521</v>
      </c>
    </row>
    <row r="73" spans="1:86" ht="14.25" customHeight="1" x14ac:dyDescent="0.3">
      <c r="A73" s="24" t="s">
        <v>215</v>
      </c>
      <c r="B73" s="24" t="s">
        <v>511</v>
      </c>
      <c r="C73" s="25">
        <v>2004</v>
      </c>
      <c r="D73" s="24" t="s">
        <v>512</v>
      </c>
      <c r="E73" s="24" t="s">
        <v>513</v>
      </c>
      <c r="F73" s="24" t="s">
        <v>46</v>
      </c>
      <c r="G73" s="24" t="s">
        <v>514</v>
      </c>
      <c r="H73" s="24"/>
      <c r="I73" s="24"/>
      <c r="J73" s="24" t="s">
        <v>221</v>
      </c>
      <c r="K73" s="24" t="s">
        <v>417</v>
      </c>
      <c r="L73" s="24" t="s">
        <v>460</v>
      </c>
      <c r="M73" s="24" t="s">
        <v>149</v>
      </c>
      <c r="N73" s="24" t="s">
        <v>298</v>
      </c>
      <c r="O73" t="s">
        <v>298</v>
      </c>
      <c r="P73" s="24"/>
      <c r="Q73" s="24"/>
      <c r="R73" s="24"/>
      <c r="S73" s="24"/>
      <c r="T73" s="24" t="s">
        <v>1027</v>
      </c>
      <c r="U73" s="24"/>
      <c r="V73" s="24"/>
      <c r="W73" s="24"/>
      <c r="X73" s="24"/>
      <c r="Y73" s="24"/>
      <c r="Z73" s="24"/>
      <c r="AA73" s="76"/>
      <c r="AB73" s="76"/>
      <c r="AC73" s="76"/>
      <c r="AD73" s="24"/>
      <c r="AE73" s="39"/>
      <c r="AF73" s="39"/>
      <c r="AG73" s="39"/>
      <c r="AH73" s="39"/>
      <c r="AI73" s="24"/>
      <c r="AJ73" s="24" t="s">
        <v>520</v>
      </c>
      <c r="AK73" s="24"/>
      <c r="AL73" s="24"/>
      <c r="AM73" s="24"/>
      <c r="AN73" s="24"/>
      <c r="AO73" s="25">
        <v>30</v>
      </c>
      <c r="AP73" s="24"/>
      <c r="AQ73" s="24"/>
      <c r="AR73" s="24"/>
      <c r="AS73" s="24">
        <v>4</v>
      </c>
      <c r="AT73" s="24">
        <v>151</v>
      </c>
      <c r="AU73" s="25">
        <v>2.6</v>
      </c>
      <c r="AV73" s="24" t="s">
        <v>521</v>
      </c>
      <c r="CH73" s="58"/>
    </row>
    <row r="74" spans="1:86" ht="14.25" customHeight="1" x14ac:dyDescent="0.3">
      <c r="A74" s="24" t="s">
        <v>215</v>
      </c>
      <c r="B74" s="24" t="s">
        <v>511</v>
      </c>
      <c r="C74" s="25">
        <v>2004</v>
      </c>
      <c r="D74" s="24" t="s">
        <v>512</v>
      </c>
      <c r="E74" s="24" t="s">
        <v>513</v>
      </c>
      <c r="F74" s="24" t="s">
        <v>46</v>
      </c>
      <c r="G74" s="24" t="s">
        <v>514</v>
      </c>
      <c r="H74" s="24"/>
      <c r="I74" s="24"/>
      <c r="J74" s="24" t="s">
        <v>11</v>
      </c>
      <c r="K74" s="24" t="s">
        <v>518</v>
      </c>
      <c r="L74" s="24" t="s">
        <v>298</v>
      </c>
      <c r="M74" s="24" t="s">
        <v>51</v>
      </c>
      <c r="N74" s="24" t="s">
        <v>298</v>
      </c>
      <c r="O74" t="s">
        <v>298</v>
      </c>
      <c r="P74" s="24"/>
      <c r="Q74" s="24"/>
      <c r="R74" s="24"/>
      <c r="S74" s="24"/>
      <c r="T74" s="24"/>
      <c r="U74" s="24"/>
      <c r="V74" s="24"/>
      <c r="W74" s="24"/>
      <c r="X74" s="24"/>
      <c r="Y74" s="24"/>
      <c r="Z74" s="24"/>
      <c r="AA74" s="76"/>
      <c r="AB74" s="76"/>
      <c r="AC74" s="76"/>
      <c r="AD74" s="24"/>
      <c r="AE74" s="39"/>
      <c r="AF74" s="39"/>
      <c r="AG74" s="39"/>
      <c r="AH74" s="39"/>
      <c r="AI74" s="24"/>
      <c r="AJ74" s="24" t="s">
        <v>519</v>
      </c>
      <c r="AK74" s="24"/>
      <c r="AL74" s="24"/>
      <c r="AM74" s="24"/>
      <c r="AN74" s="24"/>
      <c r="AO74" s="24"/>
      <c r="AP74" s="24"/>
      <c r="AQ74" s="24"/>
      <c r="AR74" s="24"/>
      <c r="AS74" s="24"/>
      <c r="AT74" s="24"/>
      <c r="AU74" s="24"/>
      <c r="AV74" s="24"/>
    </row>
    <row r="75" spans="1:86" ht="14.25" customHeight="1" x14ac:dyDescent="0.3">
      <c r="A75" s="24" t="s">
        <v>215</v>
      </c>
      <c r="B75" s="24" t="s">
        <v>511</v>
      </c>
      <c r="C75" s="25">
        <v>2004</v>
      </c>
      <c r="D75" s="24" t="s">
        <v>512</v>
      </c>
      <c r="E75" s="24" t="s">
        <v>513</v>
      </c>
      <c r="F75" s="24" t="s">
        <v>46</v>
      </c>
      <c r="G75" s="24" t="s">
        <v>514</v>
      </c>
      <c r="H75" s="24" t="s">
        <v>53</v>
      </c>
      <c r="I75" s="24" t="s">
        <v>53</v>
      </c>
      <c r="J75" s="24" t="s">
        <v>137</v>
      </c>
      <c r="K75" s="24" t="s">
        <v>138</v>
      </c>
      <c r="L75" s="24" t="s">
        <v>298</v>
      </c>
      <c r="M75" s="24" t="s">
        <v>51</v>
      </c>
      <c r="N75" s="24" t="s">
        <v>298</v>
      </c>
      <c r="O75" t="s">
        <v>298</v>
      </c>
      <c r="P75" s="24"/>
      <c r="Q75" s="24"/>
      <c r="R75" s="24" t="s">
        <v>515</v>
      </c>
      <c r="T75" t="s">
        <v>516</v>
      </c>
      <c r="U75" s="24" t="s">
        <v>53</v>
      </c>
      <c r="V75" s="24" t="s">
        <v>140</v>
      </c>
      <c r="W75" s="24"/>
      <c r="X75" s="25"/>
      <c r="Y75" s="24">
        <v>24</v>
      </c>
      <c r="Z75" s="24">
        <v>37</v>
      </c>
      <c r="AA75" s="80">
        <v>2550</v>
      </c>
      <c r="AB75" s="80">
        <v>25</v>
      </c>
      <c r="AC75" s="76"/>
      <c r="AD75" s="24" t="s">
        <v>517</v>
      </c>
      <c r="AE75" s="39" t="s">
        <v>56</v>
      </c>
      <c r="AF75" s="39">
        <v>500</v>
      </c>
      <c r="AG75" s="39">
        <v>100</v>
      </c>
      <c r="AH75" s="39">
        <v>0.1</v>
      </c>
      <c r="AI75" s="24"/>
      <c r="AJ75" s="24"/>
      <c r="AK75" s="24"/>
      <c r="AL75" s="24"/>
      <c r="AM75" s="24"/>
      <c r="AN75" s="24"/>
      <c r="AO75" s="24"/>
      <c r="AP75" s="24"/>
      <c r="AQ75" s="24"/>
      <c r="AR75" s="24"/>
      <c r="AS75" s="24"/>
      <c r="AT75" s="24"/>
      <c r="AU75" s="24"/>
      <c r="AV75" s="24"/>
    </row>
    <row r="76" spans="1:86" ht="14.25" customHeight="1" x14ac:dyDescent="0.3">
      <c r="A76" s="121"/>
      <c r="B76" s="146" t="s">
        <v>1153</v>
      </c>
      <c r="C76" s="121">
        <v>2019</v>
      </c>
      <c r="D76" s="121"/>
      <c r="E76" s="121"/>
      <c r="F76" s="121" t="s">
        <v>242</v>
      </c>
      <c r="G76" s="121"/>
      <c r="H76" s="121"/>
      <c r="I76" s="121"/>
      <c r="J76" s="121"/>
      <c r="K76" s="121" t="s">
        <v>1152</v>
      </c>
      <c r="L76" s="121" t="s">
        <v>906</v>
      </c>
      <c r="M76" s="121" t="s">
        <v>73</v>
      </c>
      <c r="N76" s="121"/>
      <c r="O76" s="121" t="s">
        <v>729</v>
      </c>
      <c r="P76" s="121"/>
      <c r="Q76" s="121"/>
      <c r="R76" s="121"/>
      <c r="S76" s="121"/>
      <c r="T76" s="121"/>
      <c r="U76" s="121"/>
      <c r="V76" s="121"/>
      <c r="W76" s="121"/>
      <c r="X76" s="121"/>
      <c r="Y76" s="121"/>
      <c r="Z76" s="121"/>
      <c r="AA76" s="121"/>
      <c r="AB76" s="121"/>
      <c r="AC76" s="121"/>
      <c r="AD76" s="121"/>
      <c r="AE76" s="121"/>
      <c r="AF76" s="121"/>
      <c r="AG76" s="121"/>
      <c r="AH76" s="121"/>
      <c r="AI76" s="121"/>
      <c r="AJ76" s="121"/>
      <c r="AK76" s="121"/>
      <c r="AL76" s="121"/>
      <c r="AM76" s="121"/>
      <c r="AN76" s="121"/>
      <c r="AO76" s="121"/>
      <c r="AP76" s="121"/>
      <c r="AQ76" s="121"/>
      <c r="AR76" s="121"/>
      <c r="AS76" s="121"/>
      <c r="AT76" s="121"/>
      <c r="AU76" s="121"/>
      <c r="AV76" s="121"/>
      <c r="AW76" s="121"/>
      <c r="AX76" s="121"/>
      <c r="AY76" s="121"/>
      <c r="AZ76" s="121"/>
      <c r="BA76" s="121"/>
      <c r="BB76" s="121"/>
      <c r="BC76" s="121"/>
      <c r="BD76" s="121"/>
      <c r="BE76" s="121"/>
      <c r="BF76" s="121"/>
      <c r="BG76" s="121"/>
      <c r="BH76" s="121"/>
      <c r="BI76" s="121"/>
      <c r="BJ76" s="121"/>
      <c r="BK76" s="121"/>
      <c r="BL76" s="121"/>
      <c r="BM76" s="121"/>
      <c r="BN76" s="121"/>
      <c r="BO76" s="121"/>
      <c r="BP76" s="121"/>
      <c r="BQ76" s="121"/>
      <c r="BR76" s="121"/>
      <c r="BS76" s="121"/>
      <c r="BT76" s="121"/>
      <c r="BU76" s="121"/>
      <c r="BV76" s="121"/>
      <c r="BW76" s="121"/>
      <c r="BX76" s="121"/>
      <c r="BY76" s="121"/>
      <c r="BZ76" s="121"/>
      <c r="CA76" s="121"/>
      <c r="CB76" s="121"/>
      <c r="CC76" s="121"/>
      <c r="CD76" s="121"/>
      <c r="CE76" s="121"/>
      <c r="CF76" s="121"/>
      <c r="CG76" s="121"/>
      <c r="CH76" s="121"/>
    </row>
    <row r="77" spans="1:86" ht="14.25" customHeight="1" x14ac:dyDescent="0.3">
      <c r="A77" s="121"/>
      <c r="B77" s="146" t="s">
        <v>1153</v>
      </c>
      <c r="C77" s="121">
        <v>2019</v>
      </c>
      <c r="D77" s="121"/>
      <c r="E77" s="121"/>
      <c r="F77" s="121" t="s">
        <v>242</v>
      </c>
      <c r="G77" s="121"/>
      <c r="H77" s="121"/>
      <c r="I77" s="121"/>
      <c r="J77" s="121"/>
      <c r="K77" s="121" t="s">
        <v>161</v>
      </c>
      <c r="L77" s="121" t="s">
        <v>93</v>
      </c>
      <c r="M77" s="121" t="s">
        <v>73</v>
      </c>
      <c r="N77" s="121"/>
      <c r="O77" s="121" t="s">
        <v>729</v>
      </c>
      <c r="P77" s="121"/>
      <c r="Q77" s="121"/>
      <c r="R77" s="121"/>
      <c r="S77" s="121"/>
      <c r="T77" s="121" t="s">
        <v>1157</v>
      </c>
      <c r="U77" s="121"/>
      <c r="V77" s="121"/>
      <c r="W77" s="121"/>
      <c r="X77" s="121"/>
      <c r="Y77" s="121"/>
      <c r="Z77" s="121"/>
      <c r="AA77" s="121"/>
      <c r="AB77" s="121"/>
      <c r="AC77" s="121"/>
      <c r="AD77" s="121"/>
      <c r="AE77" s="121"/>
      <c r="AF77" s="121"/>
      <c r="AG77" s="121"/>
      <c r="AH77" s="121"/>
      <c r="AI77" s="121"/>
      <c r="AJ77" s="121"/>
      <c r="AK77" s="121"/>
      <c r="AL77" s="121"/>
      <c r="AM77" s="121"/>
      <c r="AN77" s="121"/>
      <c r="AO77" s="121" t="s">
        <v>694</v>
      </c>
      <c r="AP77" s="121"/>
      <c r="AQ77" s="121"/>
      <c r="AR77" s="121"/>
      <c r="AS77" s="121"/>
      <c r="AT77" s="121"/>
      <c r="AU77" s="121"/>
      <c r="AV77" s="121"/>
      <c r="AW77" s="121"/>
      <c r="AX77" s="121"/>
      <c r="AY77" s="121"/>
      <c r="AZ77" s="121"/>
      <c r="BA77" s="121"/>
      <c r="BB77" s="121"/>
      <c r="BC77" s="121"/>
      <c r="BD77" s="121"/>
      <c r="BE77" s="121"/>
      <c r="BF77" s="121"/>
      <c r="BG77" s="121"/>
      <c r="BH77" s="121"/>
      <c r="BI77" s="121"/>
      <c r="BJ77" s="121"/>
      <c r="BK77" s="121"/>
      <c r="BL77" s="121"/>
      <c r="BM77" s="121"/>
      <c r="BN77" s="121"/>
      <c r="BO77" s="121"/>
      <c r="BP77" s="121"/>
      <c r="BQ77" s="121"/>
      <c r="BR77" s="121"/>
      <c r="BS77" s="121"/>
      <c r="BT77" s="121"/>
      <c r="BU77" s="121"/>
      <c r="BV77" s="121"/>
      <c r="BW77" s="121"/>
      <c r="BX77" s="121"/>
      <c r="BY77" s="121"/>
      <c r="BZ77" s="121"/>
      <c r="CA77" s="121"/>
      <c r="CB77" s="121"/>
      <c r="CC77" s="121"/>
      <c r="CD77" s="121"/>
      <c r="CE77" s="121"/>
      <c r="CF77" s="121"/>
      <c r="CG77" s="121"/>
      <c r="CH77" s="121"/>
    </row>
    <row r="78" spans="1:86" ht="14.25" customHeight="1" x14ac:dyDescent="0.3">
      <c r="A78" s="121"/>
      <c r="B78" s="146" t="s">
        <v>1153</v>
      </c>
      <c r="C78" s="121">
        <v>2019</v>
      </c>
      <c r="D78" s="121"/>
      <c r="E78" s="121"/>
      <c r="F78" s="121" t="s">
        <v>242</v>
      </c>
      <c r="G78" s="121"/>
      <c r="H78" s="121"/>
      <c r="I78" s="121"/>
      <c r="J78" s="121"/>
      <c r="K78" s="121" t="s">
        <v>161</v>
      </c>
      <c r="L78" s="121" t="s">
        <v>86</v>
      </c>
      <c r="M78" s="121" t="s">
        <v>73</v>
      </c>
      <c r="N78" s="121"/>
      <c r="O78" s="121" t="s">
        <v>729</v>
      </c>
      <c r="P78" s="121"/>
      <c r="Q78" s="121"/>
      <c r="R78" s="121"/>
      <c r="S78" s="121"/>
      <c r="T78" s="121" t="s">
        <v>1157</v>
      </c>
      <c r="U78" s="121"/>
      <c r="V78" s="121"/>
      <c r="W78" s="121"/>
      <c r="X78" s="121"/>
      <c r="Y78" s="121"/>
      <c r="Z78" s="121"/>
      <c r="AA78" s="121"/>
      <c r="AB78" s="121"/>
      <c r="AC78" s="121"/>
      <c r="AD78" s="121"/>
      <c r="AE78" s="121"/>
      <c r="AF78" s="121"/>
      <c r="AG78" s="121"/>
      <c r="AH78" s="121"/>
      <c r="AI78" s="121"/>
      <c r="AJ78" s="121"/>
      <c r="AK78" s="121"/>
      <c r="AL78" s="121"/>
      <c r="AM78" s="121"/>
      <c r="AN78" s="121"/>
      <c r="AO78" s="121">
        <v>10</v>
      </c>
      <c r="AP78" s="121"/>
      <c r="AQ78" s="121"/>
      <c r="AR78" s="121"/>
      <c r="AS78" s="121"/>
      <c r="AT78" s="121"/>
      <c r="AU78" s="121"/>
      <c r="AV78" s="121"/>
      <c r="AW78" s="121"/>
      <c r="AX78" s="121"/>
      <c r="AY78" s="121"/>
      <c r="AZ78" s="121"/>
      <c r="BA78" s="121"/>
      <c r="BB78" s="121"/>
      <c r="BC78" s="121"/>
      <c r="BD78" s="121"/>
      <c r="BE78" s="121"/>
      <c r="BF78" s="121"/>
      <c r="BG78" s="121"/>
      <c r="BH78" s="121"/>
      <c r="BI78" s="121"/>
      <c r="BJ78" s="121"/>
      <c r="BK78" s="121"/>
      <c r="BL78" s="121"/>
      <c r="BM78" s="121"/>
      <c r="BN78" s="121"/>
      <c r="BO78" s="121"/>
      <c r="BP78" s="121"/>
      <c r="BQ78" s="121"/>
      <c r="BR78" s="121"/>
      <c r="BS78" s="121"/>
      <c r="BT78" s="121"/>
      <c r="BU78" s="121"/>
      <c r="BV78" s="121"/>
      <c r="BW78" s="121"/>
      <c r="BX78" s="121"/>
      <c r="BY78" s="121"/>
      <c r="BZ78" s="121"/>
      <c r="CA78" s="121"/>
      <c r="CB78" s="121"/>
      <c r="CC78" s="121"/>
      <c r="CD78" s="121"/>
      <c r="CE78" s="121"/>
      <c r="CF78" s="121"/>
      <c r="CG78" s="121"/>
      <c r="CH78" s="121"/>
    </row>
    <row r="79" spans="1:86" ht="14.25" customHeight="1" x14ac:dyDescent="0.3">
      <c r="A79" s="121"/>
      <c r="B79" s="146" t="s">
        <v>1153</v>
      </c>
      <c r="C79" s="121">
        <v>2019</v>
      </c>
      <c r="D79" s="121"/>
      <c r="E79" s="121"/>
      <c r="F79" s="121" t="s">
        <v>242</v>
      </c>
      <c r="G79" s="121"/>
      <c r="H79" s="121"/>
      <c r="I79" s="121"/>
      <c r="J79" s="121"/>
      <c r="K79" s="121" t="s">
        <v>161</v>
      </c>
      <c r="L79" s="121" t="s">
        <v>85</v>
      </c>
      <c r="M79" s="121" t="s">
        <v>73</v>
      </c>
      <c r="N79" s="121"/>
      <c r="O79" s="121" t="s">
        <v>729</v>
      </c>
      <c r="P79" s="121"/>
      <c r="Q79" s="121"/>
      <c r="R79" s="121"/>
      <c r="S79" s="121"/>
      <c r="T79" s="121" t="s">
        <v>1157</v>
      </c>
      <c r="U79" s="121"/>
      <c r="V79" s="121"/>
      <c r="W79" s="121"/>
      <c r="X79" s="121"/>
      <c r="Y79" s="121"/>
      <c r="Z79" s="121"/>
      <c r="AA79" s="121"/>
      <c r="AB79" s="121"/>
      <c r="AC79" s="121"/>
      <c r="AD79" s="121"/>
      <c r="AE79" s="121"/>
      <c r="AF79" s="121"/>
      <c r="AG79" s="121"/>
      <c r="AH79" s="121"/>
      <c r="AI79" s="121"/>
      <c r="AJ79" s="121"/>
      <c r="AK79" s="121"/>
      <c r="AL79" s="121"/>
      <c r="AM79" s="121"/>
      <c r="AN79" s="121"/>
      <c r="AO79" s="121">
        <v>5</v>
      </c>
      <c r="AP79" s="121"/>
      <c r="AQ79" s="121"/>
      <c r="AR79" s="121"/>
      <c r="AS79" s="121"/>
      <c r="AT79" s="121"/>
      <c r="AU79" s="121"/>
      <c r="AV79" s="121"/>
      <c r="AW79" s="121"/>
      <c r="AX79" s="121"/>
      <c r="AY79" s="121"/>
      <c r="AZ79" s="121"/>
      <c r="BA79" s="121"/>
      <c r="BB79" s="121"/>
      <c r="BC79" s="121"/>
      <c r="BD79" s="121"/>
      <c r="BE79" s="121"/>
      <c r="BF79" s="121"/>
      <c r="BG79" s="121"/>
      <c r="BH79" s="121"/>
      <c r="BI79" s="121"/>
      <c r="BJ79" s="121"/>
      <c r="BK79" s="121"/>
      <c r="BL79" s="121"/>
      <c r="BM79" s="121"/>
      <c r="BN79" s="121"/>
      <c r="BO79" s="121"/>
      <c r="BP79" s="121"/>
      <c r="BQ79" s="121"/>
      <c r="BR79" s="121"/>
      <c r="BS79" s="121"/>
      <c r="BT79" s="121"/>
      <c r="BU79" s="121"/>
      <c r="BV79" s="121"/>
      <c r="BW79" s="121"/>
      <c r="BX79" s="121"/>
      <c r="BY79" s="121"/>
      <c r="BZ79" s="121"/>
      <c r="CA79" s="121"/>
      <c r="CB79" s="121"/>
      <c r="CC79" s="121"/>
      <c r="CD79" s="121"/>
      <c r="CE79" s="121"/>
      <c r="CF79" s="121"/>
      <c r="CG79" s="121"/>
      <c r="CH79" s="121"/>
    </row>
    <row r="80" spans="1:86" ht="14.25" customHeight="1" x14ac:dyDescent="0.3">
      <c r="A80" s="121"/>
      <c r="B80" s="146" t="s">
        <v>1153</v>
      </c>
      <c r="C80" s="121">
        <v>2019</v>
      </c>
      <c r="D80" s="121"/>
      <c r="E80" s="121"/>
      <c r="F80" s="121" t="s">
        <v>242</v>
      </c>
      <c r="G80" s="121"/>
      <c r="H80" s="121"/>
      <c r="I80" s="121"/>
      <c r="J80" s="121"/>
      <c r="K80" s="121" t="s">
        <v>161</v>
      </c>
      <c r="L80" s="121" t="s">
        <v>80</v>
      </c>
      <c r="M80" s="121" t="s">
        <v>73</v>
      </c>
      <c r="N80" s="121"/>
      <c r="O80" s="121" t="s">
        <v>729</v>
      </c>
      <c r="P80" s="121"/>
      <c r="Q80" s="121"/>
      <c r="R80" s="121"/>
      <c r="S80" s="121"/>
      <c r="T80" s="121" t="s">
        <v>1157</v>
      </c>
      <c r="U80" s="121"/>
      <c r="V80" s="121"/>
      <c r="W80" s="121"/>
      <c r="X80" s="121"/>
      <c r="Y80" s="121"/>
      <c r="Z80" s="121"/>
      <c r="AA80" s="121"/>
      <c r="AB80" s="121"/>
      <c r="AC80" s="121"/>
      <c r="AD80" s="121"/>
      <c r="AE80" s="121"/>
      <c r="AF80" s="121"/>
      <c r="AG80" s="121"/>
      <c r="AH80" s="121"/>
      <c r="AI80" s="121"/>
      <c r="AJ80" s="121"/>
      <c r="AK80" s="121"/>
      <c r="AL80" s="121"/>
      <c r="AM80" s="121"/>
      <c r="AN80" s="121"/>
      <c r="AO80" s="121">
        <v>30</v>
      </c>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row>
    <row r="81" spans="1:86" ht="14.25" customHeight="1" x14ac:dyDescent="0.3">
      <c r="A81" s="121"/>
      <c r="B81" s="146" t="s">
        <v>1153</v>
      </c>
      <c r="C81" s="121">
        <v>2019</v>
      </c>
      <c r="D81" s="121"/>
      <c r="E81" s="121"/>
      <c r="F81" s="121" t="s">
        <v>242</v>
      </c>
      <c r="G81" s="121"/>
      <c r="H81" s="121"/>
      <c r="I81" s="121"/>
      <c r="J81" s="121"/>
      <c r="K81" s="121" t="s">
        <v>161</v>
      </c>
      <c r="L81" s="121" t="s">
        <v>83</v>
      </c>
      <c r="M81" s="121" t="s">
        <v>73</v>
      </c>
      <c r="N81" s="121"/>
      <c r="O81" s="121" t="s">
        <v>729</v>
      </c>
      <c r="P81" s="121"/>
      <c r="Q81" s="121"/>
      <c r="R81" s="121"/>
      <c r="S81" s="121"/>
      <c r="T81" s="121" t="s">
        <v>1157</v>
      </c>
      <c r="U81" s="121"/>
      <c r="V81" s="121"/>
      <c r="W81" s="121"/>
      <c r="X81" s="121"/>
      <c r="Y81" s="121"/>
      <c r="Z81" s="121"/>
      <c r="AA81" s="121"/>
      <c r="AB81" s="121"/>
      <c r="AC81" s="121"/>
      <c r="AD81" s="121"/>
      <c r="AE81" s="121"/>
      <c r="AF81" s="121"/>
      <c r="AG81" s="121"/>
      <c r="AH81" s="121"/>
      <c r="AI81" s="121"/>
      <c r="AJ81" s="121"/>
      <c r="AK81" s="121"/>
      <c r="AL81" s="121"/>
      <c r="AM81" s="121"/>
      <c r="AN81" s="121"/>
      <c r="AO81" s="121">
        <v>30</v>
      </c>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row>
    <row r="82" spans="1:86" ht="14.25" customHeight="1" x14ac:dyDescent="0.3">
      <c r="A82" s="121"/>
      <c r="B82" s="146" t="s">
        <v>1153</v>
      </c>
      <c r="C82" s="121">
        <v>2019</v>
      </c>
      <c r="D82" s="121"/>
      <c r="E82" s="121"/>
      <c r="F82" s="121" t="s">
        <v>242</v>
      </c>
      <c r="G82" s="121"/>
      <c r="H82" s="121"/>
      <c r="I82" s="121"/>
      <c r="J82" s="121"/>
      <c r="K82" s="121" t="s">
        <v>161</v>
      </c>
      <c r="L82" s="121" t="s">
        <v>79</v>
      </c>
      <c r="M82" s="121" t="s">
        <v>73</v>
      </c>
      <c r="N82" s="121"/>
      <c r="O82" s="121" t="s">
        <v>729</v>
      </c>
      <c r="P82" s="121"/>
      <c r="Q82" s="121"/>
      <c r="R82" s="121"/>
      <c r="S82" s="121"/>
      <c r="T82" s="121" t="s">
        <v>1157</v>
      </c>
      <c r="U82" s="121"/>
      <c r="V82" s="121"/>
      <c r="W82" s="121"/>
      <c r="X82" s="121"/>
      <c r="Y82" s="121"/>
      <c r="Z82" s="121"/>
      <c r="AA82" s="121"/>
      <c r="AB82" s="121"/>
      <c r="AC82" s="121"/>
      <c r="AD82" s="121"/>
      <c r="AE82" s="121"/>
      <c r="AF82" s="121"/>
      <c r="AG82" s="121"/>
      <c r="AH82" s="121"/>
      <c r="AI82" s="121"/>
      <c r="AJ82" s="121"/>
      <c r="AK82" s="121"/>
      <c r="AL82" s="121"/>
      <c r="AM82" s="121"/>
      <c r="AN82" s="121"/>
      <c r="AO82" s="121">
        <v>30</v>
      </c>
      <c r="AP82" s="121"/>
      <c r="AQ82" s="121"/>
      <c r="AR82" s="121"/>
      <c r="AS82" s="121"/>
      <c r="AT82" s="121"/>
      <c r="AU82" s="121"/>
      <c r="AV82" s="121"/>
      <c r="AW82" s="121"/>
      <c r="AX82" s="121"/>
      <c r="AY82" s="121"/>
      <c r="AZ82" s="121"/>
      <c r="BA82" s="121"/>
      <c r="BB82" s="121"/>
      <c r="BC82" s="121"/>
      <c r="BD82" s="121"/>
      <c r="BE82" s="121"/>
      <c r="BF82" s="121"/>
      <c r="BG82" s="121"/>
      <c r="BH82" s="121"/>
      <c r="BI82" s="121"/>
      <c r="BJ82" s="121"/>
      <c r="BK82" s="121"/>
      <c r="BL82" s="121"/>
      <c r="BM82" s="121"/>
      <c r="BN82" s="121"/>
      <c r="BO82" s="121"/>
      <c r="BP82" s="121"/>
      <c r="BQ82" s="121"/>
      <c r="BR82" s="121"/>
      <c r="BS82" s="121"/>
      <c r="BT82" s="121"/>
      <c r="BU82" s="121"/>
      <c r="BV82" s="121"/>
      <c r="BW82" s="121"/>
      <c r="BX82" s="121"/>
      <c r="BY82" s="121"/>
      <c r="BZ82" s="121"/>
      <c r="CA82" s="121"/>
      <c r="CB82" s="121"/>
      <c r="CC82" s="121"/>
      <c r="CD82" s="121"/>
      <c r="CE82" s="121"/>
      <c r="CF82" s="121"/>
      <c r="CG82" s="121"/>
      <c r="CH82" s="121"/>
    </row>
    <row r="83" spans="1:86" ht="14.25" customHeight="1" x14ac:dyDescent="0.3">
      <c r="A83" s="121"/>
      <c r="B83" s="146" t="s">
        <v>1153</v>
      </c>
      <c r="C83" s="121">
        <v>2019</v>
      </c>
      <c r="D83" s="121"/>
      <c r="E83" s="121"/>
      <c r="F83" s="121" t="s">
        <v>242</v>
      </c>
      <c r="G83" s="121"/>
      <c r="H83" s="121"/>
      <c r="I83" s="121"/>
      <c r="J83" s="121"/>
      <c r="K83" s="121" t="s">
        <v>161</v>
      </c>
      <c r="L83" s="121" t="s">
        <v>88</v>
      </c>
      <c r="M83" s="121" t="s">
        <v>73</v>
      </c>
      <c r="N83" s="121"/>
      <c r="O83" s="121" t="s">
        <v>729</v>
      </c>
      <c r="P83" s="121"/>
      <c r="Q83" s="121"/>
      <c r="R83" s="121"/>
      <c r="S83" s="121"/>
      <c r="T83" s="121" t="s">
        <v>1157</v>
      </c>
      <c r="U83" s="121"/>
      <c r="V83" s="121"/>
      <c r="W83" s="121"/>
      <c r="X83" s="121"/>
      <c r="Y83" s="121"/>
      <c r="Z83" s="121"/>
      <c r="AA83" s="121"/>
      <c r="AB83" s="121"/>
      <c r="AC83" s="121"/>
      <c r="AD83" s="121"/>
      <c r="AE83" s="121"/>
      <c r="AF83" s="121"/>
      <c r="AG83" s="121"/>
      <c r="AH83" s="121"/>
      <c r="AI83" s="121"/>
      <c r="AJ83" s="121"/>
      <c r="AK83" s="121"/>
      <c r="AL83" s="121"/>
      <c r="AM83" s="121"/>
      <c r="AN83" s="121"/>
      <c r="AO83" s="121">
        <v>10</v>
      </c>
      <c r="AP83" s="121"/>
      <c r="AQ83" s="121"/>
      <c r="AR83" s="121"/>
      <c r="AS83" s="121"/>
      <c r="AT83" s="121"/>
      <c r="AU83" s="121"/>
      <c r="AV83" s="121"/>
      <c r="AW83" s="121"/>
      <c r="AX83" s="121"/>
      <c r="AY83" s="121"/>
      <c r="AZ83" s="121"/>
      <c r="BA83" s="121"/>
      <c r="BB83" s="121"/>
      <c r="BC83" s="121"/>
      <c r="BD83" s="121"/>
      <c r="BE83" s="121"/>
      <c r="BF83" s="121"/>
      <c r="BG83" s="121"/>
      <c r="BH83" s="121"/>
      <c r="BI83" s="121"/>
      <c r="BJ83" s="121"/>
      <c r="BK83" s="121"/>
      <c r="BL83" s="121"/>
      <c r="BM83" s="121"/>
      <c r="BN83" s="121"/>
      <c r="BO83" s="121"/>
      <c r="BP83" s="121"/>
      <c r="BQ83" s="121"/>
      <c r="BR83" s="121"/>
      <c r="BS83" s="121"/>
      <c r="BT83" s="121"/>
      <c r="BU83" s="121"/>
      <c r="BV83" s="121"/>
      <c r="BW83" s="121"/>
      <c r="BX83" s="121"/>
      <c r="BY83" s="121"/>
      <c r="BZ83" s="121"/>
      <c r="CA83" s="121"/>
      <c r="CB83" s="121"/>
      <c r="CC83" s="121"/>
      <c r="CD83" s="121"/>
      <c r="CE83" s="121"/>
      <c r="CF83" s="121"/>
      <c r="CG83" s="121"/>
      <c r="CH83" s="121"/>
    </row>
    <row r="84" spans="1:86" ht="14.25" customHeight="1" x14ac:dyDescent="0.3">
      <c r="A84" s="121"/>
      <c r="B84" s="146" t="s">
        <v>1153</v>
      </c>
      <c r="C84" s="121">
        <v>2019</v>
      </c>
      <c r="D84" s="121"/>
      <c r="E84" s="121"/>
      <c r="F84" s="121" t="s">
        <v>242</v>
      </c>
      <c r="G84" s="121"/>
      <c r="H84" s="121"/>
      <c r="I84" s="121"/>
      <c r="J84" s="121"/>
      <c r="K84" s="121" t="s">
        <v>161</v>
      </c>
      <c r="L84" s="121" t="s">
        <v>94</v>
      </c>
      <c r="M84" s="121" t="s">
        <v>73</v>
      </c>
      <c r="N84" s="121"/>
      <c r="O84" s="121" t="s">
        <v>729</v>
      </c>
      <c r="P84" s="121"/>
      <c r="Q84" s="121"/>
      <c r="R84" s="121"/>
      <c r="S84" s="121"/>
      <c r="T84" s="121" t="s">
        <v>1157</v>
      </c>
      <c r="U84" s="121"/>
      <c r="V84" s="121"/>
      <c r="W84" s="121"/>
      <c r="X84" s="121"/>
      <c r="Y84" s="121"/>
      <c r="Z84" s="121"/>
      <c r="AA84" s="121"/>
      <c r="AB84" s="121"/>
      <c r="AC84" s="121"/>
      <c r="AD84" s="121"/>
      <c r="AE84" s="121"/>
      <c r="AF84" s="121"/>
      <c r="AG84" s="121"/>
      <c r="AH84" s="121"/>
      <c r="AI84" s="121"/>
      <c r="AJ84" s="121"/>
      <c r="AK84" s="121"/>
      <c r="AL84" s="121"/>
      <c r="AM84" s="121"/>
      <c r="AN84" s="121"/>
      <c r="AO84" s="121">
        <v>40</v>
      </c>
      <c r="AP84" s="121"/>
      <c r="AQ84" s="121"/>
      <c r="AR84" s="121"/>
      <c r="AS84" s="121"/>
      <c r="AT84" s="121"/>
      <c r="AU84" s="121"/>
      <c r="AV84" s="121"/>
      <c r="AW84" s="121"/>
      <c r="AX84" s="121"/>
      <c r="AY84" s="121"/>
      <c r="AZ84" s="121"/>
      <c r="BA84" s="121"/>
      <c r="BB84" s="121"/>
      <c r="BC84" s="121"/>
      <c r="BD84" s="121"/>
      <c r="BE84" s="121"/>
      <c r="BF84" s="121"/>
      <c r="BG84" s="121"/>
      <c r="BH84" s="121"/>
      <c r="BI84" s="121"/>
      <c r="BJ84" s="121"/>
      <c r="BK84" s="121"/>
      <c r="BL84" s="121"/>
      <c r="BM84" s="121"/>
      <c r="BN84" s="121"/>
      <c r="BO84" s="121"/>
      <c r="BP84" s="121"/>
      <c r="BQ84" s="121"/>
      <c r="BR84" s="121"/>
      <c r="BS84" s="121"/>
      <c r="BT84" s="121"/>
      <c r="BU84" s="121"/>
      <c r="BV84" s="121"/>
      <c r="BW84" s="121"/>
      <c r="BX84" s="121"/>
      <c r="BY84" s="121"/>
      <c r="BZ84" s="121"/>
      <c r="CA84" s="121"/>
      <c r="CB84" s="121"/>
      <c r="CC84" s="121"/>
      <c r="CD84" s="121"/>
      <c r="CE84" s="121"/>
      <c r="CF84" s="121"/>
      <c r="CG84" s="121"/>
      <c r="CH84" s="121"/>
    </row>
    <row r="85" spans="1:86" ht="14.25" customHeight="1" x14ac:dyDescent="0.3">
      <c r="A85" s="121"/>
      <c r="B85" s="146" t="s">
        <v>1150</v>
      </c>
      <c r="C85" s="121">
        <v>2019</v>
      </c>
      <c r="D85" s="121"/>
      <c r="E85" s="121"/>
      <c r="F85" s="121" t="s">
        <v>242</v>
      </c>
      <c r="G85" s="121"/>
      <c r="H85" s="121"/>
      <c r="I85" s="121"/>
      <c r="J85" s="121"/>
      <c r="K85" s="121" t="s">
        <v>161</v>
      </c>
      <c r="L85" s="121" t="s">
        <v>1151</v>
      </c>
      <c r="M85" s="121" t="s">
        <v>73</v>
      </c>
      <c r="N85" s="121"/>
      <c r="O85" s="121" t="s">
        <v>729</v>
      </c>
      <c r="P85" s="121"/>
      <c r="Q85" s="121"/>
      <c r="R85" s="121"/>
      <c r="S85" s="121"/>
      <c r="T85" s="121" t="s">
        <v>1157</v>
      </c>
      <c r="U85" s="121"/>
      <c r="V85" s="121"/>
      <c r="W85" s="121"/>
      <c r="X85" s="121"/>
      <c r="Y85" s="121"/>
      <c r="Z85" s="121"/>
      <c r="AA85" s="121"/>
      <c r="AB85" s="121"/>
      <c r="AC85" s="121"/>
      <c r="AD85" s="121"/>
      <c r="AE85" s="121"/>
      <c r="AF85" s="121"/>
      <c r="AG85" s="121"/>
      <c r="AH85" s="121"/>
      <c r="AI85" s="121"/>
      <c r="AJ85" s="121"/>
      <c r="AK85" s="121"/>
      <c r="AL85" s="121"/>
      <c r="AM85" s="121"/>
      <c r="AN85" s="121"/>
      <c r="AO85" s="121">
        <v>5</v>
      </c>
      <c r="AP85" s="121"/>
      <c r="AQ85" s="121"/>
      <c r="AR85" s="121"/>
      <c r="AS85" s="121"/>
      <c r="AT85" s="121"/>
      <c r="AU85" s="121"/>
      <c r="AV85" s="121"/>
      <c r="AW85" s="121"/>
      <c r="AX85" s="121"/>
      <c r="AY85" s="121"/>
      <c r="AZ85" s="121"/>
      <c r="BA85" s="121"/>
      <c r="BB85" s="121"/>
      <c r="BC85" s="121"/>
      <c r="BD85" s="121"/>
      <c r="BE85" s="121"/>
      <c r="BF85" s="121"/>
      <c r="BG85" s="121"/>
      <c r="BH85" s="121"/>
      <c r="BI85" s="121"/>
      <c r="BJ85" s="121"/>
      <c r="BK85" s="121"/>
      <c r="BL85" s="121"/>
      <c r="BM85" s="121"/>
      <c r="BN85" s="121"/>
      <c r="BO85" s="121"/>
      <c r="BP85" s="121"/>
      <c r="BQ85" s="121"/>
      <c r="BR85" s="121"/>
      <c r="BS85" s="121"/>
      <c r="BT85" s="121"/>
      <c r="BU85" s="121"/>
      <c r="BV85" s="121"/>
      <c r="BW85" s="121"/>
      <c r="BX85" s="121"/>
      <c r="BY85" s="121"/>
      <c r="BZ85" s="121"/>
      <c r="CA85" s="121"/>
      <c r="CB85" s="121"/>
      <c r="CC85" s="121"/>
      <c r="CD85" s="121"/>
      <c r="CE85" s="121"/>
      <c r="CF85" s="121"/>
      <c r="CG85" s="121"/>
      <c r="CH85" s="121"/>
    </row>
    <row r="86" spans="1:86" ht="14.25" customHeight="1" x14ac:dyDescent="0.3">
      <c r="A86" s="121"/>
      <c r="B86" s="146" t="s">
        <v>1153</v>
      </c>
      <c r="C86" s="121">
        <v>2019</v>
      </c>
      <c r="D86" s="121"/>
      <c r="E86" s="121"/>
      <c r="F86" s="121" t="s">
        <v>242</v>
      </c>
      <c r="G86" s="121"/>
      <c r="H86" s="121"/>
      <c r="I86" s="121"/>
      <c r="J86" s="121"/>
      <c r="K86" s="121" t="s">
        <v>64</v>
      </c>
      <c r="L86" s="121" t="s">
        <v>1127</v>
      </c>
      <c r="M86" s="121" t="s">
        <v>99</v>
      </c>
      <c r="N86" s="121"/>
      <c r="O86" s="121" t="s">
        <v>729</v>
      </c>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c r="AT86" s="121"/>
      <c r="AU86" s="121"/>
      <c r="AV86" s="121"/>
      <c r="AW86" s="121"/>
      <c r="AX86" s="121"/>
      <c r="AY86" s="121"/>
      <c r="AZ86" s="121"/>
      <c r="BA86" s="121"/>
      <c r="BB86" s="121"/>
      <c r="BC86" s="121"/>
      <c r="BD86" s="121"/>
      <c r="BE86" s="121"/>
      <c r="BF86" s="121"/>
      <c r="BG86" s="121"/>
      <c r="BH86" s="121"/>
      <c r="BI86" s="121"/>
      <c r="BJ86" s="121"/>
      <c r="BK86" s="121"/>
      <c r="BL86" s="121"/>
      <c r="BM86" s="121"/>
      <c r="BN86" s="121"/>
      <c r="BO86" s="121"/>
      <c r="BP86" s="121"/>
      <c r="BQ86" s="121"/>
      <c r="BR86" s="121"/>
      <c r="BS86" s="121"/>
      <c r="BT86" s="121"/>
      <c r="BU86" s="121"/>
      <c r="BV86" s="121"/>
      <c r="BW86" s="121"/>
      <c r="BX86" s="121"/>
      <c r="BY86" s="121"/>
      <c r="BZ86" s="121"/>
      <c r="CA86" s="121"/>
      <c r="CB86" s="121"/>
      <c r="CC86" s="121"/>
      <c r="CD86" s="121"/>
      <c r="CE86" s="121"/>
      <c r="CF86" s="121"/>
      <c r="CG86" s="121"/>
      <c r="CH86" s="121"/>
    </row>
    <row r="87" spans="1:86" ht="14.25" customHeight="1" x14ac:dyDescent="0.3">
      <c r="A87" s="121"/>
      <c r="B87" s="146" t="s">
        <v>1153</v>
      </c>
      <c r="C87" s="121">
        <v>2019</v>
      </c>
      <c r="D87" s="121"/>
      <c r="E87" s="121"/>
      <c r="F87" s="121" t="s">
        <v>242</v>
      </c>
      <c r="G87" s="121"/>
      <c r="H87" s="121"/>
      <c r="I87" s="121"/>
      <c r="J87" s="121"/>
      <c r="K87" s="121" t="s">
        <v>64</v>
      </c>
      <c r="L87" s="121" t="s">
        <v>1154</v>
      </c>
      <c r="M87" s="121" t="s">
        <v>99</v>
      </c>
      <c r="N87" s="121"/>
      <c r="O87" s="121" t="s">
        <v>729</v>
      </c>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c r="AT87" s="121"/>
      <c r="AU87" s="121"/>
      <c r="AV87" s="121"/>
      <c r="AW87" s="121"/>
      <c r="AX87" s="121"/>
      <c r="AY87" s="121"/>
      <c r="AZ87" s="121"/>
      <c r="BA87" s="121"/>
      <c r="BB87" s="121"/>
      <c r="BC87" s="121"/>
      <c r="BD87" s="121"/>
      <c r="BE87" s="121"/>
      <c r="BF87" s="121"/>
      <c r="BG87" s="121"/>
      <c r="BH87" s="121"/>
      <c r="BI87" s="121"/>
      <c r="BJ87" s="121"/>
      <c r="BK87" s="121"/>
      <c r="BL87" s="121"/>
      <c r="BM87" s="121"/>
      <c r="BN87" s="121"/>
      <c r="BO87" s="121"/>
      <c r="BP87" s="121"/>
      <c r="BQ87" s="121"/>
      <c r="BR87" s="121"/>
      <c r="BS87" s="121"/>
      <c r="BT87" s="121"/>
      <c r="BU87" s="121"/>
      <c r="BV87" s="121"/>
      <c r="BW87" s="121"/>
      <c r="BX87" s="121"/>
      <c r="BY87" s="121"/>
      <c r="BZ87" s="121"/>
      <c r="CA87" s="121"/>
      <c r="CB87" s="121"/>
      <c r="CC87" s="121"/>
      <c r="CD87" s="121"/>
      <c r="CE87" s="121"/>
      <c r="CF87" s="121"/>
      <c r="CG87" s="121"/>
      <c r="CH87" s="121"/>
    </row>
    <row r="88" spans="1:86" ht="14.25" customHeight="1" x14ac:dyDescent="0.3">
      <c r="A88" s="121"/>
      <c r="B88" s="146" t="s">
        <v>1153</v>
      </c>
      <c r="C88" s="121">
        <v>2019</v>
      </c>
      <c r="D88" s="121"/>
      <c r="E88" s="121"/>
      <c r="F88" s="121" t="s">
        <v>242</v>
      </c>
      <c r="G88" s="121"/>
      <c r="H88" s="121"/>
      <c r="I88" s="121"/>
      <c r="J88" s="121"/>
      <c r="K88" s="121" t="s">
        <v>64</v>
      </c>
      <c r="L88" s="121" t="s">
        <v>1155</v>
      </c>
      <c r="M88" s="121" t="s">
        <v>99</v>
      </c>
      <c r="N88" s="121"/>
      <c r="O88" s="121" t="s">
        <v>729</v>
      </c>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c r="AT88" s="121"/>
      <c r="AU88" s="121"/>
      <c r="AV88" s="121"/>
      <c r="AW88" s="121"/>
      <c r="AX88" s="121"/>
      <c r="AY88" s="121"/>
      <c r="AZ88" s="121"/>
      <c r="BA88" s="121"/>
      <c r="BB88" s="121"/>
      <c r="BC88" s="121"/>
      <c r="BD88" s="121"/>
      <c r="BE88" s="121"/>
      <c r="BF88" s="121"/>
      <c r="BG88" s="121"/>
      <c r="BH88" s="121"/>
      <c r="BI88" s="121"/>
      <c r="BJ88" s="121"/>
      <c r="BK88" s="121"/>
      <c r="BL88" s="121"/>
      <c r="BM88" s="121"/>
      <c r="BN88" s="121"/>
      <c r="BO88" s="121"/>
      <c r="BP88" s="121"/>
      <c r="BQ88" s="121"/>
      <c r="BR88" s="121"/>
      <c r="BS88" s="121"/>
      <c r="BT88" s="121"/>
      <c r="BU88" s="121"/>
      <c r="BV88" s="121"/>
      <c r="BW88" s="121"/>
      <c r="BX88" s="121"/>
      <c r="BY88" s="121"/>
      <c r="BZ88" s="121"/>
      <c r="CA88" s="121"/>
      <c r="CB88" s="121"/>
      <c r="CC88" s="121"/>
      <c r="CD88" s="121"/>
      <c r="CE88" s="121"/>
      <c r="CF88" s="121"/>
      <c r="CG88" s="121"/>
      <c r="CH88" s="121"/>
    </row>
    <row r="89" spans="1:86" ht="14.25" customHeight="1" x14ac:dyDescent="0.3">
      <c r="A89" s="121"/>
      <c r="B89" s="146" t="s">
        <v>1153</v>
      </c>
      <c r="C89" s="121">
        <v>2019</v>
      </c>
      <c r="D89" s="121"/>
      <c r="E89" s="121"/>
      <c r="F89" s="121" t="s">
        <v>242</v>
      </c>
      <c r="G89" s="121"/>
      <c r="H89" s="121"/>
      <c r="I89" s="121"/>
      <c r="J89" s="121"/>
      <c r="K89" s="121" t="s">
        <v>64</v>
      </c>
      <c r="L89" s="121" t="s">
        <v>1156</v>
      </c>
      <c r="M89" s="121" t="s">
        <v>99</v>
      </c>
      <c r="N89" s="121"/>
      <c r="O89" s="121" t="s">
        <v>729</v>
      </c>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c r="BC89" s="121"/>
      <c r="BD89" s="121"/>
      <c r="BE89" s="121"/>
      <c r="BF89" s="121"/>
      <c r="BG89" s="121"/>
      <c r="BH89" s="121"/>
      <c r="BI89" s="121"/>
      <c r="BJ89" s="121"/>
      <c r="BK89" s="121"/>
      <c r="BL89" s="121"/>
      <c r="BM89" s="121"/>
      <c r="BN89" s="121"/>
      <c r="BO89" s="121"/>
      <c r="BP89" s="121"/>
      <c r="BQ89" s="121"/>
      <c r="BR89" s="121"/>
      <c r="BS89" s="121"/>
      <c r="BT89" s="121"/>
      <c r="BU89" s="121"/>
      <c r="BV89" s="121"/>
      <c r="BW89" s="121"/>
      <c r="BX89" s="121"/>
      <c r="BY89" s="121"/>
      <c r="BZ89" s="121"/>
      <c r="CA89" s="121"/>
      <c r="CB89" s="121"/>
      <c r="CC89" s="121"/>
      <c r="CD89" s="121"/>
      <c r="CE89" s="121"/>
      <c r="CF89" s="121"/>
      <c r="CG89" s="121"/>
      <c r="CH89" s="121"/>
    </row>
    <row r="90" spans="1:86" ht="14.25" customHeight="1" x14ac:dyDescent="0.3">
      <c r="A90" s="121"/>
      <c r="B90" s="146" t="s">
        <v>1153</v>
      </c>
      <c r="C90" s="121">
        <v>2019</v>
      </c>
      <c r="D90" s="121"/>
      <c r="E90" s="121"/>
      <c r="F90" s="121" t="s">
        <v>242</v>
      </c>
      <c r="G90" s="121"/>
      <c r="H90" s="121"/>
      <c r="I90" s="121"/>
      <c r="J90" s="121"/>
      <c r="K90" s="121" t="s">
        <v>64</v>
      </c>
      <c r="L90" s="121" t="s">
        <v>252</v>
      </c>
      <c r="M90" s="121" t="s">
        <v>99</v>
      </c>
      <c r="N90" s="121"/>
      <c r="O90" s="121" t="s">
        <v>729</v>
      </c>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c r="AT90" s="121"/>
      <c r="AU90" s="121"/>
      <c r="AV90" s="121"/>
      <c r="AW90" s="121"/>
      <c r="AX90" s="121"/>
      <c r="AY90" s="121"/>
      <c r="AZ90" s="121"/>
      <c r="BA90" s="121"/>
      <c r="BB90" s="121"/>
      <c r="BC90" s="121"/>
      <c r="BD90" s="121"/>
      <c r="BE90" s="121"/>
      <c r="BF90" s="121"/>
      <c r="BG90" s="121"/>
      <c r="BH90" s="121"/>
      <c r="BI90" s="121"/>
      <c r="BJ90" s="121"/>
      <c r="BK90" s="121"/>
      <c r="BL90" s="121"/>
      <c r="BM90" s="121"/>
      <c r="BN90" s="121"/>
      <c r="BO90" s="121"/>
      <c r="BP90" s="121"/>
      <c r="BQ90" s="121"/>
      <c r="BR90" s="121"/>
      <c r="BS90" s="121"/>
      <c r="BT90" s="121"/>
      <c r="BU90" s="121"/>
      <c r="BV90" s="121"/>
      <c r="BW90" s="121"/>
      <c r="BX90" s="121"/>
      <c r="BY90" s="121"/>
      <c r="BZ90" s="121"/>
      <c r="CA90" s="121"/>
      <c r="CB90" s="121"/>
      <c r="CC90" s="121"/>
      <c r="CD90" s="121"/>
      <c r="CE90" s="121"/>
      <c r="CF90" s="121"/>
      <c r="CG90" s="121"/>
      <c r="CH90" s="121"/>
    </row>
    <row r="91" spans="1:86" ht="14.25" customHeight="1" x14ac:dyDescent="0.3">
      <c r="A91" s="121"/>
      <c r="B91" s="146" t="s">
        <v>1150</v>
      </c>
      <c r="C91" s="121">
        <v>2019</v>
      </c>
      <c r="D91" s="121"/>
      <c r="E91" s="121"/>
      <c r="F91" s="121" t="s">
        <v>242</v>
      </c>
      <c r="G91" s="121"/>
      <c r="H91" s="121"/>
      <c r="I91" s="121"/>
      <c r="J91" s="121" t="s">
        <v>971</v>
      </c>
      <c r="K91" s="121" t="s">
        <v>1165</v>
      </c>
      <c r="L91" s="121" t="s">
        <v>729</v>
      </c>
      <c r="M91" s="121" t="s">
        <v>156</v>
      </c>
      <c r="N91" s="121"/>
      <c r="O91" s="121" t="s">
        <v>729</v>
      </c>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c r="AT91" s="121"/>
      <c r="AU91" s="121"/>
      <c r="AV91" s="121"/>
      <c r="AW91" s="121"/>
      <c r="AX91" s="121"/>
      <c r="AY91" s="121"/>
      <c r="AZ91" s="121"/>
      <c r="BA91" s="121"/>
      <c r="BB91" s="121"/>
      <c r="BC91" s="121"/>
      <c r="BD91" s="121"/>
      <c r="BE91" s="121"/>
      <c r="BF91" s="121"/>
      <c r="BG91" s="121"/>
      <c r="BH91" s="121"/>
      <c r="BI91" s="121"/>
      <c r="BJ91" s="121"/>
      <c r="BK91" s="121"/>
      <c r="BL91" s="121"/>
      <c r="BM91" s="121"/>
      <c r="BN91" s="121"/>
      <c r="BO91" s="121"/>
      <c r="BP91" s="121"/>
      <c r="BQ91" s="121"/>
      <c r="BR91" s="121"/>
      <c r="BS91" s="121"/>
      <c r="BT91" s="121"/>
      <c r="BU91" s="121"/>
      <c r="BV91" s="121"/>
      <c r="BW91" s="121"/>
      <c r="BX91" s="121"/>
      <c r="BY91" s="121"/>
      <c r="BZ91" s="121"/>
      <c r="CA91" s="121"/>
      <c r="CB91" s="121"/>
      <c r="CC91" s="121"/>
      <c r="CD91" s="121"/>
      <c r="CE91" s="121"/>
      <c r="CF91" s="121"/>
      <c r="CG91" s="121"/>
      <c r="CH91" s="121"/>
    </row>
    <row r="92" spans="1:86" ht="14.25" customHeight="1" x14ac:dyDescent="0.3">
      <c r="A92" s="121"/>
      <c r="B92" s="146" t="s">
        <v>1150</v>
      </c>
      <c r="C92" s="121">
        <v>2019</v>
      </c>
      <c r="D92" s="121"/>
      <c r="E92" s="121"/>
      <c r="F92" s="121" t="s">
        <v>242</v>
      </c>
      <c r="G92" s="121"/>
      <c r="H92" s="121"/>
      <c r="I92" s="121"/>
      <c r="J92" s="121" t="s">
        <v>48</v>
      </c>
      <c r="K92" s="121" t="s">
        <v>49</v>
      </c>
      <c r="L92" s="121" t="s">
        <v>729</v>
      </c>
      <c r="M92" s="121" t="s">
        <v>156</v>
      </c>
      <c r="N92" s="121"/>
      <c r="O92" s="121" t="s">
        <v>729</v>
      </c>
      <c r="P92" s="121"/>
      <c r="Q92" s="121"/>
      <c r="R92" s="121" t="s">
        <v>806</v>
      </c>
      <c r="S92" s="121"/>
      <c r="T92" s="121"/>
      <c r="U92" s="121" t="s">
        <v>53</v>
      </c>
      <c r="V92" s="121" t="s">
        <v>140</v>
      </c>
      <c r="W92" s="121"/>
      <c r="X92" s="121"/>
      <c r="Y92" s="121"/>
      <c r="Z92" s="121"/>
      <c r="AA92" s="121"/>
      <c r="AB92" s="121"/>
      <c r="AC92" s="121"/>
      <c r="AD92" s="121"/>
      <c r="AE92" s="121"/>
      <c r="AF92" s="121"/>
      <c r="AG92" s="121"/>
      <c r="AH92" s="121"/>
      <c r="AI92" s="121"/>
      <c r="AJ92" s="121"/>
      <c r="AK92" s="121"/>
      <c r="AL92" s="121"/>
      <c r="AM92" s="121"/>
      <c r="AN92" s="121"/>
      <c r="AO92" s="121"/>
      <c r="AP92" s="121"/>
      <c r="AQ92" s="121"/>
      <c r="AR92" s="121"/>
      <c r="AS92" s="121"/>
      <c r="AT92" s="121"/>
      <c r="AU92" s="121"/>
      <c r="AV92" s="121"/>
      <c r="AW92" s="121"/>
      <c r="AX92" s="121"/>
      <c r="AY92" s="121"/>
      <c r="AZ92" s="121"/>
      <c r="BA92" s="121"/>
      <c r="BB92" s="121"/>
      <c r="BC92" s="121"/>
      <c r="BD92" s="121"/>
      <c r="BE92" s="121"/>
      <c r="BF92" s="121"/>
      <c r="BG92" s="121"/>
      <c r="BH92" s="121"/>
      <c r="BI92" s="121"/>
      <c r="BJ92" s="121"/>
      <c r="BK92" s="121"/>
      <c r="BL92" s="121"/>
      <c r="BM92" s="121"/>
      <c r="BN92" s="121"/>
      <c r="BO92" s="121"/>
      <c r="BP92" s="121"/>
      <c r="BQ92" s="121"/>
      <c r="BR92" s="121"/>
      <c r="BS92" s="121"/>
      <c r="BT92" s="121"/>
      <c r="BU92" s="121"/>
      <c r="BV92" s="121"/>
      <c r="BW92" s="121"/>
      <c r="BX92" s="121"/>
      <c r="BY92" s="121"/>
      <c r="BZ92" s="121"/>
      <c r="CA92" s="121"/>
      <c r="CB92" s="121"/>
      <c r="CC92" s="121"/>
      <c r="CD92" s="121"/>
      <c r="CE92" s="121"/>
      <c r="CF92" s="121"/>
      <c r="CG92" s="121"/>
      <c r="CH92" s="121"/>
    </row>
    <row r="93" spans="1:86" ht="14.25" customHeight="1" x14ac:dyDescent="0.3">
      <c r="A93" t="s">
        <v>153</v>
      </c>
      <c r="B93" s="62" t="s">
        <v>648</v>
      </c>
      <c r="C93" s="58">
        <v>2019</v>
      </c>
      <c r="D93" t="s">
        <v>646</v>
      </c>
      <c r="E93" t="s">
        <v>135</v>
      </c>
      <c r="F93" t="s">
        <v>171</v>
      </c>
      <c r="G93" t="s">
        <v>649</v>
      </c>
      <c r="J93" t="s">
        <v>160</v>
      </c>
      <c r="K93" t="s">
        <v>161</v>
      </c>
      <c r="L93" t="s">
        <v>80</v>
      </c>
      <c r="M93" t="s">
        <v>73</v>
      </c>
      <c r="N93" t="s">
        <v>256</v>
      </c>
      <c r="O93" t="s">
        <v>298</v>
      </c>
      <c r="T93" t="s">
        <v>650</v>
      </c>
      <c r="AU93">
        <v>1</v>
      </c>
      <c r="AV93" t="s">
        <v>208</v>
      </c>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58"/>
    </row>
    <row r="94" spans="1:86" ht="14.25" customHeight="1" x14ac:dyDescent="0.3">
      <c r="A94" t="s">
        <v>153</v>
      </c>
      <c r="B94" s="57" t="s">
        <v>648</v>
      </c>
      <c r="C94" s="58">
        <v>2019</v>
      </c>
      <c r="D94" t="s">
        <v>646</v>
      </c>
      <c r="E94" t="s">
        <v>135</v>
      </c>
      <c r="F94" t="s">
        <v>171</v>
      </c>
      <c r="G94" t="s">
        <v>652</v>
      </c>
      <c r="J94" t="s">
        <v>160</v>
      </c>
      <c r="K94" t="s">
        <v>161</v>
      </c>
      <c r="L94" t="s">
        <v>80</v>
      </c>
      <c r="M94" t="s">
        <v>73</v>
      </c>
      <c r="N94" t="s">
        <v>256</v>
      </c>
      <c r="O94" t="s">
        <v>298</v>
      </c>
      <c r="T94" t="s">
        <v>650</v>
      </c>
      <c r="AU94">
        <v>15</v>
      </c>
      <c r="AV94" t="s">
        <v>208</v>
      </c>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58"/>
    </row>
    <row r="95" spans="1:86" ht="14.25" customHeight="1" x14ac:dyDescent="0.3">
      <c r="A95" t="s">
        <v>153</v>
      </c>
      <c r="B95" s="57" t="s">
        <v>648</v>
      </c>
      <c r="C95" s="58">
        <v>2019</v>
      </c>
      <c r="D95" t="s">
        <v>646</v>
      </c>
      <c r="E95" t="s">
        <v>135</v>
      </c>
      <c r="F95" t="s">
        <v>171</v>
      </c>
      <c r="G95" t="s">
        <v>653</v>
      </c>
      <c r="J95" t="s">
        <v>160</v>
      </c>
      <c r="K95" t="s">
        <v>161</v>
      </c>
      <c r="L95" t="s">
        <v>80</v>
      </c>
      <c r="M95" t="s">
        <v>73</v>
      </c>
      <c r="N95" t="s">
        <v>256</v>
      </c>
      <c r="O95" t="s">
        <v>298</v>
      </c>
      <c r="T95" t="s">
        <v>650</v>
      </c>
      <c r="AU95">
        <v>0</v>
      </c>
      <c r="AV95" t="s">
        <v>208</v>
      </c>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58"/>
    </row>
    <row r="96" spans="1:86" ht="14.25" customHeight="1" x14ac:dyDescent="0.3">
      <c r="A96" t="s">
        <v>153</v>
      </c>
      <c r="B96" s="57" t="s">
        <v>648</v>
      </c>
      <c r="C96" s="58">
        <v>2019</v>
      </c>
      <c r="D96" t="s">
        <v>646</v>
      </c>
      <c r="E96" t="s">
        <v>135</v>
      </c>
      <c r="F96" t="s">
        <v>171</v>
      </c>
      <c r="G96" t="s">
        <v>649</v>
      </c>
      <c r="J96" t="s">
        <v>160</v>
      </c>
      <c r="K96" t="s">
        <v>161</v>
      </c>
      <c r="L96" t="s">
        <v>85</v>
      </c>
      <c r="M96" t="s">
        <v>73</v>
      </c>
      <c r="N96" t="s">
        <v>256</v>
      </c>
      <c r="O96" t="s">
        <v>298</v>
      </c>
      <c r="T96" t="s">
        <v>650</v>
      </c>
      <c r="AU96">
        <v>0</v>
      </c>
      <c r="AV96" t="s">
        <v>208</v>
      </c>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58"/>
    </row>
    <row r="97" spans="1:86" ht="14.25" customHeight="1" x14ac:dyDescent="0.3">
      <c r="A97" t="s">
        <v>153</v>
      </c>
      <c r="B97" s="57" t="s">
        <v>648</v>
      </c>
      <c r="C97" s="58">
        <v>2019</v>
      </c>
      <c r="D97" t="s">
        <v>646</v>
      </c>
      <c r="E97" t="s">
        <v>135</v>
      </c>
      <c r="F97" t="s">
        <v>171</v>
      </c>
      <c r="G97" t="s">
        <v>652</v>
      </c>
      <c r="J97" t="s">
        <v>160</v>
      </c>
      <c r="K97" t="s">
        <v>161</v>
      </c>
      <c r="L97" t="s">
        <v>85</v>
      </c>
      <c r="M97" t="s">
        <v>73</v>
      </c>
      <c r="N97" t="s">
        <v>256</v>
      </c>
      <c r="O97" t="s">
        <v>298</v>
      </c>
      <c r="T97" t="s">
        <v>650</v>
      </c>
      <c r="AU97">
        <v>23</v>
      </c>
      <c r="AV97" t="s">
        <v>208</v>
      </c>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58"/>
    </row>
    <row r="98" spans="1:86" ht="14.25" customHeight="1" x14ac:dyDescent="0.3">
      <c r="A98" t="s">
        <v>153</v>
      </c>
      <c r="B98" s="57" t="s">
        <v>648</v>
      </c>
      <c r="C98" s="58">
        <v>2019</v>
      </c>
      <c r="D98" t="s">
        <v>646</v>
      </c>
      <c r="E98" t="s">
        <v>135</v>
      </c>
      <c r="F98" t="s">
        <v>171</v>
      </c>
      <c r="G98" t="s">
        <v>653</v>
      </c>
      <c r="J98" t="s">
        <v>160</v>
      </c>
      <c r="K98" t="s">
        <v>161</v>
      </c>
      <c r="L98" t="s">
        <v>85</v>
      </c>
      <c r="M98" t="s">
        <v>73</v>
      </c>
      <c r="N98" t="s">
        <v>256</v>
      </c>
      <c r="O98" t="s">
        <v>298</v>
      </c>
      <c r="T98" t="s">
        <v>650</v>
      </c>
      <c r="AU98">
        <v>15</v>
      </c>
      <c r="AV98" t="s">
        <v>208</v>
      </c>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58"/>
    </row>
    <row r="99" spans="1:86" ht="14.25" customHeight="1" x14ac:dyDescent="0.3">
      <c r="A99" t="s">
        <v>153</v>
      </c>
      <c r="B99" s="57" t="s">
        <v>648</v>
      </c>
      <c r="C99" s="58">
        <v>2019</v>
      </c>
      <c r="D99" t="s">
        <v>646</v>
      </c>
      <c r="E99" t="s">
        <v>135</v>
      </c>
      <c r="F99" t="s">
        <v>171</v>
      </c>
      <c r="G99" t="s">
        <v>649</v>
      </c>
      <c r="J99" t="s">
        <v>160</v>
      </c>
      <c r="K99" t="s">
        <v>161</v>
      </c>
      <c r="L99" t="s">
        <v>651</v>
      </c>
      <c r="M99" t="s">
        <v>73</v>
      </c>
      <c r="N99" t="s">
        <v>256</v>
      </c>
      <c r="O99" t="s">
        <v>298</v>
      </c>
      <c r="T99" t="s">
        <v>650</v>
      </c>
      <c r="AU99">
        <v>3</v>
      </c>
      <c r="AV99" t="s">
        <v>208</v>
      </c>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58"/>
    </row>
    <row r="100" spans="1:86" ht="14.25" customHeight="1" x14ac:dyDescent="0.3">
      <c r="A100" t="s">
        <v>153</v>
      </c>
      <c r="B100" s="57" t="s">
        <v>648</v>
      </c>
      <c r="C100" s="58">
        <v>2019</v>
      </c>
      <c r="D100" t="s">
        <v>646</v>
      </c>
      <c r="E100" t="s">
        <v>135</v>
      </c>
      <c r="F100" t="s">
        <v>171</v>
      </c>
      <c r="G100" t="s">
        <v>652</v>
      </c>
      <c r="J100" t="s">
        <v>160</v>
      </c>
      <c r="K100" t="s">
        <v>161</v>
      </c>
      <c r="L100" t="s">
        <v>651</v>
      </c>
      <c r="M100" t="s">
        <v>73</v>
      </c>
      <c r="N100" t="s">
        <v>256</v>
      </c>
      <c r="O100" t="s">
        <v>298</v>
      </c>
      <c r="T100" t="s">
        <v>650</v>
      </c>
      <c r="AU100">
        <v>32</v>
      </c>
      <c r="AV100" t="s">
        <v>208</v>
      </c>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58"/>
    </row>
    <row r="101" spans="1:86" ht="14.25" customHeight="1" x14ac:dyDescent="0.3">
      <c r="A101" t="s">
        <v>153</v>
      </c>
      <c r="B101" s="57" t="s">
        <v>648</v>
      </c>
      <c r="C101" s="58">
        <v>2019</v>
      </c>
      <c r="D101" t="s">
        <v>646</v>
      </c>
      <c r="E101" t="s">
        <v>135</v>
      </c>
      <c r="F101" t="s">
        <v>171</v>
      </c>
      <c r="G101" t="s">
        <v>653</v>
      </c>
      <c r="J101" t="s">
        <v>160</v>
      </c>
      <c r="K101" t="s">
        <v>161</v>
      </c>
      <c r="L101" t="s">
        <v>651</v>
      </c>
      <c r="M101" t="s">
        <v>73</v>
      </c>
      <c r="N101" t="s">
        <v>256</v>
      </c>
      <c r="O101" t="s">
        <v>298</v>
      </c>
      <c r="T101" t="s">
        <v>650</v>
      </c>
      <c r="AU101">
        <v>21</v>
      </c>
      <c r="AV101" t="s">
        <v>208</v>
      </c>
      <c r="CH101" s="58"/>
    </row>
    <row r="102" spans="1:86" ht="14.25" customHeight="1" x14ac:dyDescent="0.3">
      <c r="A102" t="s">
        <v>153</v>
      </c>
      <c r="B102" s="57" t="s">
        <v>648</v>
      </c>
      <c r="C102" s="58">
        <v>2019</v>
      </c>
      <c r="D102" t="s">
        <v>646</v>
      </c>
      <c r="E102" t="s">
        <v>135</v>
      </c>
      <c r="F102" t="s">
        <v>171</v>
      </c>
      <c r="G102" t="s">
        <v>649</v>
      </c>
      <c r="J102" t="s">
        <v>160</v>
      </c>
      <c r="K102" t="s">
        <v>161</v>
      </c>
      <c r="L102" t="s">
        <v>86</v>
      </c>
      <c r="M102" t="s">
        <v>73</v>
      </c>
      <c r="N102" t="s">
        <v>256</v>
      </c>
      <c r="O102" t="s">
        <v>298</v>
      </c>
      <c r="T102" t="s">
        <v>650</v>
      </c>
      <c r="AU102">
        <v>2</v>
      </c>
      <c r="AV102" t="s">
        <v>208</v>
      </c>
      <c r="CH102" s="58"/>
    </row>
    <row r="103" spans="1:86" ht="14.25" customHeight="1" x14ac:dyDescent="0.3">
      <c r="A103" t="s">
        <v>153</v>
      </c>
      <c r="B103" s="57" t="s">
        <v>648</v>
      </c>
      <c r="C103" s="58">
        <v>2019</v>
      </c>
      <c r="D103" t="s">
        <v>646</v>
      </c>
      <c r="E103" t="s">
        <v>135</v>
      </c>
      <c r="F103" t="s">
        <v>171</v>
      </c>
      <c r="G103" t="s">
        <v>652</v>
      </c>
      <c r="J103" t="s">
        <v>160</v>
      </c>
      <c r="K103" t="s">
        <v>161</v>
      </c>
      <c r="L103" t="s">
        <v>86</v>
      </c>
      <c r="M103" t="s">
        <v>73</v>
      </c>
      <c r="N103" t="s">
        <v>256</v>
      </c>
      <c r="O103" t="s">
        <v>298</v>
      </c>
      <c r="T103" t="s">
        <v>650</v>
      </c>
      <c r="AU103">
        <v>14</v>
      </c>
      <c r="AV103" t="s">
        <v>208</v>
      </c>
    </row>
    <row r="104" spans="1:86" ht="14.25" customHeight="1" x14ac:dyDescent="0.3">
      <c r="A104" t="s">
        <v>153</v>
      </c>
      <c r="B104" s="57" t="s">
        <v>648</v>
      </c>
      <c r="C104" s="58">
        <v>2019</v>
      </c>
      <c r="D104" t="s">
        <v>646</v>
      </c>
      <c r="E104" t="s">
        <v>135</v>
      </c>
      <c r="F104" t="s">
        <v>171</v>
      </c>
      <c r="G104" t="s">
        <v>653</v>
      </c>
      <c r="J104" t="s">
        <v>160</v>
      </c>
      <c r="K104" t="s">
        <v>161</v>
      </c>
      <c r="L104" t="s">
        <v>86</v>
      </c>
      <c r="M104" t="s">
        <v>73</v>
      </c>
      <c r="N104" t="s">
        <v>256</v>
      </c>
      <c r="O104" t="s">
        <v>298</v>
      </c>
      <c r="T104" t="s">
        <v>650</v>
      </c>
      <c r="AU104">
        <v>2</v>
      </c>
      <c r="AV104" t="s">
        <v>208</v>
      </c>
    </row>
    <row r="105" spans="1:86" ht="14.25" customHeight="1" x14ac:dyDescent="0.3">
      <c r="A105" t="s">
        <v>153</v>
      </c>
      <c r="B105" s="57" t="s">
        <v>648</v>
      </c>
      <c r="C105" s="58">
        <v>2019</v>
      </c>
      <c r="D105" t="s">
        <v>646</v>
      </c>
      <c r="E105" t="s">
        <v>135</v>
      </c>
      <c r="F105" t="s">
        <v>171</v>
      </c>
      <c r="G105" t="s">
        <v>649</v>
      </c>
      <c r="J105" t="s">
        <v>160</v>
      </c>
      <c r="K105" t="s">
        <v>161</v>
      </c>
      <c r="L105" t="s">
        <v>88</v>
      </c>
      <c r="M105" t="s">
        <v>73</v>
      </c>
      <c r="N105" t="s">
        <v>256</v>
      </c>
      <c r="O105" t="s">
        <v>298</v>
      </c>
      <c r="T105" t="s">
        <v>650</v>
      </c>
    </row>
    <row r="106" spans="1:86" ht="14.25" customHeight="1" x14ac:dyDescent="0.3">
      <c r="A106" t="s">
        <v>153</v>
      </c>
      <c r="B106" s="57" t="s">
        <v>648</v>
      </c>
      <c r="C106" s="58">
        <v>2019</v>
      </c>
      <c r="D106" t="s">
        <v>646</v>
      </c>
      <c r="E106" t="s">
        <v>135</v>
      </c>
      <c r="F106" t="s">
        <v>171</v>
      </c>
      <c r="G106" t="s">
        <v>652</v>
      </c>
      <c r="J106" t="s">
        <v>160</v>
      </c>
      <c r="K106" t="s">
        <v>161</v>
      </c>
      <c r="L106" t="s">
        <v>88</v>
      </c>
      <c r="M106" t="s">
        <v>73</v>
      </c>
      <c r="N106" t="s">
        <v>256</v>
      </c>
      <c r="O106" t="s">
        <v>298</v>
      </c>
      <c r="T106" t="s">
        <v>650</v>
      </c>
    </row>
    <row r="107" spans="1:86" ht="14.25" customHeight="1" x14ac:dyDescent="0.3">
      <c r="A107" t="s">
        <v>153</v>
      </c>
      <c r="B107" s="57" t="s">
        <v>648</v>
      </c>
      <c r="C107" s="58">
        <v>2019</v>
      </c>
      <c r="D107" t="s">
        <v>646</v>
      </c>
      <c r="E107" t="s">
        <v>135</v>
      </c>
      <c r="F107" t="s">
        <v>171</v>
      </c>
      <c r="G107" t="s">
        <v>653</v>
      </c>
      <c r="J107" t="s">
        <v>160</v>
      </c>
      <c r="K107" t="s">
        <v>161</v>
      </c>
      <c r="L107" t="s">
        <v>88</v>
      </c>
      <c r="M107" t="s">
        <v>73</v>
      </c>
      <c r="N107" t="s">
        <v>256</v>
      </c>
      <c r="O107" t="s">
        <v>298</v>
      </c>
      <c r="T107" t="s">
        <v>650</v>
      </c>
    </row>
    <row r="108" spans="1:86" ht="14.25" customHeight="1" x14ac:dyDescent="0.3">
      <c r="A108" t="s">
        <v>153</v>
      </c>
      <c r="B108" s="57" t="s">
        <v>648</v>
      </c>
      <c r="C108" s="58">
        <v>2019</v>
      </c>
      <c r="D108" t="s">
        <v>646</v>
      </c>
      <c r="E108" t="s">
        <v>135</v>
      </c>
      <c r="F108" t="s">
        <v>171</v>
      </c>
      <c r="G108" t="s">
        <v>649</v>
      </c>
      <c r="J108" t="s">
        <v>160</v>
      </c>
      <c r="K108" t="s">
        <v>161</v>
      </c>
      <c r="L108" t="s">
        <v>248</v>
      </c>
      <c r="M108" t="s">
        <v>73</v>
      </c>
      <c r="N108" t="s">
        <v>256</v>
      </c>
      <c r="O108" t="s">
        <v>298</v>
      </c>
      <c r="T108" t="s">
        <v>650</v>
      </c>
      <c r="AU108">
        <v>2</v>
      </c>
      <c r="AV108" t="s">
        <v>208</v>
      </c>
    </row>
    <row r="109" spans="1:86" ht="14.25" customHeight="1" x14ac:dyDescent="0.3">
      <c r="A109" t="s">
        <v>153</v>
      </c>
      <c r="B109" s="57" t="s">
        <v>648</v>
      </c>
      <c r="C109" s="58">
        <v>2019</v>
      </c>
      <c r="D109" t="s">
        <v>646</v>
      </c>
      <c r="E109" t="s">
        <v>135</v>
      </c>
      <c r="F109" t="s">
        <v>171</v>
      </c>
      <c r="G109" t="s">
        <v>652</v>
      </c>
      <c r="J109" t="s">
        <v>160</v>
      </c>
      <c r="K109" t="s">
        <v>161</v>
      </c>
      <c r="L109" t="s">
        <v>248</v>
      </c>
      <c r="M109" t="s">
        <v>73</v>
      </c>
      <c r="N109" t="s">
        <v>256</v>
      </c>
      <c r="O109" t="s">
        <v>298</v>
      </c>
      <c r="T109" t="s">
        <v>650</v>
      </c>
      <c r="AU109">
        <v>30</v>
      </c>
      <c r="AV109" t="s">
        <v>208</v>
      </c>
    </row>
    <row r="110" spans="1:86" ht="14.25" customHeight="1" x14ac:dyDescent="0.3">
      <c r="A110" t="s">
        <v>153</v>
      </c>
      <c r="B110" s="57" t="s">
        <v>648</v>
      </c>
      <c r="C110" s="58">
        <v>2019</v>
      </c>
      <c r="D110" t="s">
        <v>646</v>
      </c>
      <c r="E110" t="s">
        <v>135</v>
      </c>
      <c r="F110" t="s">
        <v>171</v>
      </c>
      <c r="G110" t="s">
        <v>653</v>
      </c>
      <c r="J110" t="s">
        <v>160</v>
      </c>
      <c r="K110" t="s">
        <v>161</v>
      </c>
      <c r="L110" t="s">
        <v>248</v>
      </c>
      <c r="M110" t="s">
        <v>73</v>
      </c>
      <c r="N110" t="s">
        <v>256</v>
      </c>
      <c r="O110" t="s">
        <v>298</v>
      </c>
      <c r="T110" t="s">
        <v>650</v>
      </c>
      <c r="AU110">
        <v>2</v>
      </c>
      <c r="AV110" t="s">
        <v>208</v>
      </c>
    </row>
    <row r="111" spans="1:86" ht="14.25" customHeight="1" x14ac:dyDescent="0.3">
      <c r="A111" t="s">
        <v>153</v>
      </c>
      <c r="B111" s="57" t="s">
        <v>645</v>
      </c>
      <c r="C111" s="58">
        <v>2019</v>
      </c>
      <c r="D111" t="s">
        <v>646</v>
      </c>
      <c r="E111" t="s">
        <v>135</v>
      </c>
      <c r="F111" t="s">
        <v>242</v>
      </c>
      <c r="J111" t="s">
        <v>971</v>
      </c>
      <c r="K111" t="s">
        <v>159</v>
      </c>
      <c r="L111" t="s">
        <v>298</v>
      </c>
      <c r="M111" t="s">
        <v>156</v>
      </c>
      <c r="N111" t="s">
        <v>256</v>
      </c>
      <c r="O111" t="s">
        <v>298</v>
      </c>
    </row>
    <row r="112" spans="1:86" ht="14.25" customHeight="1" x14ac:dyDescent="0.3">
      <c r="A112" t="s">
        <v>153</v>
      </c>
      <c r="B112" s="57" t="s">
        <v>645</v>
      </c>
      <c r="C112" s="58">
        <v>2019</v>
      </c>
      <c r="D112" t="s">
        <v>646</v>
      </c>
      <c r="E112" t="s">
        <v>135</v>
      </c>
      <c r="F112" t="s">
        <v>242</v>
      </c>
      <c r="H112" t="s">
        <v>53</v>
      </c>
      <c r="I112" t="s">
        <v>980</v>
      </c>
      <c r="J112" t="s">
        <v>48</v>
      </c>
      <c r="K112" t="s">
        <v>49</v>
      </c>
      <c r="L112" t="s">
        <v>298</v>
      </c>
      <c r="M112" t="s">
        <v>156</v>
      </c>
      <c r="N112" t="s">
        <v>256</v>
      </c>
      <c r="O112" t="s">
        <v>298</v>
      </c>
      <c r="P112" t="s">
        <v>174</v>
      </c>
      <c r="Q112">
        <v>0.45</v>
      </c>
      <c r="R112" t="s">
        <v>528</v>
      </c>
      <c r="U112" t="s">
        <v>53</v>
      </c>
      <c r="V112" t="s">
        <v>140</v>
      </c>
      <c r="Y112" t="s">
        <v>600</v>
      </c>
      <c r="Z112">
        <v>37</v>
      </c>
      <c r="AA112" s="78">
        <v>100000</v>
      </c>
      <c r="AB112" s="78">
        <v>10000</v>
      </c>
      <c r="AC112" t="s">
        <v>647</v>
      </c>
      <c r="AD112">
        <v>2017</v>
      </c>
    </row>
    <row r="113" spans="1:86" ht="14.25" customHeight="1" x14ac:dyDescent="0.3">
      <c r="A113" s="7" t="s">
        <v>168</v>
      </c>
      <c r="B113" s="7" t="s">
        <v>805</v>
      </c>
      <c r="C113" s="7">
        <v>2008</v>
      </c>
      <c r="D113" s="8" t="s">
        <v>526</v>
      </c>
      <c r="E113" s="7" t="s">
        <v>135</v>
      </c>
      <c r="F113" s="7" t="s">
        <v>171</v>
      </c>
      <c r="G113" s="7" t="s">
        <v>652</v>
      </c>
      <c r="H113" s="7"/>
      <c r="I113" s="7"/>
      <c r="J113" s="6" t="s">
        <v>160</v>
      </c>
      <c r="K113" s="7" t="s">
        <v>161</v>
      </c>
      <c r="L113" s="7" t="s">
        <v>807</v>
      </c>
      <c r="M113" s="7" t="s">
        <v>73</v>
      </c>
      <c r="N113" s="6" t="s">
        <v>764</v>
      </c>
      <c r="O113" s="6" t="s">
        <v>789</v>
      </c>
      <c r="P113" s="6"/>
      <c r="Q113" s="6"/>
      <c r="R113" s="7"/>
      <c r="S113" s="7"/>
      <c r="T113" s="7" t="s">
        <v>808</v>
      </c>
      <c r="U113" s="7"/>
      <c r="V113" s="7"/>
      <c r="W113" s="7"/>
      <c r="X113" s="7"/>
      <c r="Y113" s="7"/>
      <c r="Z113" s="7"/>
      <c r="AB113" s="52"/>
      <c r="AC113" s="52"/>
      <c r="AD113" s="6"/>
      <c r="AE113" s="32"/>
      <c r="AF113" s="32"/>
      <c r="AG113" s="32"/>
      <c r="AH113" s="32"/>
      <c r="AI113" s="7"/>
      <c r="AJ113" s="7"/>
      <c r="AK113" s="7"/>
      <c r="AL113" s="7"/>
      <c r="AM113" s="7"/>
      <c r="AN113" s="7"/>
      <c r="AO113" s="7"/>
      <c r="AP113" s="7"/>
      <c r="AQ113" s="7"/>
      <c r="AR113" s="7"/>
      <c r="AS113" s="67"/>
      <c r="AT113" s="67"/>
      <c r="AU113" s="7"/>
      <c r="AV113" s="7"/>
    </row>
    <row r="114" spans="1:86" ht="14.25" customHeight="1" x14ac:dyDescent="0.3">
      <c r="A114" s="7" t="s">
        <v>168</v>
      </c>
      <c r="B114" s="7" t="s">
        <v>805</v>
      </c>
      <c r="C114" s="7">
        <v>2008</v>
      </c>
      <c r="D114" s="8" t="s">
        <v>526</v>
      </c>
      <c r="E114" s="7" t="s">
        <v>135</v>
      </c>
      <c r="F114" s="7" t="s">
        <v>171</v>
      </c>
      <c r="G114" s="7" t="s">
        <v>652</v>
      </c>
      <c r="H114" s="7" t="s">
        <v>53</v>
      </c>
      <c r="I114" s="7" t="s">
        <v>53</v>
      </c>
      <c r="J114" s="6" t="s">
        <v>48</v>
      </c>
      <c r="K114" s="7" t="s">
        <v>49</v>
      </c>
      <c r="L114" s="7" t="s">
        <v>764</v>
      </c>
      <c r="M114" s="7" t="s">
        <v>156</v>
      </c>
      <c r="N114" s="6" t="s">
        <v>764</v>
      </c>
      <c r="O114" s="6" t="s">
        <v>789</v>
      </c>
      <c r="P114" s="6"/>
      <c r="Q114" s="6"/>
      <c r="R114" s="7" t="s">
        <v>996</v>
      </c>
      <c r="S114" s="7"/>
      <c r="T114" s="7"/>
      <c r="U114" s="7" t="s">
        <v>175</v>
      </c>
      <c r="V114" s="7" t="s">
        <v>140</v>
      </c>
      <c r="W114" s="7"/>
      <c r="X114" s="7"/>
      <c r="Y114" s="7">
        <v>48</v>
      </c>
      <c r="Z114" s="7">
        <v>41</v>
      </c>
      <c r="AB114" s="52"/>
      <c r="AC114" s="52"/>
      <c r="AD114" s="6">
        <v>2005</v>
      </c>
      <c r="AE114" s="32" t="s">
        <v>264</v>
      </c>
      <c r="AF114" s="32">
        <v>100</v>
      </c>
      <c r="AG114" s="32"/>
      <c r="AH114" s="32">
        <v>0.1</v>
      </c>
      <c r="AI114" s="7"/>
      <c r="AJ114" s="7"/>
      <c r="AK114" s="7"/>
      <c r="AL114" s="7"/>
      <c r="AM114" s="7"/>
      <c r="AN114" s="7"/>
      <c r="AO114" s="7"/>
      <c r="AP114" s="7"/>
      <c r="AQ114" s="7"/>
      <c r="AR114" s="7"/>
      <c r="AS114" s="67"/>
      <c r="AT114" s="67"/>
      <c r="AU114" s="7"/>
      <c r="AV114" s="7"/>
    </row>
    <row r="115" spans="1:86" ht="14.25" customHeight="1" x14ac:dyDescent="0.3">
      <c r="A115" s="7" t="s">
        <v>168</v>
      </c>
      <c r="B115" s="7" t="s">
        <v>805</v>
      </c>
      <c r="C115" s="7">
        <v>2008</v>
      </c>
      <c r="D115" s="8" t="s">
        <v>526</v>
      </c>
      <c r="E115" s="7" t="s">
        <v>135</v>
      </c>
      <c r="F115" s="7" t="s">
        <v>171</v>
      </c>
      <c r="G115" s="7" t="s">
        <v>652</v>
      </c>
      <c r="H115" s="7"/>
      <c r="I115" s="7"/>
      <c r="J115" s="6" t="s">
        <v>11</v>
      </c>
      <c r="K115" s="7" t="s">
        <v>714</v>
      </c>
      <c r="L115" s="7" t="s">
        <v>764</v>
      </c>
      <c r="M115" s="7" t="s">
        <v>156</v>
      </c>
      <c r="N115" s="6" t="s">
        <v>764</v>
      </c>
      <c r="O115" s="6" t="s">
        <v>789</v>
      </c>
      <c r="P115" s="6"/>
      <c r="Q115" s="6"/>
      <c r="R115" s="7"/>
      <c r="S115" s="7"/>
      <c r="T115" s="7"/>
      <c r="U115" s="7"/>
      <c r="V115" s="7"/>
      <c r="W115" s="7"/>
      <c r="X115" s="7"/>
      <c r="Y115" s="7"/>
      <c r="Z115" s="7"/>
      <c r="AB115" s="52"/>
      <c r="AC115" s="52"/>
      <c r="AD115" s="6"/>
      <c r="AE115" s="32"/>
      <c r="AF115" s="32"/>
      <c r="AG115" s="32"/>
      <c r="AH115" s="32"/>
      <c r="AI115" s="7"/>
      <c r="AJ115" s="7"/>
      <c r="AK115" s="7"/>
      <c r="AL115" s="7"/>
      <c r="AM115" s="7"/>
      <c r="AN115" s="7" t="s">
        <v>1006</v>
      </c>
      <c r="AO115" s="7"/>
      <c r="AP115" s="7"/>
      <c r="AQ115" s="7"/>
      <c r="AR115" s="7"/>
      <c r="AS115" s="67"/>
      <c r="AT115" s="67"/>
      <c r="AU115" s="7"/>
      <c r="AV115" s="7"/>
    </row>
    <row r="116" spans="1:86" ht="14.25" customHeight="1" x14ac:dyDescent="0.3">
      <c r="A116" s="121"/>
      <c r="B116" s="146" t="s">
        <v>1149</v>
      </c>
      <c r="C116" s="121">
        <v>2020</v>
      </c>
      <c r="D116" s="121"/>
      <c r="E116" s="121"/>
      <c r="F116" s="121" t="s">
        <v>171</v>
      </c>
      <c r="G116" s="121" t="s">
        <v>1148</v>
      </c>
      <c r="H116" s="121"/>
      <c r="I116" s="121"/>
      <c r="J116" s="121"/>
      <c r="K116" s="121" t="s">
        <v>161</v>
      </c>
      <c r="L116" s="121" t="s">
        <v>80</v>
      </c>
      <c r="M116" s="121" t="s">
        <v>73</v>
      </c>
      <c r="N116" s="121"/>
      <c r="O116" s="121" t="s">
        <v>298</v>
      </c>
      <c r="P116" s="121"/>
      <c r="Q116" s="121"/>
      <c r="R116" s="121"/>
      <c r="S116" s="121"/>
      <c r="T116" s="121" t="s">
        <v>193</v>
      </c>
      <c r="U116" s="121"/>
      <c r="V116" s="121"/>
      <c r="W116" s="121"/>
      <c r="X116" s="121"/>
      <c r="Y116" s="121"/>
      <c r="Z116" s="121"/>
      <c r="AA116" s="121"/>
      <c r="AB116" s="121"/>
      <c r="AC116" s="121"/>
      <c r="AD116" s="121"/>
      <c r="AE116" s="121"/>
      <c r="AF116" s="121"/>
      <c r="AG116" s="121"/>
      <c r="AH116" s="121"/>
      <c r="AI116" s="121"/>
      <c r="AJ116" s="121"/>
      <c r="AK116" s="121"/>
      <c r="AL116" s="121"/>
      <c r="AM116" s="121"/>
      <c r="AN116" s="121"/>
      <c r="AO116" s="121">
        <v>10</v>
      </c>
      <c r="AP116" s="121"/>
      <c r="AQ116" s="121"/>
      <c r="AR116" s="121"/>
      <c r="AS116" s="121">
        <f>19+16+26</f>
        <v>61</v>
      </c>
      <c r="AT116" s="121">
        <v>142</v>
      </c>
      <c r="AU116" s="121"/>
      <c r="AV116" s="121"/>
      <c r="AW116" s="121"/>
      <c r="AX116" s="121"/>
      <c r="AY116" s="121"/>
      <c r="AZ116" s="121"/>
      <c r="BA116" s="121"/>
      <c r="BB116" s="121"/>
      <c r="BC116" s="121"/>
      <c r="BD116" s="121"/>
      <c r="BE116" s="121"/>
      <c r="BF116" s="121"/>
      <c r="BG116" s="121"/>
      <c r="BH116" s="121"/>
      <c r="BI116" s="121"/>
      <c r="BJ116" s="121"/>
      <c r="BK116" s="121"/>
      <c r="BL116" s="121"/>
      <c r="BM116" s="121"/>
      <c r="BN116" s="121"/>
      <c r="BO116" s="121"/>
      <c r="BP116" s="121"/>
      <c r="BQ116" s="121"/>
      <c r="BR116" s="121"/>
      <c r="BS116" s="121"/>
      <c r="BT116" s="121"/>
      <c r="BU116" s="121"/>
      <c r="BV116" s="121"/>
      <c r="BW116" s="121"/>
      <c r="BX116" s="121"/>
      <c r="BY116" s="121"/>
      <c r="BZ116" s="121"/>
      <c r="CA116" s="121"/>
      <c r="CB116" s="121"/>
      <c r="CC116" s="121"/>
      <c r="CD116" s="121"/>
      <c r="CE116" s="121"/>
      <c r="CF116" s="121"/>
      <c r="CG116" s="121"/>
      <c r="CH116" s="121"/>
    </row>
    <row r="117" spans="1:86" ht="14.25" customHeight="1" x14ac:dyDescent="0.3">
      <c r="A117" s="121"/>
      <c r="B117" s="146" t="s">
        <v>1149</v>
      </c>
      <c r="C117" s="121">
        <v>2020</v>
      </c>
      <c r="D117" s="121"/>
      <c r="E117" s="121"/>
      <c r="F117" s="121" t="s">
        <v>171</v>
      </c>
      <c r="G117" s="121" t="s">
        <v>1148</v>
      </c>
      <c r="H117" s="121"/>
      <c r="I117" s="121"/>
      <c r="J117" s="121"/>
      <c r="K117" s="121" t="s">
        <v>161</v>
      </c>
      <c r="L117" s="121" t="s">
        <v>78</v>
      </c>
      <c r="M117" s="121" t="s">
        <v>73</v>
      </c>
      <c r="N117" s="121"/>
      <c r="O117" s="121" t="s">
        <v>298</v>
      </c>
      <c r="P117" s="121"/>
      <c r="Q117" s="121"/>
      <c r="R117" s="121"/>
      <c r="S117" s="121"/>
      <c r="T117" s="121" t="s">
        <v>193</v>
      </c>
      <c r="U117" s="121"/>
      <c r="V117" s="121"/>
      <c r="W117" s="121"/>
      <c r="X117" s="121"/>
      <c r="Y117" s="121"/>
      <c r="Z117" s="121"/>
      <c r="AA117" s="121"/>
      <c r="AB117" s="121"/>
      <c r="AC117" s="121"/>
      <c r="AD117" s="121"/>
      <c r="AE117" s="121"/>
      <c r="AF117" s="121"/>
      <c r="AG117" s="121"/>
      <c r="AH117" s="121"/>
      <c r="AI117" s="121"/>
      <c r="AJ117" s="121"/>
      <c r="AK117" s="121"/>
      <c r="AL117" s="121"/>
      <c r="AM117" s="121"/>
      <c r="AN117" s="121"/>
      <c r="AO117" s="121">
        <v>30</v>
      </c>
      <c r="AP117" s="121"/>
      <c r="AQ117" s="121"/>
      <c r="AR117" s="121"/>
      <c r="AS117" s="121">
        <f>21+19+29</f>
        <v>69</v>
      </c>
      <c r="AT117" s="121">
        <v>142</v>
      </c>
      <c r="AU117" s="121"/>
      <c r="AV117" s="121"/>
      <c r="AW117" s="121"/>
      <c r="AX117" s="121"/>
      <c r="AY117" s="121"/>
      <c r="AZ117" s="121"/>
      <c r="BA117" s="121"/>
      <c r="BB117" s="121"/>
      <c r="BC117" s="121"/>
      <c r="BD117" s="121"/>
      <c r="BE117" s="121"/>
      <c r="BF117" s="121"/>
      <c r="BG117" s="121"/>
      <c r="BH117" s="121"/>
      <c r="BI117" s="121"/>
      <c r="BJ117" s="121"/>
      <c r="BK117" s="121"/>
      <c r="BL117" s="121"/>
      <c r="BM117" s="121"/>
      <c r="BN117" s="121"/>
      <c r="BO117" s="121"/>
      <c r="BP117" s="121"/>
      <c r="BQ117" s="121"/>
      <c r="BR117" s="121"/>
      <c r="BS117" s="121"/>
      <c r="BT117" s="121"/>
      <c r="BU117" s="121"/>
      <c r="BV117" s="121"/>
      <c r="BW117" s="121"/>
      <c r="BX117" s="121"/>
      <c r="BY117" s="121"/>
      <c r="BZ117" s="121"/>
      <c r="CA117" s="121"/>
      <c r="CB117" s="121"/>
      <c r="CC117" s="121"/>
      <c r="CD117" s="121"/>
      <c r="CE117" s="121"/>
      <c r="CF117" s="121"/>
      <c r="CG117" s="121"/>
      <c r="CH117" s="121"/>
    </row>
    <row r="118" spans="1:86" ht="14.25" customHeight="1" x14ac:dyDescent="0.3">
      <c r="A118" s="121"/>
      <c r="B118" s="146" t="s">
        <v>1149</v>
      </c>
      <c r="C118" s="121">
        <v>2020</v>
      </c>
      <c r="D118" s="121"/>
      <c r="E118" s="121"/>
      <c r="F118" s="121" t="s">
        <v>171</v>
      </c>
      <c r="G118" s="121" t="s">
        <v>1148</v>
      </c>
      <c r="H118" s="121"/>
      <c r="I118" s="121"/>
      <c r="J118" s="121"/>
      <c r="K118" s="121" t="s">
        <v>161</v>
      </c>
      <c r="L118" s="121" t="s">
        <v>89</v>
      </c>
      <c r="M118" s="121" t="s">
        <v>73</v>
      </c>
      <c r="N118" s="121"/>
      <c r="O118" s="121" t="s">
        <v>298</v>
      </c>
      <c r="P118" s="121"/>
      <c r="Q118" s="121"/>
      <c r="R118" s="121"/>
      <c r="S118" s="121"/>
      <c r="T118" s="121" t="s">
        <v>193</v>
      </c>
      <c r="U118" s="121"/>
      <c r="V118" s="121"/>
      <c r="W118" s="121"/>
      <c r="X118" s="121"/>
      <c r="Y118" s="121"/>
      <c r="Z118" s="121"/>
      <c r="AA118" s="121"/>
      <c r="AB118" s="121"/>
      <c r="AC118" s="121"/>
      <c r="AD118" s="121"/>
      <c r="AE118" s="121"/>
      <c r="AF118" s="121"/>
      <c r="AG118" s="121"/>
      <c r="AH118" s="121"/>
      <c r="AI118" s="121"/>
      <c r="AJ118" s="121"/>
      <c r="AK118" s="121"/>
      <c r="AL118" s="121"/>
      <c r="AM118" s="121"/>
      <c r="AN118" s="121"/>
      <c r="AO118" s="121">
        <v>5</v>
      </c>
      <c r="AP118" s="121"/>
      <c r="AQ118" s="121"/>
      <c r="AR118" s="121"/>
      <c r="AS118" s="121">
        <f>12+13+19</f>
        <v>44</v>
      </c>
      <c r="AT118" s="121">
        <v>142</v>
      </c>
      <c r="AU118" s="121"/>
      <c r="AV118" s="121"/>
      <c r="AW118" s="121"/>
      <c r="AX118" s="121"/>
      <c r="AY118" s="121"/>
      <c r="AZ118" s="121"/>
      <c r="BA118" s="121"/>
      <c r="BB118" s="121"/>
      <c r="BC118" s="121"/>
      <c r="BD118" s="121"/>
      <c r="BE118" s="121"/>
      <c r="BF118" s="121"/>
      <c r="BG118" s="121"/>
      <c r="BH118" s="121"/>
      <c r="BI118" s="121"/>
      <c r="BJ118" s="121"/>
      <c r="BK118" s="121"/>
      <c r="BL118" s="121"/>
      <c r="BM118" s="121"/>
      <c r="BN118" s="121"/>
      <c r="BO118" s="121"/>
      <c r="BP118" s="121"/>
      <c r="BQ118" s="121"/>
      <c r="BR118" s="121"/>
      <c r="BS118" s="121"/>
      <c r="BT118" s="121"/>
      <c r="BU118" s="121"/>
      <c r="BV118" s="121"/>
      <c r="BW118" s="121"/>
      <c r="BX118" s="121"/>
      <c r="BY118" s="121"/>
      <c r="BZ118" s="121"/>
      <c r="CA118" s="121"/>
      <c r="CB118" s="121"/>
      <c r="CC118" s="121"/>
      <c r="CD118" s="121"/>
      <c r="CE118" s="121"/>
      <c r="CF118" s="121"/>
      <c r="CG118" s="121"/>
      <c r="CH118" s="121"/>
    </row>
    <row r="119" spans="1:86" ht="14.25" customHeight="1" x14ac:dyDescent="0.3">
      <c r="A119" s="121"/>
      <c r="B119" s="146" t="s">
        <v>1149</v>
      </c>
      <c r="C119" s="121">
        <v>2020</v>
      </c>
      <c r="D119" s="121"/>
      <c r="E119" s="121"/>
      <c r="F119" s="121" t="s">
        <v>171</v>
      </c>
      <c r="G119" s="121" t="s">
        <v>1148</v>
      </c>
      <c r="H119" s="121"/>
      <c r="I119" s="121"/>
      <c r="J119" s="121"/>
      <c r="K119" s="121" t="s">
        <v>161</v>
      </c>
      <c r="L119" s="121" t="s">
        <v>85</v>
      </c>
      <c r="M119" s="121" t="s">
        <v>73</v>
      </c>
      <c r="N119" s="121"/>
      <c r="O119" s="121" t="s">
        <v>298</v>
      </c>
      <c r="P119" s="121"/>
      <c r="Q119" s="121"/>
      <c r="R119" s="121"/>
      <c r="S119" s="121"/>
      <c r="T119" s="121" t="s">
        <v>193</v>
      </c>
      <c r="U119" s="121"/>
      <c r="V119" s="121"/>
      <c r="W119" s="121"/>
      <c r="X119" s="121"/>
      <c r="Y119" s="121"/>
      <c r="Z119" s="121"/>
      <c r="AA119" s="121"/>
      <c r="AB119" s="121"/>
      <c r="AC119" s="121"/>
      <c r="AD119" s="121"/>
      <c r="AE119" s="121"/>
      <c r="AF119" s="121"/>
      <c r="AG119" s="121"/>
      <c r="AH119" s="121"/>
      <c r="AI119" s="121"/>
      <c r="AJ119" s="121"/>
      <c r="AK119" s="121"/>
      <c r="AL119" s="121"/>
      <c r="AM119" s="121"/>
      <c r="AN119" s="121"/>
      <c r="AO119" s="121">
        <v>5</v>
      </c>
      <c r="AP119" s="121"/>
      <c r="AQ119" s="121"/>
      <c r="AR119" s="121"/>
      <c r="AS119" s="121">
        <f>17+18+25</f>
        <v>60</v>
      </c>
      <c r="AT119" s="121">
        <v>142</v>
      </c>
      <c r="AU119" s="121"/>
      <c r="AV119" s="121"/>
      <c r="AW119" s="121"/>
      <c r="AX119" s="121"/>
      <c r="AY119" s="121"/>
      <c r="AZ119" s="121"/>
      <c r="BA119" s="121"/>
      <c r="BB119" s="121"/>
      <c r="BC119" s="121"/>
      <c r="BD119" s="121"/>
      <c r="BE119" s="121"/>
      <c r="BF119" s="121"/>
      <c r="BG119" s="121"/>
      <c r="BH119" s="121"/>
      <c r="BI119" s="121"/>
      <c r="BJ119" s="121"/>
      <c r="BK119" s="121"/>
      <c r="BL119" s="121"/>
      <c r="BM119" s="121"/>
      <c r="BN119" s="121"/>
      <c r="BO119" s="121"/>
      <c r="BP119" s="121"/>
      <c r="BQ119" s="121"/>
      <c r="BR119" s="121"/>
      <c r="BS119" s="121"/>
      <c r="BT119" s="121"/>
      <c r="BU119" s="121"/>
      <c r="BV119" s="121"/>
      <c r="BW119" s="121"/>
      <c r="BX119" s="121"/>
      <c r="BY119" s="121"/>
      <c r="BZ119" s="121"/>
      <c r="CA119" s="121"/>
      <c r="CB119" s="121"/>
      <c r="CC119" s="121"/>
      <c r="CD119" s="121"/>
      <c r="CE119" s="121"/>
      <c r="CF119" s="121"/>
      <c r="CG119" s="121"/>
      <c r="CH119" s="121"/>
    </row>
    <row r="120" spans="1:86" ht="14.25" customHeight="1" x14ac:dyDescent="0.3">
      <c r="A120" s="121"/>
      <c r="B120" s="146" t="s">
        <v>1149</v>
      </c>
      <c r="C120" s="121">
        <v>2020</v>
      </c>
      <c r="D120" s="121"/>
      <c r="E120" s="121"/>
      <c r="F120" s="121" t="s">
        <v>171</v>
      </c>
      <c r="G120" s="121" t="s">
        <v>1148</v>
      </c>
      <c r="H120" s="121"/>
      <c r="I120" s="121"/>
      <c r="J120" s="121"/>
      <c r="K120" s="121" t="s">
        <v>161</v>
      </c>
      <c r="L120" s="121" t="s">
        <v>651</v>
      </c>
      <c r="M120" s="121" t="s">
        <v>73</v>
      </c>
      <c r="N120" s="121"/>
      <c r="O120" s="121" t="s">
        <v>298</v>
      </c>
      <c r="P120" s="121"/>
      <c r="Q120" s="121"/>
      <c r="R120" s="121"/>
      <c r="S120" s="121"/>
      <c r="T120" s="121" t="s">
        <v>193</v>
      </c>
      <c r="U120" s="121"/>
      <c r="V120" s="121"/>
      <c r="W120" s="121"/>
      <c r="X120" s="121"/>
      <c r="Y120" s="121"/>
      <c r="Z120" s="121"/>
      <c r="AA120" s="121"/>
      <c r="AB120" s="121"/>
      <c r="AC120" s="121"/>
      <c r="AD120" s="121"/>
      <c r="AE120" s="121"/>
      <c r="AF120" s="121"/>
      <c r="AG120" s="121"/>
      <c r="AH120" s="121"/>
      <c r="AI120" s="121"/>
      <c r="AJ120" s="121"/>
      <c r="AK120" s="121"/>
      <c r="AL120" s="121"/>
      <c r="AM120" s="121"/>
      <c r="AN120" s="121"/>
      <c r="AO120" s="121" t="s">
        <v>163</v>
      </c>
      <c r="AP120" s="121"/>
      <c r="AQ120" s="121"/>
      <c r="AR120" s="121"/>
      <c r="AS120" s="121">
        <f>24+29+25</f>
        <v>78</v>
      </c>
      <c r="AT120" s="121">
        <v>142</v>
      </c>
      <c r="AU120" s="121"/>
      <c r="AV120" s="121"/>
      <c r="AW120" s="121"/>
      <c r="AX120" s="121"/>
      <c r="AY120" s="121"/>
      <c r="AZ120" s="121"/>
      <c r="BA120" s="121"/>
      <c r="BB120" s="121"/>
      <c r="BC120" s="121"/>
      <c r="BD120" s="121"/>
      <c r="BE120" s="121"/>
      <c r="BF120" s="121"/>
      <c r="BG120" s="121"/>
      <c r="BH120" s="121"/>
      <c r="BI120" s="121"/>
      <c r="BJ120" s="121"/>
      <c r="BK120" s="121"/>
      <c r="BL120" s="121"/>
      <c r="BM120" s="121"/>
      <c r="BN120" s="121"/>
      <c r="BO120" s="121"/>
      <c r="BP120" s="121"/>
      <c r="BQ120" s="121"/>
      <c r="BR120" s="121"/>
      <c r="BS120" s="121"/>
      <c r="BT120" s="121"/>
      <c r="BU120" s="121"/>
      <c r="BV120" s="121"/>
      <c r="BW120" s="121"/>
      <c r="BX120" s="121"/>
      <c r="BY120" s="121"/>
      <c r="BZ120" s="121"/>
      <c r="CA120" s="121"/>
      <c r="CB120" s="121"/>
      <c r="CC120" s="121"/>
      <c r="CD120" s="121"/>
      <c r="CE120" s="121"/>
      <c r="CF120" s="121"/>
      <c r="CG120" s="121"/>
      <c r="CH120" s="121"/>
    </row>
    <row r="121" spans="1:86" ht="14.25" customHeight="1" x14ac:dyDescent="0.3">
      <c r="A121" s="121"/>
      <c r="B121" s="146" t="s">
        <v>1149</v>
      </c>
      <c r="C121" s="121">
        <v>2020</v>
      </c>
      <c r="D121" s="121"/>
      <c r="E121" s="121"/>
      <c r="F121" s="121" t="s">
        <v>171</v>
      </c>
      <c r="G121" s="121" t="s">
        <v>1148</v>
      </c>
      <c r="H121" s="121"/>
      <c r="I121" s="121"/>
      <c r="J121" s="121"/>
      <c r="K121" s="121" t="s">
        <v>161</v>
      </c>
      <c r="L121" s="121" t="s">
        <v>80</v>
      </c>
      <c r="M121" s="121" t="s">
        <v>73</v>
      </c>
      <c r="N121" s="121" t="s">
        <v>764</v>
      </c>
      <c r="O121" s="6" t="s">
        <v>789</v>
      </c>
      <c r="P121" s="121"/>
      <c r="Q121" s="121"/>
      <c r="R121" s="121"/>
      <c r="S121" s="121"/>
      <c r="T121" s="121" t="s">
        <v>193</v>
      </c>
      <c r="U121" s="121"/>
      <c r="V121" s="121"/>
      <c r="W121" s="121"/>
      <c r="X121" s="121"/>
      <c r="Y121" s="121"/>
      <c r="Z121" s="121"/>
      <c r="AA121" s="121"/>
      <c r="AB121" s="121"/>
      <c r="AC121" s="121"/>
      <c r="AD121" s="121"/>
      <c r="AE121" s="121"/>
      <c r="AF121" s="121"/>
      <c r="AG121" s="121"/>
      <c r="AH121" s="121"/>
      <c r="AI121" s="121"/>
      <c r="AJ121" s="121"/>
      <c r="AK121" s="121"/>
      <c r="AL121" s="121"/>
      <c r="AM121" s="121"/>
      <c r="AN121" s="121"/>
      <c r="AO121" s="121">
        <v>10</v>
      </c>
      <c r="AP121" s="121"/>
      <c r="AQ121" s="121"/>
      <c r="AR121" s="121"/>
      <c r="AS121" s="121">
        <f>25+24+28</f>
        <v>77</v>
      </c>
      <c r="AT121" s="121">
        <v>143</v>
      </c>
      <c r="AU121" s="121"/>
      <c r="AV121" s="121"/>
      <c r="AW121" s="121"/>
      <c r="AX121" s="121"/>
      <c r="AY121" s="121"/>
      <c r="AZ121" s="121"/>
      <c r="BA121" s="121"/>
      <c r="BB121" s="121"/>
      <c r="BC121" s="121"/>
      <c r="BD121" s="121"/>
      <c r="BE121" s="121"/>
      <c r="BF121" s="121"/>
      <c r="BG121" s="121"/>
      <c r="BH121" s="121"/>
      <c r="BI121" s="121"/>
      <c r="BJ121" s="121"/>
      <c r="BK121" s="121"/>
      <c r="BL121" s="121"/>
      <c r="BM121" s="121"/>
      <c r="BN121" s="121"/>
      <c r="BO121" s="121"/>
      <c r="BP121" s="121"/>
      <c r="BQ121" s="121"/>
      <c r="BR121" s="121"/>
      <c r="BS121" s="121"/>
      <c r="BT121" s="121"/>
      <c r="BU121" s="121"/>
      <c r="BV121" s="121"/>
      <c r="BW121" s="121"/>
      <c r="BX121" s="121"/>
      <c r="BY121" s="121"/>
      <c r="BZ121" s="121"/>
      <c r="CA121" s="121"/>
      <c r="CB121" s="121"/>
      <c r="CC121" s="121"/>
      <c r="CD121" s="121"/>
      <c r="CE121" s="121"/>
      <c r="CF121" s="121"/>
      <c r="CG121" s="121"/>
      <c r="CH121" s="121"/>
    </row>
    <row r="122" spans="1:86" ht="14.25" customHeight="1" x14ac:dyDescent="0.3">
      <c r="A122" s="121"/>
      <c r="B122" s="146" t="s">
        <v>1149</v>
      </c>
      <c r="C122" s="121">
        <v>2020</v>
      </c>
      <c r="D122" s="121"/>
      <c r="E122" s="121"/>
      <c r="F122" s="121" t="s">
        <v>171</v>
      </c>
      <c r="G122" s="121" t="s">
        <v>1148</v>
      </c>
      <c r="H122" s="121"/>
      <c r="I122" s="121"/>
      <c r="J122" s="121"/>
      <c r="K122" s="121" t="s">
        <v>161</v>
      </c>
      <c r="L122" s="121" t="s">
        <v>78</v>
      </c>
      <c r="M122" s="121" t="s">
        <v>73</v>
      </c>
      <c r="N122" s="121" t="s">
        <v>764</v>
      </c>
      <c r="O122" s="6" t="s">
        <v>789</v>
      </c>
      <c r="P122" s="121"/>
      <c r="Q122" s="121"/>
      <c r="R122" s="121"/>
      <c r="S122" s="121"/>
      <c r="T122" s="121" t="s">
        <v>193</v>
      </c>
      <c r="U122" s="121"/>
      <c r="V122" s="121"/>
      <c r="W122" s="121"/>
      <c r="X122" s="121"/>
      <c r="Y122" s="121"/>
      <c r="Z122" s="121"/>
      <c r="AA122" s="121"/>
      <c r="AB122" s="121"/>
      <c r="AC122" s="121"/>
      <c r="AD122" s="121"/>
      <c r="AE122" s="121"/>
      <c r="AF122" s="121"/>
      <c r="AG122" s="121"/>
      <c r="AH122" s="121"/>
      <c r="AI122" s="121"/>
      <c r="AJ122" s="121"/>
      <c r="AK122" s="121"/>
      <c r="AL122" s="121"/>
      <c r="AM122" s="121"/>
      <c r="AN122" s="121"/>
      <c r="AO122" s="121">
        <v>30</v>
      </c>
      <c r="AP122" s="121"/>
      <c r="AQ122" s="121"/>
      <c r="AR122" s="121"/>
      <c r="AS122" s="121">
        <f>23+20+28</f>
        <v>71</v>
      </c>
      <c r="AT122" s="121">
        <v>143</v>
      </c>
      <c r="AU122" s="121"/>
      <c r="AV122" s="121"/>
      <c r="AW122" s="121"/>
      <c r="AX122" s="121"/>
      <c r="AY122" s="121"/>
      <c r="AZ122" s="121"/>
      <c r="BA122" s="121"/>
      <c r="BB122" s="121"/>
      <c r="BC122" s="121"/>
      <c r="BD122" s="121"/>
      <c r="BE122" s="121"/>
      <c r="BF122" s="121"/>
      <c r="BG122" s="121"/>
      <c r="BH122" s="121"/>
      <c r="BI122" s="121"/>
      <c r="BJ122" s="121"/>
      <c r="BK122" s="121"/>
      <c r="BL122" s="121"/>
      <c r="BM122" s="121"/>
      <c r="BN122" s="121"/>
      <c r="BO122" s="121"/>
      <c r="BP122" s="121"/>
      <c r="BQ122" s="121"/>
      <c r="BR122" s="121"/>
      <c r="BS122" s="121"/>
      <c r="BT122" s="121"/>
      <c r="BU122" s="121"/>
      <c r="BV122" s="121"/>
      <c r="BW122" s="121"/>
      <c r="BX122" s="121"/>
      <c r="BY122" s="121"/>
      <c r="BZ122" s="121"/>
      <c r="CA122" s="121"/>
      <c r="CB122" s="121"/>
      <c r="CC122" s="121"/>
      <c r="CD122" s="121"/>
      <c r="CE122" s="121"/>
      <c r="CF122" s="121"/>
      <c r="CG122" s="121"/>
      <c r="CH122" s="121"/>
    </row>
    <row r="123" spans="1:86" ht="14.25" customHeight="1" x14ac:dyDescent="0.3">
      <c r="A123" s="121"/>
      <c r="B123" s="146" t="s">
        <v>1149</v>
      </c>
      <c r="C123" s="121">
        <v>2020</v>
      </c>
      <c r="D123" s="121"/>
      <c r="E123" s="121"/>
      <c r="F123" s="121" t="s">
        <v>171</v>
      </c>
      <c r="G123" s="121" t="s">
        <v>1148</v>
      </c>
      <c r="H123" s="121"/>
      <c r="I123" s="121"/>
      <c r="J123" s="121"/>
      <c r="K123" s="121" t="s">
        <v>161</v>
      </c>
      <c r="L123" s="121" t="s">
        <v>86</v>
      </c>
      <c r="M123" s="121" t="s">
        <v>73</v>
      </c>
      <c r="N123" s="121" t="s">
        <v>764</v>
      </c>
      <c r="O123" s="6" t="s">
        <v>789</v>
      </c>
      <c r="P123" s="121"/>
      <c r="Q123" s="121"/>
      <c r="R123" s="121"/>
      <c r="S123" s="121"/>
      <c r="T123" s="121" t="s">
        <v>193</v>
      </c>
      <c r="U123" s="121"/>
      <c r="V123" s="121"/>
      <c r="W123" s="121"/>
      <c r="X123" s="121"/>
      <c r="Y123" s="121"/>
      <c r="Z123" s="121"/>
      <c r="AA123" s="121"/>
      <c r="AB123" s="121"/>
      <c r="AC123" s="121"/>
      <c r="AD123" s="121"/>
      <c r="AE123" s="121"/>
      <c r="AF123" s="121"/>
      <c r="AG123" s="121"/>
      <c r="AH123" s="121"/>
      <c r="AI123" s="121"/>
      <c r="AJ123" s="121"/>
      <c r="AK123" s="121"/>
      <c r="AL123" s="121"/>
      <c r="AM123" s="121"/>
      <c r="AN123" s="121"/>
      <c r="AO123" s="121">
        <v>10</v>
      </c>
      <c r="AP123" s="121"/>
      <c r="AQ123" s="121"/>
      <c r="AR123" s="121"/>
      <c r="AS123" s="121">
        <f>12+9+16</f>
        <v>37</v>
      </c>
      <c r="AT123" s="121">
        <v>143</v>
      </c>
      <c r="AU123" s="121"/>
      <c r="AV123" s="121"/>
      <c r="AW123" s="121"/>
      <c r="AX123" s="121"/>
      <c r="AY123" s="121"/>
      <c r="AZ123" s="121"/>
      <c r="BA123" s="121"/>
      <c r="BB123" s="121"/>
      <c r="BC123" s="121"/>
      <c r="BD123" s="121"/>
      <c r="BE123" s="121"/>
      <c r="BF123" s="121"/>
      <c r="BG123" s="121"/>
      <c r="BH123" s="121"/>
      <c r="BI123" s="121"/>
      <c r="BJ123" s="121"/>
      <c r="BK123" s="121"/>
      <c r="BL123" s="121"/>
      <c r="BM123" s="121"/>
      <c r="BN123" s="121"/>
      <c r="BO123" s="121"/>
      <c r="BP123" s="121"/>
      <c r="BQ123" s="121"/>
      <c r="BR123" s="121"/>
      <c r="BS123" s="121"/>
      <c r="BT123" s="121"/>
      <c r="BU123" s="121"/>
      <c r="BV123" s="121"/>
      <c r="BW123" s="121"/>
      <c r="BX123" s="121"/>
      <c r="BY123" s="121"/>
      <c r="BZ123" s="121"/>
      <c r="CA123" s="121"/>
      <c r="CB123" s="121"/>
      <c r="CC123" s="121"/>
      <c r="CD123" s="121"/>
      <c r="CE123" s="121"/>
      <c r="CF123" s="121"/>
      <c r="CG123" s="121"/>
      <c r="CH123" s="121"/>
    </row>
    <row r="124" spans="1:86" ht="14.25" customHeight="1" x14ac:dyDescent="0.3">
      <c r="A124" s="121"/>
      <c r="B124" s="146" t="s">
        <v>1149</v>
      </c>
      <c r="C124" s="121">
        <v>2020</v>
      </c>
      <c r="D124" s="121"/>
      <c r="E124" s="121"/>
      <c r="F124" s="121" t="s">
        <v>171</v>
      </c>
      <c r="G124" s="121" t="s">
        <v>1148</v>
      </c>
      <c r="H124" s="121"/>
      <c r="I124" s="121"/>
      <c r="J124" s="121"/>
      <c r="K124" s="121" t="s">
        <v>161</v>
      </c>
      <c r="L124" s="121" t="s">
        <v>72</v>
      </c>
      <c r="M124" s="121" t="s">
        <v>73</v>
      </c>
      <c r="N124" s="121" t="s">
        <v>764</v>
      </c>
      <c r="O124" s="6" t="s">
        <v>789</v>
      </c>
      <c r="P124" s="121"/>
      <c r="Q124" s="121"/>
      <c r="R124" s="121"/>
      <c r="S124" s="121"/>
      <c r="T124" s="121" t="s">
        <v>193</v>
      </c>
      <c r="U124" s="121"/>
      <c r="V124" s="121"/>
      <c r="W124" s="121"/>
      <c r="X124" s="121"/>
      <c r="Y124" s="121"/>
      <c r="Z124" s="121"/>
      <c r="AA124" s="121"/>
      <c r="AB124" s="121"/>
      <c r="AC124" s="121"/>
      <c r="AD124" s="121"/>
      <c r="AE124" s="121"/>
      <c r="AF124" s="121"/>
      <c r="AG124" s="121"/>
      <c r="AH124" s="121"/>
      <c r="AI124" s="121"/>
      <c r="AJ124" s="121"/>
      <c r="AK124" s="121"/>
      <c r="AL124" s="121"/>
      <c r="AM124" s="121"/>
      <c r="AN124" s="121"/>
      <c r="AO124" s="121">
        <v>30</v>
      </c>
      <c r="AP124" s="121"/>
      <c r="AQ124" s="121"/>
      <c r="AR124" s="121"/>
      <c r="AS124" s="121">
        <f>12+48+17</f>
        <v>77</v>
      </c>
      <c r="AT124" s="121">
        <v>143</v>
      </c>
      <c r="AU124" s="121"/>
      <c r="AV124" s="121"/>
      <c r="AW124" s="121"/>
      <c r="AX124" s="121"/>
      <c r="AY124" s="121"/>
      <c r="AZ124" s="121"/>
      <c r="BA124" s="121"/>
      <c r="BB124" s="121"/>
      <c r="BC124" s="121"/>
      <c r="BD124" s="121"/>
      <c r="BE124" s="121"/>
      <c r="BF124" s="121"/>
      <c r="BG124" s="121"/>
      <c r="BH124" s="121"/>
      <c r="BI124" s="121"/>
      <c r="BJ124" s="121"/>
      <c r="BK124" s="121"/>
      <c r="BL124" s="121"/>
      <c r="BM124" s="121"/>
      <c r="BN124" s="121"/>
      <c r="BO124" s="121"/>
      <c r="BP124" s="121"/>
      <c r="BQ124" s="121"/>
      <c r="BR124" s="121"/>
      <c r="BS124" s="121"/>
      <c r="BT124" s="121"/>
      <c r="BU124" s="121"/>
      <c r="BV124" s="121"/>
      <c r="BW124" s="121"/>
      <c r="BX124" s="121"/>
      <c r="BY124" s="121"/>
      <c r="BZ124" s="121"/>
      <c r="CA124" s="121"/>
      <c r="CB124" s="121"/>
      <c r="CC124" s="121"/>
      <c r="CD124" s="121"/>
      <c r="CE124" s="121"/>
      <c r="CF124" s="121"/>
      <c r="CG124" s="121"/>
      <c r="CH124" s="121"/>
    </row>
    <row r="125" spans="1:86" ht="14.25" customHeight="1" x14ac:dyDescent="0.3">
      <c r="A125" s="121"/>
      <c r="B125" s="146" t="s">
        <v>1149</v>
      </c>
      <c r="C125" s="121">
        <v>2020</v>
      </c>
      <c r="D125" s="121"/>
      <c r="E125" s="121"/>
      <c r="F125" s="121" t="s">
        <v>171</v>
      </c>
      <c r="G125" s="121" t="s">
        <v>1148</v>
      </c>
      <c r="H125" s="121"/>
      <c r="I125" s="121"/>
      <c r="J125" s="121"/>
      <c r="K125" s="121" t="s">
        <v>161</v>
      </c>
      <c r="L125" s="121" t="s">
        <v>89</v>
      </c>
      <c r="M125" s="121" t="s">
        <v>73</v>
      </c>
      <c r="N125" s="121" t="s">
        <v>764</v>
      </c>
      <c r="O125" s="6" t="s">
        <v>789</v>
      </c>
      <c r="P125" s="121"/>
      <c r="Q125" s="121"/>
      <c r="R125" s="121"/>
      <c r="S125" s="121"/>
      <c r="T125" s="121" t="s">
        <v>193</v>
      </c>
      <c r="U125" s="121"/>
      <c r="V125" s="121"/>
      <c r="W125" s="121"/>
      <c r="X125" s="121"/>
      <c r="Y125" s="121"/>
      <c r="Z125" s="121"/>
      <c r="AA125" s="121"/>
      <c r="AB125" s="121"/>
      <c r="AC125" s="121"/>
      <c r="AD125" s="121"/>
      <c r="AE125" s="121"/>
      <c r="AF125" s="121"/>
      <c r="AG125" s="121"/>
      <c r="AH125" s="121"/>
      <c r="AI125" s="121"/>
      <c r="AJ125" s="121"/>
      <c r="AK125" s="121"/>
      <c r="AL125" s="121"/>
      <c r="AM125" s="121"/>
      <c r="AN125" s="121"/>
      <c r="AO125" s="121">
        <v>5</v>
      </c>
      <c r="AP125" s="121"/>
      <c r="AQ125" s="121"/>
      <c r="AR125" s="121"/>
      <c r="AS125" s="121">
        <f>12+14+17</f>
        <v>43</v>
      </c>
      <c r="AT125" s="121">
        <v>143</v>
      </c>
      <c r="AU125" s="121"/>
      <c r="AV125" s="121"/>
      <c r="AW125" s="121"/>
      <c r="AX125" s="121"/>
      <c r="AY125" s="121"/>
      <c r="AZ125" s="121"/>
      <c r="BA125" s="121"/>
      <c r="BB125" s="121"/>
      <c r="BC125" s="121"/>
      <c r="BD125" s="121"/>
      <c r="BE125" s="121"/>
      <c r="BF125" s="121"/>
      <c r="BG125" s="121"/>
      <c r="BH125" s="121"/>
      <c r="BI125" s="121"/>
      <c r="BJ125" s="121"/>
      <c r="BK125" s="121"/>
      <c r="BL125" s="121"/>
      <c r="BM125" s="121"/>
      <c r="BN125" s="121"/>
      <c r="BO125" s="121"/>
      <c r="BP125" s="121"/>
      <c r="BQ125" s="121"/>
      <c r="BR125" s="121"/>
      <c r="BS125" s="121"/>
      <c r="BT125" s="121"/>
      <c r="BU125" s="121"/>
      <c r="BV125" s="121"/>
      <c r="BW125" s="121"/>
      <c r="BX125" s="121"/>
      <c r="BY125" s="121"/>
      <c r="BZ125" s="121"/>
      <c r="CA125" s="121"/>
      <c r="CB125" s="121"/>
      <c r="CC125" s="121"/>
      <c r="CD125" s="121"/>
      <c r="CE125" s="121"/>
      <c r="CF125" s="121"/>
      <c r="CG125" s="121"/>
      <c r="CH125" s="121"/>
    </row>
    <row r="126" spans="1:86" ht="14.25" customHeight="1" x14ac:dyDescent="0.3">
      <c r="A126" s="121"/>
      <c r="B126" s="146" t="s">
        <v>1149</v>
      </c>
      <c r="C126" s="121">
        <v>2020</v>
      </c>
      <c r="D126" s="121"/>
      <c r="E126" s="121"/>
      <c r="F126" s="121" t="s">
        <v>171</v>
      </c>
      <c r="G126" s="121" t="s">
        <v>1148</v>
      </c>
      <c r="H126" s="121"/>
      <c r="I126" s="121"/>
      <c r="J126" s="121"/>
      <c r="K126" s="121" t="s">
        <v>161</v>
      </c>
      <c r="L126" s="121" t="s">
        <v>85</v>
      </c>
      <c r="M126" s="121" t="s">
        <v>73</v>
      </c>
      <c r="N126" s="121" t="s">
        <v>764</v>
      </c>
      <c r="O126" s="6" t="s">
        <v>789</v>
      </c>
      <c r="P126" s="121"/>
      <c r="Q126" s="121"/>
      <c r="R126" s="121"/>
      <c r="S126" s="121"/>
      <c r="T126" s="121" t="s">
        <v>193</v>
      </c>
      <c r="U126" s="121"/>
      <c r="V126" s="121"/>
      <c r="W126" s="121"/>
      <c r="X126" s="121"/>
      <c r="Y126" s="121"/>
      <c r="Z126" s="121"/>
      <c r="AA126" s="121"/>
      <c r="AB126" s="121"/>
      <c r="AC126" s="121"/>
      <c r="AD126" s="121"/>
      <c r="AE126" s="121"/>
      <c r="AF126" s="121"/>
      <c r="AG126" s="121"/>
      <c r="AH126" s="121"/>
      <c r="AI126" s="121"/>
      <c r="AJ126" s="121"/>
      <c r="AK126" s="121"/>
      <c r="AL126" s="121"/>
      <c r="AM126" s="121"/>
      <c r="AN126" s="121"/>
      <c r="AO126" s="121">
        <v>5</v>
      </c>
      <c r="AP126" s="121"/>
      <c r="AQ126" s="121"/>
      <c r="AR126" s="121"/>
      <c r="AS126" s="121">
        <f>16+15+21</f>
        <v>52</v>
      </c>
      <c r="AT126" s="121">
        <v>143</v>
      </c>
      <c r="AU126" s="121"/>
      <c r="AV126" s="121"/>
      <c r="AW126" s="121"/>
      <c r="AX126" s="121"/>
      <c r="AY126" s="121"/>
      <c r="AZ126" s="121"/>
      <c r="BA126" s="121"/>
      <c r="BB126" s="121"/>
      <c r="BC126" s="121"/>
      <c r="BD126" s="121"/>
      <c r="BE126" s="121"/>
      <c r="BF126" s="121"/>
      <c r="BG126" s="121"/>
      <c r="BH126" s="121"/>
      <c r="BI126" s="121"/>
      <c r="BJ126" s="121"/>
      <c r="BK126" s="121"/>
      <c r="BL126" s="121"/>
      <c r="BM126" s="121"/>
      <c r="BN126" s="121"/>
      <c r="BO126" s="121"/>
      <c r="BP126" s="121"/>
      <c r="BQ126" s="121"/>
      <c r="BR126" s="121"/>
      <c r="BS126" s="121"/>
      <c r="BT126" s="121"/>
      <c r="BU126" s="121"/>
      <c r="BV126" s="121"/>
      <c r="BW126" s="121"/>
      <c r="BX126" s="121"/>
      <c r="BY126" s="121"/>
      <c r="BZ126" s="121"/>
      <c r="CA126" s="121"/>
      <c r="CB126" s="121"/>
      <c r="CC126" s="121"/>
      <c r="CD126" s="121"/>
      <c r="CE126" s="121"/>
      <c r="CF126" s="121"/>
      <c r="CG126" s="121"/>
      <c r="CH126" s="121"/>
    </row>
    <row r="127" spans="1:86" ht="14.25" customHeight="1" x14ac:dyDescent="0.3">
      <c r="A127" s="121"/>
      <c r="B127" s="146" t="s">
        <v>1149</v>
      </c>
      <c r="C127" s="121">
        <v>2020</v>
      </c>
      <c r="D127" s="121"/>
      <c r="E127" s="121"/>
      <c r="F127" s="121" t="s">
        <v>171</v>
      </c>
      <c r="G127" s="121" t="s">
        <v>1148</v>
      </c>
      <c r="H127" s="121"/>
      <c r="I127" s="121"/>
      <c r="J127" s="121"/>
      <c r="K127" s="121" t="s">
        <v>161</v>
      </c>
      <c r="L127" s="121" t="s">
        <v>88</v>
      </c>
      <c r="M127" s="121" t="s">
        <v>73</v>
      </c>
      <c r="N127" s="121" t="s">
        <v>764</v>
      </c>
      <c r="O127" s="6" t="s">
        <v>789</v>
      </c>
      <c r="P127" s="121"/>
      <c r="Q127" s="121"/>
      <c r="R127" s="121"/>
      <c r="S127" s="121"/>
      <c r="T127" s="121" t="s">
        <v>193</v>
      </c>
      <c r="U127" s="121"/>
      <c r="V127" s="121"/>
      <c r="W127" s="121"/>
      <c r="X127" s="121"/>
      <c r="Y127" s="121"/>
      <c r="Z127" s="121"/>
      <c r="AA127" s="121"/>
      <c r="AB127" s="121"/>
      <c r="AC127" s="121"/>
      <c r="AD127" s="121"/>
      <c r="AE127" s="121"/>
      <c r="AF127" s="121"/>
      <c r="AG127" s="121"/>
      <c r="AH127" s="121"/>
      <c r="AI127" s="121"/>
      <c r="AJ127" s="121"/>
      <c r="AK127" s="121"/>
      <c r="AL127" s="121"/>
      <c r="AM127" s="121"/>
      <c r="AN127" s="121"/>
      <c r="AO127" s="121">
        <v>10</v>
      </c>
      <c r="AP127" s="121"/>
      <c r="AQ127" s="121"/>
      <c r="AR127" s="121"/>
      <c r="AS127" s="121">
        <f>11+13+17</f>
        <v>41</v>
      </c>
      <c r="AT127" s="121">
        <v>143</v>
      </c>
      <c r="AU127" s="121"/>
      <c r="AV127" s="121"/>
      <c r="AW127" s="121"/>
      <c r="AX127" s="121"/>
      <c r="AY127" s="121"/>
      <c r="AZ127" s="121"/>
      <c r="BA127" s="121"/>
      <c r="BB127" s="121"/>
      <c r="BC127" s="121"/>
      <c r="BD127" s="121"/>
      <c r="BE127" s="121"/>
      <c r="BF127" s="121"/>
      <c r="BG127" s="121"/>
      <c r="BH127" s="121"/>
      <c r="BI127" s="121"/>
      <c r="BJ127" s="121"/>
      <c r="BK127" s="121"/>
      <c r="BL127" s="121"/>
      <c r="BM127" s="121"/>
      <c r="BN127" s="121"/>
      <c r="BO127" s="121"/>
      <c r="BP127" s="121"/>
      <c r="BQ127" s="121"/>
      <c r="BR127" s="121"/>
      <c r="BS127" s="121"/>
      <c r="BT127" s="121"/>
      <c r="BU127" s="121"/>
      <c r="BV127" s="121"/>
      <c r="BW127" s="121"/>
      <c r="BX127" s="121"/>
      <c r="BY127" s="121"/>
      <c r="BZ127" s="121"/>
      <c r="CA127" s="121"/>
      <c r="CB127" s="121"/>
      <c r="CC127" s="121"/>
      <c r="CD127" s="121"/>
      <c r="CE127" s="121"/>
      <c r="CF127" s="121"/>
      <c r="CG127" s="121"/>
      <c r="CH127" s="121"/>
    </row>
    <row r="128" spans="1:86" ht="14.25" customHeight="1" x14ac:dyDescent="0.3">
      <c r="A128" s="121"/>
      <c r="B128" s="146" t="s">
        <v>1147</v>
      </c>
      <c r="C128" s="121">
        <v>2020</v>
      </c>
      <c r="D128" s="121"/>
      <c r="E128" s="121"/>
      <c r="F128" s="121" t="s">
        <v>171</v>
      </c>
      <c r="G128" s="121" t="s">
        <v>1148</v>
      </c>
      <c r="H128" s="121"/>
      <c r="I128" s="121"/>
      <c r="J128" s="121" t="s">
        <v>48</v>
      </c>
      <c r="K128" s="121" t="s">
        <v>49</v>
      </c>
      <c r="L128" s="121" t="s">
        <v>256</v>
      </c>
      <c r="M128" s="121" t="s">
        <v>156</v>
      </c>
      <c r="N128" s="121"/>
      <c r="O128" s="121" t="s">
        <v>298</v>
      </c>
      <c r="P128" s="121"/>
      <c r="Q128" s="121"/>
      <c r="R128" s="121" t="s">
        <v>981</v>
      </c>
      <c r="S128" s="121"/>
      <c r="T128" s="121"/>
      <c r="U128" s="121" t="s">
        <v>53</v>
      </c>
      <c r="V128" s="121" t="s">
        <v>140</v>
      </c>
      <c r="W128" s="121"/>
      <c r="X128" s="121"/>
      <c r="Y128" s="121"/>
      <c r="Z128" s="121"/>
      <c r="AA128" s="121"/>
      <c r="AB128" s="121"/>
      <c r="AC128" s="121"/>
      <c r="AD128" s="121"/>
      <c r="AE128" s="121"/>
      <c r="AF128" s="121"/>
      <c r="AG128" s="121"/>
      <c r="AH128" s="121"/>
      <c r="AI128" s="121"/>
      <c r="AJ128" s="121"/>
      <c r="AK128" s="121"/>
      <c r="AL128" s="121"/>
      <c r="AM128" s="121"/>
      <c r="AN128" s="121"/>
      <c r="AO128" s="121"/>
      <c r="AP128" s="121"/>
      <c r="AQ128" s="121"/>
      <c r="AR128" s="121"/>
      <c r="AS128" s="121"/>
      <c r="AT128" s="121"/>
      <c r="AU128" s="121"/>
      <c r="AV128" s="121"/>
      <c r="AW128" s="121"/>
      <c r="AX128" s="121"/>
      <c r="AY128" s="121"/>
      <c r="AZ128" s="121"/>
      <c r="BA128" s="121"/>
      <c r="BB128" s="121"/>
      <c r="BC128" s="121"/>
      <c r="BD128" s="121"/>
      <c r="BE128" s="121"/>
      <c r="BF128" s="121"/>
      <c r="BG128" s="121"/>
      <c r="BH128" s="121"/>
      <c r="BI128" s="121"/>
      <c r="BJ128" s="121"/>
      <c r="BK128" s="121"/>
      <c r="BL128" s="121"/>
      <c r="BM128" s="121"/>
      <c r="BN128" s="121"/>
      <c r="BO128" s="121"/>
      <c r="BP128" s="121"/>
      <c r="BQ128" s="121"/>
      <c r="BR128" s="121"/>
      <c r="BS128" s="121"/>
      <c r="BT128" s="121"/>
      <c r="BU128" s="121"/>
      <c r="BV128" s="121"/>
      <c r="BW128" s="121"/>
      <c r="BX128" s="121"/>
      <c r="BY128" s="121"/>
      <c r="BZ128" s="121"/>
      <c r="CA128" s="121"/>
      <c r="CB128" s="121"/>
      <c r="CC128" s="121"/>
      <c r="CD128" s="121"/>
      <c r="CE128" s="121"/>
      <c r="CF128" s="121"/>
      <c r="CG128" s="121"/>
      <c r="CH128" s="121"/>
    </row>
    <row r="129" spans="1:86" ht="14.25" customHeight="1" x14ac:dyDescent="0.3">
      <c r="A129" s="121"/>
      <c r="B129" s="146" t="s">
        <v>1147</v>
      </c>
      <c r="C129" s="121">
        <v>2020</v>
      </c>
      <c r="D129" s="121"/>
      <c r="E129" s="121"/>
      <c r="F129" s="121" t="s">
        <v>171</v>
      </c>
      <c r="G129" s="121" t="s">
        <v>1148</v>
      </c>
      <c r="H129" s="121"/>
      <c r="I129" s="121"/>
      <c r="J129" s="121" t="s">
        <v>48</v>
      </c>
      <c r="K129" s="121" t="s">
        <v>49</v>
      </c>
      <c r="L129" s="121" t="s">
        <v>764</v>
      </c>
      <c r="M129" s="121" t="s">
        <v>156</v>
      </c>
      <c r="N129" s="121" t="s">
        <v>764</v>
      </c>
      <c r="O129" s="121" t="s">
        <v>789</v>
      </c>
      <c r="P129" s="121"/>
      <c r="Q129" s="121"/>
      <c r="R129" s="121" t="s">
        <v>806</v>
      </c>
      <c r="S129" s="121"/>
      <c r="T129" s="121"/>
      <c r="U129" s="121" t="s">
        <v>53</v>
      </c>
      <c r="V129" s="121" t="s">
        <v>140</v>
      </c>
      <c r="W129" s="121"/>
      <c r="X129" s="121"/>
      <c r="Y129" s="121"/>
      <c r="Z129" s="121"/>
      <c r="AA129" s="121"/>
      <c r="AB129" s="121"/>
      <c r="AC129" s="121"/>
      <c r="AD129" s="121"/>
      <c r="AE129" s="121"/>
      <c r="AF129" s="121"/>
      <c r="AG129" s="121"/>
      <c r="AH129" s="121"/>
      <c r="AI129" s="121"/>
      <c r="AJ129" s="121"/>
      <c r="AK129" s="121"/>
      <c r="AL129" s="121"/>
      <c r="AM129" s="121"/>
      <c r="AN129" s="121"/>
      <c r="AO129" s="121"/>
      <c r="AP129" s="121"/>
      <c r="AQ129" s="121"/>
      <c r="AR129" s="121"/>
      <c r="AS129" s="121"/>
      <c r="AT129" s="121"/>
      <c r="AU129" s="121"/>
      <c r="AV129" s="121"/>
      <c r="AW129" s="121"/>
      <c r="AX129" s="121"/>
      <c r="AY129" s="121"/>
      <c r="AZ129" s="121"/>
      <c r="BA129" s="121"/>
      <c r="BB129" s="121"/>
      <c r="BC129" s="121"/>
      <c r="BD129" s="121"/>
      <c r="BE129" s="121"/>
      <c r="BF129" s="121"/>
      <c r="BG129" s="121"/>
      <c r="BH129" s="121"/>
      <c r="BI129" s="121"/>
      <c r="BJ129" s="121"/>
      <c r="BK129" s="121"/>
      <c r="BL129" s="121"/>
      <c r="BM129" s="121"/>
      <c r="BN129" s="121"/>
      <c r="BO129" s="121"/>
      <c r="BP129" s="121"/>
      <c r="BQ129" s="121"/>
      <c r="BR129" s="121"/>
      <c r="BS129" s="121"/>
      <c r="BT129" s="121"/>
      <c r="BU129" s="121"/>
      <c r="BV129" s="121"/>
      <c r="BW129" s="121"/>
      <c r="BX129" s="121"/>
      <c r="BY129" s="121"/>
      <c r="BZ129" s="121"/>
      <c r="CA129" s="121"/>
      <c r="CB129" s="121"/>
      <c r="CC129" s="121"/>
      <c r="CD129" s="121"/>
      <c r="CE129" s="121"/>
      <c r="CF129" s="121"/>
      <c r="CG129" s="121"/>
      <c r="CH129" s="121"/>
    </row>
    <row r="130" spans="1:86" ht="14.25" customHeight="1" x14ac:dyDescent="0.3">
      <c r="A130" s="56" t="s">
        <v>42</v>
      </c>
      <c r="B130" s="44" t="s">
        <v>822</v>
      </c>
      <c r="C130" s="11">
        <v>2013</v>
      </c>
      <c r="D130" s="56" t="s">
        <v>823</v>
      </c>
      <c r="E130" s="56" t="s">
        <v>255</v>
      </c>
      <c r="F130" s="56" t="s">
        <v>154</v>
      </c>
      <c r="G130" s="56" t="s">
        <v>341</v>
      </c>
      <c r="H130" s="56"/>
      <c r="I130" s="56"/>
      <c r="J130" s="56" t="s">
        <v>160</v>
      </c>
      <c r="K130" s="16" t="s">
        <v>232</v>
      </c>
      <c r="L130" s="56" t="s">
        <v>72</v>
      </c>
      <c r="M130" s="56" t="s">
        <v>149</v>
      </c>
      <c r="N130" s="6" t="s">
        <v>764</v>
      </c>
      <c r="O130" s="6" t="s">
        <v>789</v>
      </c>
      <c r="T130" s="56" t="s">
        <v>756</v>
      </c>
      <c r="AB130" s="56"/>
      <c r="AC130" s="56"/>
      <c r="AE130" s="31"/>
      <c r="AF130" s="31"/>
      <c r="AG130" s="31"/>
      <c r="AH130" s="31"/>
      <c r="AS130" s="70">
        <v>0</v>
      </c>
      <c r="AT130" s="70">
        <v>139</v>
      </c>
      <c r="AV130" s="56" t="s">
        <v>685</v>
      </c>
    </row>
    <row r="131" spans="1:86" ht="14.25" customHeight="1" x14ac:dyDescent="0.3">
      <c r="A131" s="56" t="s">
        <v>42</v>
      </c>
      <c r="B131" s="44" t="s">
        <v>822</v>
      </c>
      <c r="C131" s="11">
        <v>2013</v>
      </c>
      <c r="D131" s="56" t="s">
        <v>823</v>
      </c>
      <c r="E131" s="56" t="s">
        <v>255</v>
      </c>
      <c r="F131" s="56" t="s">
        <v>154</v>
      </c>
      <c r="G131" s="56" t="s">
        <v>828</v>
      </c>
      <c r="H131" s="56"/>
      <c r="I131" s="56"/>
      <c r="J131" s="56" t="s">
        <v>160</v>
      </c>
      <c r="K131" s="16" t="s">
        <v>232</v>
      </c>
      <c r="L131" s="56" t="s">
        <v>72</v>
      </c>
      <c r="M131" s="56" t="s">
        <v>149</v>
      </c>
      <c r="N131" s="6" t="s">
        <v>764</v>
      </c>
      <c r="O131" s="6" t="s">
        <v>789</v>
      </c>
      <c r="T131" s="56" t="s">
        <v>756</v>
      </c>
      <c r="AB131" s="56"/>
      <c r="AC131" s="56"/>
      <c r="AE131" s="31"/>
      <c r="AF131" s="31"/>
      <c r="AG131" s="31"/>
      <c r="AH131" s="31"/>
      <c r="AS131" s="70">
        <v>0</v>
      </c>
      <c r="AT131" s="70">
        <v>38</v>
      </c>
      <c r="AV131" s="56" t="s">
        <v>685</v>
      </c>
    </row>
    <row r="132" spans="1:86" ht="14.25" customHeight="1" x14ac:dyDescent="0.3">
      <c r="A132" s="56" t="s">
        <v>42</v>
      </c>
      <c r="B132" s="44" t="s">
        <v>822</v>
      </c>
      <c r="C132" s="11">
        <v>2013</v>
      </c>
      <c r="D132" s="56" t="s">
        <v>823</v>
      </c>
      <c r="E132" s="56" t="s">
        <v>255</v>
      </c>
      <c r="F132" s="56" t="s">
        <v>154</v>
      </c>
      <c r="G132" s="56" t="s">
        <v>341</v>
      </c>
      <c r="H132" s="56"/>
      <c r="I132" s="56"/>
      <c r="J132" s="56" t="s">
        <v>160</v>
      </c>
      <c r="K132" s="16" t="s">
        <v>232</v>
      </c>
      <c r="L132" s="56" t="s">
        <v>72</v>
      </c>
      <c r="M132" s="56" t="s">
        <v>149</v>
      </c>
      <c r="N132" s="6" t="s">
        <v>764</v>
      </c>
      <c r="O132" s="6" t="s">
        <v>789</v>
      </c>
      <c r="T132" s="56" t="s">
        <v>756</v>
      </c>
      <c r="AB132" s="56"/>
      <c r="AC132" s="56"/>
      <c r="AE132" s="31"/>
      <c r="AF132" s="31"/>
      <c r="AG132" s="31"/>
      <c r="AH132" s="31"/>
      <c r="AS132" s="65">
        <v>0</v>
      </c>
      <c r="AT132" s="70">
        <v>155</v>
      </c>
      <c r="AV132" s="56" t="s">
        <v>467</v>
      </c>
    </row>
    <row r="133" spans="1:86" ht="14.25" customHeight="1" x14ac:dyDescent="0.3">
      <c r="A133" s="56" t="s">
        <v>42</v>
      </c>
      <c r="B133" s="44" t="s">
        <v>822</v>
      </c>
      <c r="C133" s="11">
        <v>2013</v>
      </c>
      <c r="D133" s="56" t="s">
        <v>823</v>
      </c>
      <c r="E133" s="56" t="s">
        <v>255</v>
      </c>
      <c r="F133" s="56" t="s">
        <v>154</v>
      </c>
      <c r="G133" s="56" t="s">
        <v>828</v>
      </c>
      <c r="H133" s="56"/>
      <c r="I133" s="56"/>
      <c r="J133" s="56" t="s">
        <v>160</v>
      </c>
      <c r="K133" s="16" t="s">
        <v>232</v>
      </c>
      <c r="L133" s="56" t="s">
        <v>72</v>
      </c>
      <c r="M133" s="56" t="s">
        <v>149</v>
      </c>
      <c r="N133" s="6" t="s">
        <v>764</v>
      </c>
      <c r="O133" s="6" t="s">
        <v>789</v>
      </c>
      <c r="T133" s="56" t="s">
        <v>756</v>
      </c>
      <c r="AB133" s="56"/>
      <c r="AC133" s="56"/>
      <c r="AE133" s="31"/>
      <c r="AF133" s="31"/>
      <c r="AG133" s="31"/>
      <c r="AH133" s="31"/>
      <c r="AS133" s="65">
        <v>0</v>
      </c>
      <c r="AT133" s="70">
        <v>63</v>
      </c>
      <c r="AV133" s="56" t="s">
        <v>467</v>
      </c>
    </row>
    <row r="134" spans="1:86" ht="14.25" customHeight="1" x14ac:dyDescent="0.3">
      <c r="A134" s="56" t="s">
        <v>42</v>
      </c>
      <c r="B134" s="44" t="s">
        <v>822</v>
      </c>
      <c r="C134" s="11">
        <v>2013</v>
      </c>
      <c r="D134" s="56" t="s">
        <v>823</v>
      </c>
      <c r="E134" s="56" t="s">
        <v>255</v>
      </c>
      <c r="F134" s="56" t="s">
        <v>154</v>
      </c>
      <c r="G134" s="56" t="s">
        <v>341</v>
      </c>
      <c r="H134" s="56"/>
      <c r="I134" s="56"/>
      <c r="J134" s="56" t="s">
        <v>160</v>
      </c>
      <c r="K134" s="16" t="s">
        <v>232</v>
      </c>
      <c r="L134" s="56" t="s">
        <v>79</v>
      </c>
      <c r="M134" s="56" t="s">
        <v>149</v>
      </c>
      <c r="N134" s="6" t="s">
        <v>764</v>
      </c>
      <c r="O134" s="6" t="s">
        <v>789</v>
      </c>
      <c r="T134" s="56" t="s">
        <v>756</v>
      </c>
      <c r="AB134" s="56"/>
      <c r="AC134" s="56"/>
      <c r="AE134" s="31"/>
      <c r="AF134" s="31"/>
      <c r="AG134" s="31"/>
      <c r="AH134" s="31"/>
      <c r="AS134" s="70">
        <v>4</v>
      </c>
      <c r="AT134" s="70">
        <v>139</v>
      </c>
      <c r="AV134" s="56" t="s">
        <v>685</v>
      </c>
    </row>
    <row r="135" spans="1:86" ht="14.25" customHeight="1" x14ac:dyDescent="0.3">
      <c r="A135" s="56" t="s">
        <v>42</v>
      </c>
      <c r="B135" s="44" t="s">
        <v>822</v>
      </c>
      <c r="C135" s="11">
        <v>2013</v>
      </c>
      <c r="D135" s="56" t="s">
        <v>823</v>
      </c>
      <c r="E135" s="56" t="s">
        <v>255</v>
      </c>
      <c r="F135" s="56" t="s">
        <v>154</v>
      </c>
      <c r="G135" s="56" t="s">
        <v>828</v>
      </c>
      <c r="H135" s="56"/>
      <c r="I135" s="56"/>
      <c r="J135" s="56" t="s">
        <v>160</v>
      </c>
      <c r="K135" s="16" t="s">
        <v>232</v>
      </c>
      <c r="L135" s="56" t="s">
        <v>79</v>
      </c>
      <c r="M135" s="56" t="s">
        <v>149</v>
      </c>
      <c r="N135" s="6" t="s">
        <v>764</v>
      </c>
      <c r="O135" s="6" t="s">
        <v>789</v>
      </c>
      <c r="T135" s="56" t="s">
        <v>756</v>
      </c>
      <c r="AB135" s="56"/>
      <c r="AC135" s="56"/>
      <c r="AE135" s="31"/>
      <c r="AF135" s="31"/>
      <c r="AG135" s="31"/>
      <c r="AH135" s="31"/>
      <c r="AS135" s="70">
        <v>0</v>
      </c>
      <c r="AT135" s="70">
        <v>38</v>
      </c>
      <c r="AV135" s="56" t="s">
        <v>685</v>
      </c>
    </row>
    <row r="136" spans="1:86" ht="14.25" customHeight="1" x14ac:dyDescent="0.3">
      <c r="A136" s="56" t="s">
        <v>42</v>
      </c>
      <c r="B136" s="44" t="s">
        <v>822</v>
      </c>
      <c r="C136" s="11">
        <v>2013</v>
      </c>
      <c r="D136" s="56" t="s">
        <v>823</v>
      </c>
      <c r="E136" s="56" t="s">
        <v>255</v>
      </c>
      <c r="F136" s="56" t="s">
        <v>154</v>
      </c>
      <c r="G136" s="56" t="s">
        <v>341</v>
      </c>
      <c r="H136" s="56"/>
      <c r="I136" s="56"/>
      <c r="J136" s="56" t="s">
        <v>160</v>
      </c>
      <c r="K136" s="16" t="s">
        <v>232</v>
      </c>
      <c r="L136" s="56" t="s">
        <v>79</v>
      </c>
      <c r="M136" s="56" t="s">
        <v>149</v>
      </c>
      <c r="N136" s="6" t="s">
        <v>764</v>
      </c>
      <c r="O136" s="6" t="s">
        <v>789</v>
      </c>
      <c r="T136" s="56" t="s">
        <v>756</v>
      </c>
      <c r="AB136" s="56"/>
      <c r="AC136" s="56"/>
      <c r="AE136" s="31"/>
      <c r="AF136" s="31"/>
      <c r="AG136" s="31"/>
      <c r="AH136" s="31"/>
      <c r="AS136" s="65">
        <v>5</v>
      </c>
      <c r="AT136" s="70">
        <v>155</v>
      </c>
      <c r="AV136" s="56" t="s">
        <v>467</v>
      </c>
    </row>
    <row r="137" spans="1:86" ht="14.25" customHeight="1" x14ac:dyDescent="0.3">
      <c r="A137" s="56" t="s">
        <v>42</v>
      </c>
      <c r="B137" s="44" t="s">
        <v>822</v>
      </c>
      <c r="C137" s="11">
        <v>2013</v>
      </c>
      <c r="D137" s="56" t="s">
        <v>823</v>
      </c>
      <c r="E137" s="56" t="s">
        <v>255</v>
      </c>
      <c r="F137" s="56" t="s">
        <v>154</v>
      </c>
      <c r="G137" s="56" t="s">
        <v>828</v>
      </c>
      <c r="H137" s="56"/>
      <c r="I137" s="56"/>
      <c r="J137" s="56" t="s">
        <v>160</v>
      </c>
      <c r="K137" s="16" t="s">
        <v>232</v>
      </c>
      <c r="L137" s="56" t="s">
        <v>79</v>
      </c>
      <c r="M137" s="56" t="s">
        <v>149</v>
      </c>
      <c r="N137" s="6" t="s">
        <v>764</v>
      </c>
      <c r="O137" s="6" t="s">
        <v>789</v>
      </c>
      <c r="T137" s="56" t="s">
        <v>756</v>
      </c>
      <c r="AB137" s="56"/>
      <c r="AC137" s="56"/>
      <c r="AE137" s="31"/>
      <c r="AF137" s="31"/>
      <c r="AG137" s="31"/>
      <c r="AH137" s="31"/>
      <c r="AS137" s="65">
        <v>0</v>
      </c>
      <c r="AT137" s="70">
        <v>63</v>
      </c>
      <c r="AV137" s="56" t="s">
        <v>467</v>
      </c>
    </row>
    <row r="138" spans="1:86" ht="14.25" customHeight="1" x14ac:dyDescent="0.3">
      <c r="A138" s="56" t="s">
        <v>42</v>
      </c>
      <c r="B138" s="44" t="s">
        <v>822</v>
      </c>
      <c r="C138" s="11">
        <v>2013</v>
      </c>
      <c r="D138" s="56" t="s">
        <v>823</v>
      </c>
      <c r="E138" s="56" t="s">
        <v>255</v>
      </c>
      <c r="F138" s="56" t="s">
        <v>154</v>
      </c>
      <c r="G138" s="56" t="s">
        <v>341</v>
      </c>
      <c r="H138" s="56"/>
      <c r="I138" s="56"/>
      <c r="J138" s="56" t="s">
        <v>160</v>
      </c>
      <c r="K138" s="16" t="s">
        <v>232</v>
      </c>
      <c r="L138" s="56" t="s">
        <v>80</v>
      </c>
      <c r="M138" s="56" t="s">
        <v>149</v>
      </c>
      <c r="N138" s="6" t="s">
        <v>764</v>
      </c>
      <c r="O138" s="6" t="s">
        <v>789</v>
      </c>
      <c r="T138" s="56" t="s">
        <v>756</v>
      </c>
      <c r="AB138" s="56"/>
      <c r="AC138" s="56"/>
      <c r="AE138" s="31"/>
      <c r="AF138" s="31"/>
      <c r="AG138" s="31"/>
      <c r="AH138" s="31"/>
      <c r="AS138" s="70">
        <v>0</v>
      </c>
      <c r="AT138" s="70">
        <v>139</v>
      </c>
      <c r="AV138" s="56" t="s">
        <v>685</v>
      </c>
    </row>
    <row r="139" spans="1:86" ht="14.25" customHeight="1" x14ac:dyDescent="0.3">
      <c r="A139" s="56" t="s">
        <v>42</v>
      </c>
      <c r="B139" s="44" t="s">
        <v>822</v>
      </c>
      <c r="C139" s="11">
        <v>2013</v>
      </c>
      <c r="D139" s="56" t="s">
        <v>823</v>
      </c>
      <c r="E139" s="56" t="s">
        <v>255</v>
      </c>
      <c r="F139" s="56" t="s">
        <v>154</v>
      </c>
      <c r="G139" s="56" t="s">
        <v>828</v>
      </c>
      <c r="H139" s="56"/>
      <c r="I139" s="56"/>
      <c r="J139" s="56" t="s">
        <v>160</v>
      </c>
      <c r="K139" s="16" t="s">
        <v>232</v>
      </c>
      <c r="L139" s="56" t="s">
        <v>80</v>
      </c>
      <c r="M139" s="56" t="s">
        <v>149</v>
      </c>
      <c r="N139" s="6" t="s">
        <v>764</v>
      </c>
      <c r="O139" s="6" t="s">
        <v>789</v>
      </c>
      <c r="T139" s="56" t="s">
        <v>756</v>
      </c>
      <c r="AB139" s="56"/>
      <c r="AC139" s="56"/>
      <c r="AE139" s="31"/>
      <c r="AF139" s="31"/>
      <c r="AG139" s="31"/>
      <c r="AH139" s="31"/>
      <c r="AS139" s="70">
        <v>0</v>
      </c>
      <c r="AT139" s="70">
        <v>38</v>
      </c>
      <c r="AV139" s="56" t="s">
        <v>685</v>
      </c>
    </row>
    <row r="140" spans="1:86" ht="14.25" customHeight="1" x14ac:dyDescent="0.3">
      <c r="A140" s="56" t="s">
        <v>42</v>
      </c>
      <c r="B140" s="44" t="s">
        <v>822</v>
      </c>
      <c r="C140" s="11">
        <v>2013</v>
      </c>
      <c r="D140" s="56" t="s">
        <v>823</v>
      </c>
      <c r="E140" s="56" t="s">
        <v>255</v>
      </c>
      <c r="F140" s="56" t="s">
        <v>154</v>
      </c>
      <c r="G140" s="56" t="s">
        <v>341</v>
      </c>
      <c r="H140" s="56"/>
      <c r="I140" s="56"/>
      <c r="J140" s="56" t="s">
        <v>160</v>
      </c>
      <c r="K140" s="16" t="s">
        <v>232</v>
      </c>
      <c r="L140" s="56" t="s">
        <v>80</v>
      </c>
      <c r="M140" s="56" t="s">
        <v>149</v>
      </c>
      <c r="N140" s="6" t="s">
        <v>764</v>
      </c>
      <c r="O140" s="6" t="s">
        <v>789</v>
      </c>
      <c r="T140" s="56" t="s">
        <v>756</v>
      </c>
      <c r="AB140" s="56"/>
      <c r="AC140" s="56"/>
      <c r="AE140" s="31"/>
      <c r="AF140" s="31"/>
      <c r="AG140" s="31"/>
      <c r="AH140" s="31"/>
      <c r="AS140" s="65">
        <v>0</v>
      </c>
      <c r="AT140" s="70">
        <v>155</v>
      </c>
      <c r="AV140" s="56" t="s">
        <v>467</v>
      </c>
    </row>
    <row r="141" spans="1:86" ht="14.25" customHeight="1" x14ac:dyDescent="0.3">
      <c r="A141" s="56" t="s">
        <v>42</v>
      </c>
      <c r="B141" s="44" t="s">
        <v>822</v>
      </c>
      <c r="C141" s="11">
        <v>2013</v>
      </c>
      <c r="D141" s="56" t="s">
        <v>823</v>
      </c>
      <c r="E141" s="56" t="s">
        <v>255</v>
      </c>
      <c r="F141" s="56" t="s">
        <v>154</v>
      </c>
      <c r="G141" s="56" t="s">
        <v>828</v>
      </c>
      <c r="H141" s="56"/>
      <c r="I141" s="56"/>
      <c r="J141" s="56" t="s">
        <v>160</v>
      </c>
      <c r="K141" s="16" t="s">
        <v>232</v>
      </c>
      <c r="L141" s="56" t="s">
        <v>80</v>
      </c>
      <c r="M141" s="56" t="s">
        <v>149</v>
      </c>
      <c r="N141" s="6" t="s">
        <v>764</v>
      </c>
      <c r="O141" s="6" t="s">
        <v>789</v>
      </c>
      <c r="T141" s="56" t="s">
        <v>756</v>
      </c>
      <c r="AB141" s="56"/>
      <c r="AC141" s="56"/>
      <c r="AE141" s="31"/>
      <c r="AF141" s="31"/>
      <c r="AG141" s="31"/>
      <c r="AH141" s="31"/>
      <c r="AS141" s="65">
        <v>0</v>
      </c>
      <c r="AT141" s="70">
        <v>63</v>
      </c>
      <c r="AV141" s="56" t="s">
        <v>467</v>
      </c>
    </row>
    <row r="142" spans="1:86" ht="14.25" customHeight="1" x14ac:dyDescent="0.3">
      <c r="A142" s="56" t="s">
        <v>42</v>
      </c>
      <c r="B142" s="44" t="s">
        <v>822</v>
      </c>
      <c r="C142" s="11">
        <v>2013</v>
      </c>
      <c r="D142" s="56" t="s">
        <v>823</v>
      </c>
      <c r="E142" s="56" t="s">
        <v>255</v>
      </c>
      <c r="F142" s="56" t="s">
        <v>154</v>
      </c>
      <c r="G142" s="56" t="s">
        <v>341</v>
      </c>
      <c r="H142" s="56"/>
      <c r="I142" s="56"/>
      <c r="J142" s="56" t="s">
        <v>160</v>
      </c>
      <c r="K142" s="16" t="s">
        <v>232</v>
      </c>
      <c r="L142" s="56" t="s">
        <v>85</v>
      </c>
      <c r="M142" s="56" t="s">
        <v>149</v>
      </c>
      <c r="N142" s="6" t="s">
        <v>764</v>
      </c>
      <c r="O142" s="6" t="s">
        <v>789</v>
      </c>
      <c r="T142" s="56" t="s">
        <v>756</v>
      </c>
      <c r="AB142" s="56"/>
      <c r="AC142" s="56"/>
      <c r="AE142" s="31"/>
      <c r="AF142" s="31"/>
      <c r="AG142" s="31"/>
      <c r="AH142" s="31"/>
      <c r="AS142" s="70">
        <v>0</v>
      </c>
      <c r="AT142" s="70">
        <v>139</v>
      </c>
      <c r="AV142" s="56" t="s">
        <v>685</v>
      </c>
    </row>
    <row r="143" spans="1:86" ht="14.25" customHeight="1" x14ac:dyDescent="0.3">
      <c r="A143" s="56" t="s">
        <v>42</v>
      </c>
      <c r="B143" s="44" t="s">
        <v>822</v>
      </c>
      <c r="C143" s="11">
        <v>2013</v>
      </c>
      <c r="D143" s="56" t="s">
        <v>823</v>
      </c>
      <c r="E143" s="56" t="s">
        <v>255</v>
      </c>
      <c r="F143" s="56" t="s">
        <v>154</v>
      </c>
      <c r="G143" s="56" t="s">
        <v>828</v>
      </c>
      <c r="H143" s="56"/>
      <c r="I143" s="56"/>
      <c r="J143" s="56" t="s">
        <v>160</v>
      </c>
      <c r="K143" s="16" t="s">
        <v>232</v>
      </c>
      <c r="L143" s="56" t="s">
        <v>85</v>
      </c>
      <c r="M143" s="56" t="s">
        <v>149</v>
      </c>
      <c r="N143" s="6" t="s">
        <v>764</v>
      </c>
      <c r="O143" s="6" t="s">
        <v>789</v>
      </c>
      <c r="T143" s="56" t="s">
        <v>756</v>
      </c>
      <c r="AB143" s="56"/>
      <c r="AC143" s="56"/>
      <c r="AE143" s="31"/>
      <c r="AF143" s="31"/>
      <c r="AG143" s="31"/>
      <c r="AH143" s="31"/>
      <c r="AS143" s="70">
        <v>0</v>
      </c>
      <c r="AT143" s="70">
        <v>38</v>
      </c>
      <c r="AV143" s="56" t="s">
        <v>685</v>
      </c>
    </row>
    <row r="144" spans="1:86" ht="14.25" customHeight="1" x14ac:dyDescent="0.3">
      <c r="A144" s="56" t="s">
        <v>42</v>
      </c>
      <c r="B144" s="44" t="s">
        <v>822</v>
      </c>
      <c r="C144" s="11">
        <v>2013</v>
      </c>
      <c r="D144" s="56" t="s">
        <v>823</v>
      </c>
      <c r="E144" s="56" t="s">
        <v>255</v>
      </c>
      <c r="F144" s="56" t="s">
        <v>154</v>
      </c>
      <c r="G144" s="56" t="s">
        <v>341</v>
      </c>
      <c r="H144" s="56"/>
      <c r="I144" s="56"/>
      <c r="J144" s="56" t="s">
        <v>160</v>
      </c>
      <c r="K144" s="16" t="s">
        <v>232</v>
      </c>
      <c r="L144" s="56" t="s">
        <v>85</v>
      </c>
      <c r="M144" s="56" t="s">
        <v>149</v>
      </c>
      <c r="N144" s="6" t="s">
        <v>764</v>
      </c>
      <c r="O144" s="6" t="s">
        <v>789</v>
      </c>
      <c r="T144" s="56" t="s">
        <v>756</v>
      </c>
      <c r="AB144" s="56"/>
      <c r="AC144" s="56"/>
      <c r="AE144" s="31"/>
      <c r="AF144" s="31"/>
      <c r="AG144" s="31"/>
      <c r="AH144" s="31"/>
      <c r="AS144" s="65">
        <v>0</v>
      </c>
      <c r="AT144" s="70">
        <v>155</v>
      </c>
      <c r="AV144" s="56" t="s">
        <v>467</v>
      </c>
    </row>
    <row r="145" spans="1:48" ht="14.25" customHeight="1" x14ac:dyDescent="0.3">
      <c r="A145" s="56" t="s">
        <v>42</v>
      </c>
      <c r="B145" s="44" t="s">
        <v>822</v>
      </c>
      <c r="C145" s="11">
        <v>2013</v>
      </c>
      <c r="D145" s="56" t="s">
        <v>823</v>
      </c>
      <c r="E145" s="56" t="s">
        <v>255</v>
      </c>
      <c r="F145" s="56" t="s">
        <v>154</v>
      </c>
      <c r="G145" s="56" t="s">
        <v>828</v>
      </c>
      <c r="H145" s="56"/>
      <c r="I145" s="56"/>
      <c r="J145" s="56" t="s">
        <v>160</v>
      </c>
      <c r="K145" s="16" t="s">
        <v>232</v>
      </c>
      <c r="L145" s="56" t="s">
        <v>85</v>
      </c>
      <c r="M145" s="56" t="s">
        <v>149</v>
      </c>
      <c r="N145" s="6" t="s">
        <v>764</v>
      </c>
      <c r="O145" s="6" t="s">
        <v>789</v>
      </c>
      <c r="T145" s="56" t="s">
        <v>756</v>
      </c>
      <c r="AB145" s="56"/>
      <c r="AC145" s="56"/>
      <c r="AE145" s="31"/>
      <c r="AF145" s="31"/>
      <c r="AG145" s="31"/>
      <c r="AH145" s="31"/>
      <c r="AS145" s="65">
        <v>0</v>
      </c>
      <c r="AT145" s="70">
        <v>63</v>
      </c>
      <c r="AV145" s="56" t="s">
        <v>467</v>
      </c>
    </row>
    <row r="146" spans="1:48" ht="14.25" customHeight="1" x14ac:dyDescent="0.3">
      <c r="A146" s="56" t="s">
        <v>42</v>
      </c>
      <c r="B146" s="44" t="s">
        <v>822</v>
      </c>
      <c r="C146" s="11">
        <v>2013</v>
      </c>
      <c r="D146" s="56" t="s">
        <v>823</v>
      </c>
      <c r="E146" s="56" t="s">
        <v>255</v>
      </c>
      <c r="F146" s="56" t="s">
        <v>154</v>
      </c>
      <c r="G146" s="56" t="s">
        <v>341</v>
      </c>
      <c r="H146" s="56"/>
      <c r="I146" s="56"/>
      <c r="J146" s="56" t="s">
        <v>160</v>
      </c>
      <c r="K146" s="16" t="s">
        <v>232</v>
      </c>
      <c r="L146" s="56" t="s">
        <v>86</v>
      </c>
      <c r="M146" s="56" t="s">
        <v>149</v>
      </c>
      <c r="N146" s="6" t="s">
        <v>764</v>
      </c>
      <c r="O146" s="6" t="s">
        <v>789</v>
      </c>
      <c r="T146" s="56" t="s">
        <v>756</v>
      </c>
      <c r="AB146" s="56"/>
      <c r="AC146" s="56"/>
      <c r="AE146" s="31"/>
      <c r="AF146" s="31"/>
      <c r="AG146" s="31"/>
      <c r="AH146" s="31"/>
      <c r="AS146" s="70">
        <v>0</v>
      </c>
      <c r="AT146" s="70">
        <v>139</v>
      </c>
      <c r="AV146" s="56" t="s">
        <v>685</v>
      </c>
    </row>
    <row r="147" spans="1:48" ht="14.25" customHeight="1" x14ac:dyDescent="0.3">
      <c r="A147" s="56" t="s">
        <v>42</v>
      </c>
      <c r="B147" s="44" t="s">
        <v>822</v>
      </c>
      <c r="C147" s="11">
        <v>2013</v>
      </c>
      <c r="D147" s="56" t="s">
        <v>823</v>
      </c>
      <c r="E147" s="56" t="s">
        <v>255</v>
      </c>
      <c r="F147" s="56" t="s">
        <v>154</v>
      </c>
      <c r="G147" s="56" t="s">
        <v>828</v>
      </c>
      <c r="H147" s="56"/>
      <c r="I147" s="56"/>
      <c r="J147" s="56" t="s">
        <v>160</v>
      </c>
      <c r="K147" s="16" t="s">
        <v>232</v>
      </c>
      <c r="L147" s="56" t="s">
        <v>86</v>
      </c>
      <c r="M147" s="56" t="s">
        <v>149</v>
      </c>
      <c r="N147" s="6" t="s">
        <v>764</v>
      </c>
      <c r="O147" s="6" t="s">
        <v>789</v>
      </c>
      <c r="T147" s="56" t="s">
        <v>756</v>
      </c>
      <c r="AB147" s="56"/>
      <c r="AC147" s="56"/>
      <c r="AE147" s="31"/>
      <c r="AF147" s="31"/>
      <c r="AG147" s="31"/>
      <c r="AH147" s="31"/>
      <c r="AS147" s="70">
        <v>0</v>
      </c>
      <c r="AT147" s="70">
        <v>38</v>
      </c>
      <c r="AV147" s="56" t="s">
        <v>685</v>
      </c>
    </row>
    <row r="148" spans="1:48" ht="14.25" customHeight="1" x14ac:dyDescent="0.3">
      <c r="A148" s="56" t="s">
        <v>42</v>
      </c>
      <c r="B148" s="44" t="s">
        <v>822</v>
      </c>
      <c r="C148" s="11">
        <v>2013</v>
      </c>
      <c r="D148" s="56" t="s">
        <v>823</v>
      </c>
      <c r="E148" s="56" t="s">
        <v>255</v>
      </c>
      <c r="F148" s="56" t="s">
        <v>154</v>
      </c>
      <c r="G148" s="56" t="s">
        <v>341</v>
      </c>
      <c r="H148" s="56"/>
      <c r="I148" s="56"/>
      <c r="J148" s="56" t="s">
        <v>160</v>
      </c>
      <c r="K148" s="16" t="s">
        <v>232</v>
      </c>
      <c r="L148" s="56" t="s">
        <v>86</v>
      </c>
      <c r="M148" s="56" t="s">
        <v>149</v>
      </c>
      <c r="N148" s="6" t="s">
        <v>764</v>
      </c>
      <c r="O148" s="6" t="s">
        <v>789</v>
      </c>
      <c r="T148" s="56" t="s">
        <v>756</v>
      </c>
      <c r="AB148" s="56"/>
      <c r="AC148" s="56"/>
      <c r="AE148" s="31"/>
      <c r="AF148" s="31"/>
      <c r="AG148" s="31"/>
      <c r="AH148" s="31"/>
      <c r="AS148" s="65">
        <v>0</v>
      </c>
      <c r="AT148" s="70">
        <v>155</v>
      </c>
      <c r="AV148" s="56" t="s">
        <v>467</v>
      </c>
    </row>
    <row r="149" spans="1:48" ht="14.25" customHeight="1" x14ac:dyDescent="0.3">
      <c r="A149" s="56" t="s">
        <v>42</v>
      </c>
      <c r="B149" s="44" t="s">
        <v>822</v>
      </c>
      <c r="C149" s="11">
        <v>2013</v>
      </c>
      <c r="D149" s="56" t="s">
        <v>823</v>
      </c>
      <c r="E149" s="56" t="s">
        <v>255</v>
      </c>
      <c r="F149" s="56" t="s">
        <v>154</v>
      </c>
      <c r="G149" s="56" t="s">
        <v>828</v>
      </c>
      <c r="H149" s="56"/>
      <c r="I149" s="56"/>
      <c r="J149" s="56" t="s">
        <v>160</v>
      </c>
      <c r="K149" s="16" t="s">
        <v>232</v>
      </c>
      <c r="L149" s="56" t="s">
        <v>86</v>
      </c>
      <c r="M149" s="56" t="s">
        <v>149</v>
      </c>
      <c r="N149" s="6" t="s">
        <v>764</v>
      </c>
      <c r="O149" s="6" t="s">
        <v>789</v>
      </c>
      <c r="T149" s="56" t="s">
        <v>756</v>
      </c>
      <c r="AB149" s="56"/>
      <c r="AC149" s="56"/>
      <c r="AE149" s="31"/>
      <c r="AF149" s="31"/>
      <c r="AG149" s="31"/>
      <c r="AH149" s="31"/>
      <c r="AS149" s="65">
        <v>0</v>
      </c>
      <c r="AT149" s="70">
        <v>63</v>
      </c>
      <c r="AV149" s="56" t="s">
        <v>467</v>
      </c>
    </row>
    <row r="150" spans="1:48" ht="14.25" customHeight="1" x14ac:dyDescent="0.3">
      <c r="A150" s="56" t="s">
        <v>42</v>
      </c>
      <c r="B150" s="44" t="s">
        <v>822</v>
      </c>
      <c r="C150" s="11">
        <v>2013</v>
      </c>
      <c r="D150" s="56" t="s">
        <v>823</v>
      </c>
      <c r="E150" s="56" t="s">
        <v>255</v>
      </c>
      <c r="F150" s="56" t="s">
        <v>154</v>
      </c>
      <c r="G150" s="56" t="s">
        <v>341</v>
      </c>
      <c r="H150" s="56"/>
      <c r="I150" s="56"/>
      <c r="J150" s="56" t="s">
        <v>160</v>
      </c>
      <c r="K150" s="16" t="s">
        <v>232</v>
      </c>
      <c r="L150" s="56" t="s">
        <v>87</v>
      </c>
      <c r="M150" s="56" t="s">
        <v>149</v>
      </c>
      <c r="N150" s="6" t="s">
        <v>764</v>
      </c>
      <c r="O150" s="6" t="s">
        <v>789</v>
      </c>
      <c r="T150" s="56" t="s">
        <v>756</v>
      </c>
      <c r="AB150" s="56"/>
      <c r="AC150" s="56"/>
      <c r="AE150" s="31"/>
      <c r="AF150" s="31"/>
      <c r="AG150" s="31"/>
      <c r="AH150" s="31"/>
      <c r="AS150" s="70">
        <v>0</v>
      </c>
      <c r="AT150" s="70">
        <v>139</v>
      </c>
      <c r="AV150" s="56" t="s">
        <v>685</v>
      </c>
    </row>
    <row r="151" spans="1:48" ht="14.25" customHeight="1" x14ac:dyDescent="0.3">
      <c r="A151" s="56" t="s">
        <v>42</v>
      </c>
      <c r="B151" s="44" t="s">
        <v>822</v>
      </c>
      <c r="C151" s="11">
        <v>2013</v>
      </c>
      <c r="D151" s="56" t="s">
        <v>823</v>
      </c>
      <c r="E151" s="56" t="s">
        <v>255</v>
      </c>
      <c r="F151" s="56" t="s">
        <v>154</v>
      </c>
      <c r="G151" s="56" t="s">
        <v>828</v>
      </c>
      <c r="H151" s="56"/>
      <c r="I151" s="56"/>
      <c r="J151" s="56" t="s">
        <v>160</v>
      </c>
      <c r="K151" s="16" t="s">
        <v>232</v>
      </c>
      <c r="L151" s="56" t="s">
        <v>87</v>
      </c>
      <c r="M151" s="56" t="s">
        <v>149</v>
      </c>
      <c r="N151" s="6" t="s">
        <v>764</v>
      </c>
      <c r="O151" s="6" t="s">
        <v>789</v>
      </c>
      <c r="T151" s="56" t="s">
        <v>756</v>
      </c>
      <c r="AB151" s="56"/>
      <c r="AC151" s="56"/>
      <c r="AE151" s="31"/>
      <c r="AF151" s="31"/>
      <c r="AG151" s="31"/>
      <c r="AH151" s="31"/>
      <c r="AS151" s="70">
        <v>0</v>
      </c>
      <c r="AT151" s="70">
        <v>38</v>
      </c>
      <c r="AV151" s="56" t="s">
        <v>685</v>
      </c>
    </row>
    <row r="152" spans="1:48" ht="14.25" customHeight="1" x14ac:dyDescent="0.3">
      <c r="A152" s="56" t="s">
        <v>42</v>
      </c>
      <c r="B152" s="44" t="s">
        <v>822</v>
      </c>
      <c r="C152" s="11">
        <v>2013</v>
      </c>
      <c r="D152" s="56" t="s">
        <v>823</v>
      </c>
      <c r="E152" s="56" t="s">
        <v>255</v>
      </c>
      <c r="F152" s="56" t="s">
        <v>154</v>
      </c>
      <c r="G152" s="56" t="s">
        <v>341</v>
      </c>
      <c r="H152" s="56"/>
      <c r="I152" s="56"/>
      <c r="J152" s="56" t="s">
        <v>160</v>
      </c>
      <c r="K152" s="16" t="s">
        <v>232</v>
      </c>
      <c r="L152" s="56" t="s">
        <v>87</v>
      </c>
      <c r="M152" s="56" t="s">
        <v>149</v>
      </c>
      <c r="N152" s="6" t="s">
        <v>764</v>
      </c>
      <c r="O152" s="6" t="s">
        <v>789</v>
      </c>
      <c r="T152" s="56" t="s">
        <v>756</v>
      </c>
      <c r="AB152" s="56"/>
      <c r="AC152" s="56"/>
      <c r="AE152" s="31"/>
      <c r="AF152" s="31"/>
      <c r="AG152" s="31"/>
      <c r="AH152" s="31"/>
      <c r="AS152" s="65">
        <v>5</v>
      </c>
      <c r="AT152" s="70">
        <v>155</v>
      </c>
      <c r="AV152" s="56" t="s">
        <v>467</v>
      </c>
    </row>
    <row r="153" spans="1:48" ht="14.25" customHeight="1" x14ac:dyDescent="0.3">
      <c r="A153" s="56" t="s">
        <v>42</v>
      </c>
      <c r="B153" s="44" t="s">
        <v>822</v>
      </c>
      <c r="C153" s="11">
        <v>2013</v>
      </c>
      <c r="D153" s="56" t="s">
        <v>823</v>
      </c>
      <c r="E153" s="56" t="s">
        <v>255</v>
      </c>
      <c r="F153" s="56" t="s">
        <v>154</v>
      </c>
      <c r="G153" s="56" t="s">
        <v>828</v>
      </c>
      <c r="H153" s="56"/>
      <c r="I153" s="56"/>
      <c r="J153" s="56" t="s">
        <v>160</v>
      </c>
      <c r="K153" s="16" t="s">
        <v>232</v>
      </c>
      <c r="L153" s="56" t="s">
        <v>87</v>
      </c>
      <c r="M153" s="56" t="s">
        <v>149</v>
      </c>
      <c r="N153" s="6" t="s">
        <v>764</v>
      </c>
      <c r="O153" s="6" t="s">
        <v>789</v>
      </c>
      <c r="T153" s="56" t="s">
        <v>756</v>
      </c>
      <c r="AB153" s="56"/>
      <c r="AC153" s="56"/>
      <c r="AE153" s="31"/>
      <c r="AF153" s="31"/>
      <c r="AG153" s="31"/>
      <c r="AH153" s="31"/>
      <c r="AS153" s="65">
        <v>0</v>
      </c>
      <c r="AT153" s="70">
        <v>63</v>
      </c>
      <c r="AV153" s="56" t="s">
        <v>467</v>
      </c>
    </row>
    <row r="154" spans="1:48" ht="14.25" customHeight="1" x14ac:dyDescent="0.3">
      <c r="A154" s="56" t="s">
        <v>42</v>
      </c>
      <c r="B154" s="44" t="s">
        <v>822</v>
      </c>
      <c r="C154" s="11">
        <v>2013</v>
      </c>
      <c r="D154" s="56" t="s">
        <v>823</v>
      </c>
      <c r="E154" s="56" t="s">
        <v>255</v>
      </c>
      <c r="F154" s="56" t="s">
        <v>154</v>
      </c>
      <c r="G154" s="56" t="s">
        <v>341</v>
      </c>
      <c r="H154" s="56"/>
      <c r="I154" s="56"/>
      <c r="J154" s="56" t="s">
        <v>160</v>
      </c>
      <c r="K154" s="16" t="s">
        <v>232</v>
      </c>
      <c r="L154" s="56" t="s">
        <v>88</v>
      </c>
      <c r="M154" s="56" t="s">
        <v>149</v>
      </c>
      <c r="N154" s="6" t="s">
        <v>764</v>
      </c>
      <c r="O154" s="6" t="s">
        <v>789</v>
      </c>
      <c r="T154" s="56" t="s">
        <v>756</v>
      </c>
      <c r="AB154" s="56"/>
      <c r="AC154" s="56"/>
      <c r="AE154" s="31"/>
      <c r="AF154" s="31"/>
      <c r="AG154" s="31"/>
      <c r="AH154" s="31"/>
      <c r="AS154" s="70">
        <v>0</v>
      </c>
      <c r="AT154" s="70">
        <v>139</v>
      </c>
      <c r="AV154" s="56" t="s">
        <v>685</v>
      </c>
    </row>
    <row r="155" spans="1:48" ht="14.25" customHeight="1" x14ac:dyDescent="0.3">
      <c r="A155" s="56" t="s">
        <v>42</v>
      </c>
      <c r="B155" s="44" t="s">
        <v>822</v>
      </c>
      <c r="C155" s="11">
        <v>2013</v>
      </c>
      <c r="D155" s="56" t="s">
        <v>823</v>
      </c>
      <c r="E155" s="56" t="s">
        <v>255</v>
      </c>
      <c r="F155" s="56" t="s">
        <v>154</v>
      </c>
      <c r="G155" s="56" t="s">
        <v>828</v>
      </c>
      <c r="H155" s="56"/>
      <c r="I155" s="56"/>
      <c r="J155" s="56" t="s">
        <v>160</v>
      </c>
      <c r="K155" s="16" t="s">
        <v>232</v>
      </c>
      <c r="L155" s="56" t="s">
        <v>88</v>
      </c>
      <c r="M155" s="56" t="s">
        <v>149</v>
      </c>
      <c r="N155" s="6" t="s">
        <v>764</v>
      </c>
      <c r="O155" s="6" t="s">
        <v>789</v>
      </c>
      <c r="T155" s="56" t="s">
        <v>756</v>
      </c>
      <c r="AB155" s="56"/>
      <c r="AC155" s="56"/>
      <c r="AE155" s="31"/>
      <c r="AF155" s="31"/>
      <c r="AG155" s="31"/>
      <c r="AH155" s="31"/>
      <c r="AS155" s="70">
        <v>0</v>
      </c>
      <c r="AT155" s="70">
        <v>38</v>
      </c>
      <c r="AV155" s="56" t="s">
        <v>685</v>
      </c>
    </row>
    <row r="156" spans="1:48" ht="14.25" customHeight="1" x14ac:dyDescent="0.3">
      <c r="A156" s="56" t="s">
        <v>42</v>
      </c>
      <c r="B156" s="44" t="s">
        <v>822</v>
      </c>
      <c r="C156" s="11">
        <v>2013</v>
      </c>
      <c r="D156" s="56" t="s">
        <v>823</v>
      </c>
      <c r="E156" s="56" t="s">
        <v>255</v>
      </c>
      <c r="F156" s="56" t="s">
        <v>154</v>
      </c>
      <c r="G156" s="56" t="s">
        <v>341</v>
      </c>
      <c r="H156" s="56"/>
      <c r="I156" s="56"/>
      <c r="J156" s="56" t="s">
        <v>160</v>
      </c>
      <c r="K156" s="16" t="s">
        <v>232</v>
      </c>
      <c r="L156" s="56" t="s">
        <v>88</v>
      </c>
      <c r="M156" s="56" t="s">
        <v>149</v>
      </c>
      <c r="N156" s="6" t="s">
        <v>764</v>
      </c>
      <c r="O156" s="6" t="s">
        <v>789</v>
      </c>
      <c r="T156" s="56" t="s">
        <v>756</v>
      </c>
      <c r="AB156" s="56"/>
      <c r="AC156" s="56"/>
      <c r="AE156" s="31"/>
      <c r="AF156" s="31"/>
      <c r="AG156" s="31"/>
      <c r="AH156" s="31"/>
      <c r="AS156" s="65">
        <v>0</v>
      </c>
      <c r="AT156" s="70">
        <v>155</v>
      </c>
      <c r="AV156" s="56" t="s">
        <v>467</v>
      </c>
    </row>
    <row r="157" spans="1:48" ht="14.25" customHeight="1" x14ac:dyDescent="0.3">
      <c r="A157" s="56" t="s">
        <v>42</v>
      </c>
      <c r="B157" s="44" t="s">
        <v>822</v>
      </c>
      <c r="C157" s="11">
        <v>2013</v>
      </c>
      <c r="D157" s="56" t="s">
        <v>823</v>
      </c>
      <c r="E157" s="56" t="s">
        <v>255</v>
      </c>
      <c r="F157" s="56" t="s">
        <v>154</v>
      </c>
      <c r="G157" s="56" t="s">
        <v>828</v>
      </c>
      <c r="H157" s="56"/>
      <c r="I157" s="56"/>
      <c r="J157" s="56" t="s">
        <v>160</v>
      </c>
      <c r="K157" s="16" t="s">
        <v>232</v>
      </c>
      <c r="L157" s="56" t="s">
        <v>88</v>
      </c>
      <c r="M157" s="56" t="s">
        <v>149</v>
      </c>
      <c r="N157" s="6" t="s">
        <v>764</v>
      </c>
      <c r="O157" s="6" t="s">
        <v>789</v>
      </c>
      <c r="T157" s="56" t="s">
        <v>756</v>
      </c>
      <c r="AB157" s="56"/>
      <c r="AC157" s="56"/>
      <c r="AE157" s="31"/>
      <c r="AF157" s="31"/>
      <c r="AG157" s="31"/>
      <c r="AH157" s="31"/>
      <c r="AS157" s="65">
        <v>0</v>
      </c>
      <c r="AT157" s="70">
        <v>63</v>
      </c>
      <c r="AV157" s="56" t="s">
        <v>467</v>
      </c>
    </row>
    <row r="158" spans="1:48" ht="14.25" customHeight="1" x14ac:dyDescent="0.3">
      <c r="A158" s="56" t="s">
        <v>42</v>
      </c>
      <c r="B158" s="44" t="s">
        <v>822</v>
      </c>
      <c r="C158" s="11">
        <v>2013</v>
      </c>
      <c r="D158" s="56" t="s">
        <v>823</v>
      </c>
      <c r="E158" s="56" t="s">
        <v>255</v>
      </c>
      <c r="F158" s="56" t="s">
        <v>154</v>
      </c>
      <c r="G158" s="56" t="s">
        <v>341</v>
      </c>
      <c r="H158" s="56"/>
      <c r="I158" s="56"/>
      <c r="J158" s="56" t="s">
        <v>160</v>
      </c>
      <c r="K158" s="16" t="s">
        <v>232</v>
      </c>
      <c r="L158" s="56" t="s">
        <v>209</v>
      </c>
      <c r="M158" s="56" t="s">
        <v>149</v>
      </c>
      <c r="N158" s="6" t="s">
        <v>764</v>
      </c>
      <c r="O158" s="6" t="s">
        <v>789</v>
      </c>
      <c r="T158" s="56" t="s">
        <v>756</v>
      </c>
      <c r="AB158" s="56"/>
      <c r="AC158" s="56"/>
      <c r="AE158" s="31"/>
      <c r="AF158" s="31"/>
      <c r="AG158" s="31"/>
      <c r="AH158" s="31"/>
      <c r="AS158" s="70">
        <v>139</v>
      </c>
      <c r="AT158" s="70">
        <v>139</v>
      </c>
      <c r="AV158" s="56" t="s">
        <v>685</v>
      </c>
    </row>
    <row r="159" spans="1:48" ht="14.25" customHeight="1" x14ac:dyDescent="0.3">
      <c r="A159" s="56" t="s">
        <v>42</v>
      </c>
      <c r="B159" s="44" t="s">
        <v>822</v>
      </c>
      <c r="C159" s="11">
        <v>2013</v>
      </c>
      <c r="D159" s="56" t="s">
        <v>823</v>
      </c>
      <c r="E159" s="56" t="s">
        <v>255</v>
      </c>
      <c r="F159" s="56" t="s">
        <v>154</v>
      </c>
      <c r="G159" s="56" t="s">
        <v>828</v>
      </c>
      <c r="H159" s="56"/>
      <c r="I159" s="56"/>
      <c r="J159" s="56" t="s">
        <v>160</v>
      </c>
      <c r="K159" s="16" t="s">
        <v>232</v>
      </c>
      <c r="L159" s="56" t="s">
        <v>209</v>
      </c>
      <c r="M159" s="56" t="s">
        <v>149</v>
      </c>
      <c r="N159" s="6" t="s">
        <v>764</v>
      </c>
      <c r="O159" s="6" t="s">
        <v>789</v>
      </c>
      <c r="T159" s="56" t="s">
        <v>756</v>
      </c>
      <c r="AB159" s="56"/>
      <c r="AC159" s="56"/>
      <c r="AE159" s="31"/>
      <c r="AF159" s="31"/>
      <c r="AG159" s="31"/>
      <c r="AH159" s="31"/>
      <c r="AS159" s="70">
        <v>38</v>
      </c>
      <c r="AT159" s="70">
        <v>38</v>
      </c>
      <c r="AV159" s="56" t="s">
        <v>685</v>
      </c>
    </row>
    <row r="160" spans="1:48" ht="14.25" customHeight="1" x14ac:dyDescent="0.3">
      <c r="A160" s="56" t="s">
        <v>42</v>
      </c>
      <c r="B160" s="44" t="s">
        <v>822</v>
      </c>
      <c r="C160" s="11">
        <v>2013</v>
      </c>
      <c r="D160" s="56" t="s">
        <v>823</v>
      </c>
      <c r="E160" s="56" t="s">
        <v>255</v>
      </c>
      <c r="F160" s="56" t="s">
        <v>154</v>
      </c>
      <c r="G160" s="56" t="s">
        <v>341</v>
      </c>
      <c r="H160" s="56"/>
      <c r="I160" s="56"/>
      <c r="J160" s="56" t="s">
        <v>160</v>
      </c>
      <c r="K160" s="16" t="s">
        <v>232</v>
      </c>
      <c r="L160" s="56" t="s">
        <v>209</v>
      </c>
      <c r="M160" s="56" t="s">
        <v>149</v>
      </c>
      <c r="N160" s="6" t="s">
        <v>764</v>
      </c>
      <c r="O160" s="6" t="s">
        <v>789</v>
      </c>
      <c r="T160" s="56" t="s">
        <v>756</v>
      </c>
      <c r="AB160" s="56"/>
      <c r="AC160" s="56"/>
      <c r="AE160" s="31"/>
      <c r="AF160" s="31"/>
      <c r="AG160" s="31"/>
      <c r="AH160" s="31"/>
      <c r="AS160" s="65">
        <v>155</v>
      </c>
      <c r="AT160" s="70">
        <v>155</v>
      </c>
      <c r="AV160" s="56" t="s">
        <v>467</v>
      </c>
    </row>
    <row r="161" spans="1:48" ht="14.25" customHeight="1" x14ac:dyDescent="0.3">
      <c r="A161" s="56" t="s">
        <v>42</v>
      </c>
      <c r="B161" s="44" t="s">
        <v>822</v>
      </c>
      <c r="C161" s="11">
        <v>2013</v>
      </c>
      <c r="D161" s="56" t="s">
        <v>823</v>
      </c>
      <c r="E161" s="56" t="s">
        <v>255</v>
      </c>
      <c r="F161" s="56" t="s">
        <v>154</v>
      </c>
      <c r="G161" s="56" t="s">
        <v>828</v>
      </c>
      <c r="H161" s="56"/>
      <c r="I161" s="56"/>
      <c r="J161" s="56" t="s">
        <v>160</v>
      </c>
      <c r="K161" s="16" t="s">
        <v>232</v>
      </c>
      <c r="L161" s="56" t="s">
        <v>209</v>
      </c>
      <c r="M161" s="56" t="s">
        <v>149</v>
      </c>
      <c r="N161" s="6" t="s">
        <v>764</v>
      </c>
      <c r="O161" s="6" t="s">
        <v>789</v>
      </c>
      <c r="T161" s="56" t="s">
        <v>756</v>
      </c>
      <c r="AB161" s="56"/>
      <c r="AC161" s="56"/>
      <c r="AE161" s="31"/>
      <c r="AF161" s="31"/>
      <c r="AG161" s="31"/>
      <c r="AH161" s="31"/>
      <c r="AS161" s="70">
        <v>62</v>
      </c>
      <c r="AT161" s="70">
        <v>63</v>
      </c>
      <c r="AV161" s="56" t="s">
        <v>467</v>
      </c>
    </row>
    <row r="162" spans="1:48" ht="14.25" customHeight="1" x14ac:dyDescent="0.3">
      <c r="A162" s="56" t="s">
        <v>42</v>
      </c>
      <c r="B162" s="44" t="s">
        <v>822</v>
      </c>
      <c r="C162" s="11">
        <v>2013</v>
      </c>
      <c r="D162" s="56" t="s">
        <v>823</v>
      </c>
      <c r="E162" s="56" t="s">
        <v>255</v>
      </c>
      <c r="F162" s="56" t="s">
        <v>154</v>
      </c>
      <c r="G162" s="56" t="s">
        <v>341</v>
      </c>
      <c r="H162" s="56"/>
      <c r="I162" s="56"/>
      <c r="J162" s="56" t="s">
        <v>160</v>
      </c>
      <c r="K162" s="16" t="s">
        <v>232</v>
      </c>
      <c r="L162" s="56" t="s">
        <v>95</v>
      </c>
      <c r="M162" s="56" t="s">
        <v>149</v>
      </c>
      <c r="N162" s="6" t="s">
        <v>764</v>
      </c>
      <c r="O162" s="6" t="s">
        <v>789</v>
      </c>
      <c r="T162" s="56" t="s">
        <v>756</v>
      </c>
      <c r="AB162" s="56"/>
      <c r="AC162" s="56"/>
      <c r="AE162" s="31"/>
      <c r="AF162" s="31"/>
      <c r="AG162" s="31"/>
      <c r="AH162" s="31"/>
      <c r="AS162" s="70">
        <v>0</v>
      </c>
      <c r="AT162" s="70">
        <v>139</v>
      </c>
      <c r="AV162" s="56" t="s">
        <v>685</v>
      </c>
    </row>
    <row r="163" spans="1:48" ht="14.25" customHeight="1" x14ac:dyDescent="0.3">
      <c r="A163" s="56" t="s">
        <v>42</v>
      </c>
      <c r="B163" s="44" t="s">
        <v>822</v>
      </c>
      <c r="C163" s="11">
        <v>2013</v>
      </c>
      <c r="D163" s="56" t="s">
        <v>823</v>
      </c>
      <c r="E163" s="56" t="s">
        <v>255</v>
      </c>
      <c r="F163" s="56" t="s">
        <v>154</v>
      </c>
      <c r="G163" s="56" t="s">
        <v>828</v>
      </c>
      <c r="H163" s="56"/>
      <c r="I163" s="56"/>
      <c r="J163" s="56" t="s">
        <v>160</v>
      </c>
      <c r="K163" s="16" t="s">
        <v>232</v>
      </c>
      <c r="L163" s="56" t="s">
        <v>95</v>
      </c>
      <c r="M163" s="56" t="s">
        <v>149</v>
      </c>
      <c r="N163" s="6" t="s">
        <v>764</v>
      </c>
      <c r="O163" s="6" t="s">
        <v>789</v>
      </c>
      <c r="T163" s="56" t="s">
        <v>756</v>
      </c>
      <c r="AB163" s="56"/>
      <c r="AC163" s="56"/>
      <c r="AE163" s="31"/>
      <c r="AF163" s="31"/>
      <c r="AG163" s="31"/>
      <c r="AH163" s="31"/>
      <c r="AS163" s="70">
        <v>0</v>
      </c>
      <c r="AT163" s="70">
        <v>38</v>
      </c>
      <c r="AV163" s="56" t="s">
        <v>685</v>
      </c>
    </row>
    <row r="164" spans="1:48" ht="14.25" customHeight="1" x14ac:dyDescent="0.3">
      <c r="A164" s="56" t="s">
        <v>42</v>
      </c>
      <c r="B164" s="44" t="s">
        <v>822</v>
      </c>
      <c r="C164" s="11">
        <v>2013</v>
      </c>
      <c r="D164" s="56" t="s">
        <v>823</v>
      </c>
      <c r="E164" s="56" t="s">
        <v>255</v>
      </c>
      <c r="F164" s="56" t="s">
        <v>154</v>
      </c>
      <c r="G164" s="56" t="s">
        <v>341</v>
      </c>
      <c r="H164" s="56"/>
      <c r="I164" s="56"/>
      <c r="J164" s="56" t="s">
        <v>160</v>
      </c>
      <c r="K164" s="16" t="s">
        <v>232</v>
      </c>
      <c r="L164" s="56" t="s">
        <v>95</v>
      </c>
      <c r="M164" s="56" t="s">
        <v>149</v>
      </c>
      <c r="N164" s="6" t="s">
        <v>764</v>
      </c>
      <c r="O164" s="6" t="s">
        <v>789</v>
      </c>
      <c r="T164" s="56" t="s">
        <v>756</v>
      </c>
      <c r="AB164" s="56"/>
      <c r="AC164" s="56"/>
      <c r="AE164" s="31"/>
      <c r="AF164" s="31"/>
      <c r="AG164" s="31"/>
      <c r="AH164" s="31"/>
      <c r="AS164" s="65">
        <v>1</v>
      </c>
      <c r="AT164" s="70">
        <v>155</v>
      </c>
      <c r="AV164" s="56" t="s">
        <v>467</v>
      </c>
    </row>
    <row r="165" spans="1:48" ht="14.25" customHeight="1" x14ac:dyDescent="0.3">
      <c r="A165" s="56" t="s">
        <v>42</v>
      </c>
      <c r="B165" s="44" t="s">
        <v>822</v>
      </c>
      <c r="C165" s="11">
        <v>2013</v>
      </c>
      <c r="D165" s="56" t="s">
        <v>823</v>
      </c>
      <c r="E165" s="56" t="s">
        <v>255</v>
      </c>
      <c r="F165" s="56" t="s">
        <v>154</v>
      </c>
      <c r="G165" s="56" t="s">
        <v>828</v>
      </c>
      <c r="H165" s="56"/>
      <c r="I165" s="56"/>
      <c r="J165" s="56" t="s">
        <v>160</v>
      </c>
      <c r="K165" s="16" t="s">
        <v>232</v>
      </c>
      <c r="L165" s="56" t="s">
        <v>95</v>
      </c>
      <c r="M165" s="56" t="s">
        <v>149</v>
      </c>
      <c r="N165" s="6" t="s">
        <v>764</v>
      </c>
      <c r="O165" s="6" t="s">
        <v>789</v>
      </c>
      <c r="T165" s="56" t="s">
        <v>756</v>
      </c>
      <c r="AB165" s="56"/>
      <c r="AC165" s="56"/>
      <c r="AE165" s="31"/>
      <c r="AF165" s="31"/>
      <c r="AG165" s="31"/>
      <c r="AH165" s="31"/>
      <c r="AS165" s="65">
        <v>0</v>
      </c>
      <c r="AT165" s="70">
        <v>63</v>
      </c>
      <c r="AV165" s="56" t="s">
        <v>467</v>
      </c>
    </row>
    <row r="166" spans="1:48" ht="14.25" customHeight="1" x14ac:dyDescent="0.3">
      <c r="A166" s="56" t="s">
        <v>42</v>
      </c>
      <c r="B166" s="44" t="s">
        <v>822</v>
      </c>
      <c r="C166" s="11">
        <v>2013</v>
      </c>
      <c r="D166" s="56" t="s">
        <v>823</v>
      </c>
      <c r="E166" s="56" t="s">
        <v>255</v>
      </c>
      <c r="F166" s="56" t="s">
        <v>154</v>
      </c>
      <c r="G166" s="56" t="s">
        <v>341</v>
      </c>
      <c r="H166" s="56"/>
      <c r="I166" s="56"/>
      <c r="J166" s="56" t="s">
        <v>160</v>
      </c>
      <c r="K166" s="16" t="s">
        <v>232</v>
      </c>
      <c r="L166" s="56" t="s">
        <v>91</v>
      </c>
      <c r="M166" s="56" t="s">
        <v>149</v>
      </c>
      <c r="N166" s="6" t="s">
        <v>764</v>
      </c>
      <c r="O166" s="6" t="s">
        <v>789</v>
      </c>
      <c r="T166" s="56" t="s">
        <v>756</v>
      </c>
      <c r="AB166" s="56"/>
      <c r="AC166" s="56"/>
      <c r="AE166" s="31"/>
      <c r="AF166" s="31"/>
      <c r="AG166" s="31"/>
      <c r="AH166" s="31"/>
      <c r="AS166" s="70">
        <v>139</v>
      </c>
      <c r="AT166" s="70">
        <v>139</v>
      </c>
      <c r="AV166" s="56" t="s">
        <v>685</v>
      </c>
    </row>
    <row r="167" spans="1:48" ht="14.25" customHeight="1" x14ac:dyDescent="0.3">
      <c r="A167" s="56" t="s">
        <v>42</v>
      </c>
      <c r="B167" s="44" t="s">
        <v>822</v>
      </c>
      <c r="C167" s="11">
        <v>2013</v>
      </c>
      <c r="D167" s="56" t="s">
        <v>823</v>
      </c>
      <c r="E167" s="56" t="s">
        <v>255</v>
      </c>
      <c r="F167" s="56" t="s">
        <v>154</v>
      </c>
      <c r="G167" s="56" t="s">
        <v>828</v>
      </c>
      <c r="H167" s="56"/>
      <c r="I167" s="56"/>
      <c r="J167" s="56" t="s">
        <v>160</v>
      </c>
      <c r="K167" s="16" t="s">
        <v>232</v>
      </c>
      <c r="L167" s="56" t="s">
        <v>91</v>
      </c>
      <c r="M167" s="56" t="s">
        <v>149</v>
      </c>
      <c r="N167" s="6" t="s">
        <v>764</v>
      </c>
      <c r="O167" s="6" t="s">
        <v>789</v>
      </c>
      <c r="T167" s="56" t="s">
        <v>756</v>
      </c>
      <c r="AB167" s="56"/>
      <c r="AC167" s="56"/>
      <c r="AE167" s="31"/>
      <c r="AF167" s="31"/>
      <c r="AG167" s="31"/>
      <c r="AH167" s="31"/>
      <c r="AS167" s="70">
        <v>38</v>
      </c>
      <c r="AT167" s="70">
        <v>38</v>
      </c>
      <c r="AV167" s="56" t="s">
        <v>685</v>
      </c>
    </row>
    <row r="168" spans="1:48" ht="14.25" customHeight="1" x14ac:dyDescent="0.3">
      <c r="A168" s="56" t="s">
        <v>42</v>
      </c>
      <c r="B168" s="44" t="s">
        <v>822</v>
      </c>
      <c r="C168" s="11">
        <v>2013</v>
      </c>
      <c r="D168" s="56" t="s">
        <v>823</v>
      </c>
      <c r="E168" s="56" t="s">
        <v>255</v>
      </c>
      <c r="F168" s="56" t="s">
        <v>154</v>
      </c>
      <c r="G168" s="56" t="s">
        <v>341</v>
      </c>
      <c r="H168" s="56"/>
      <c r="I168" s="56"/>
      <c r="J168" s="56" t="s">
        <v>160</v>
      </c>
      <c r="K168" s="16" t="s">
        <v>232</v>
      </c>
      <c r="L168" s="56" t="s">
        <v>91</v>
      </c>
      <c r="M168" s="56" t="s">
        <v>149</v>
      </c>
      <c r="N168" s="6" t="s">
        <v>764</v>
      </c>
      <c r="O168" s="6" t="s">
        <v>789</v>
      </c>
      <c r="T168" s="56" t="s">
        <v>756</v>
      </c>
      <c r="AB168" s="56"/>
      <c r="AC168" s="56"/>
      <c r="AE168" s="31"/>
      <c r="AF168" s="31"/>
      <c r="AG168" s="31"/>
      <c r="AH168" s="31"/>
      <c r="AS168" s="65">
        <v>155</v>
      </c>
      <c r="AT168" s="70">
        <v>155</v>
      </c>
      <c r="AV168" s="56" t="s">
        <v>467</v>
      </c>
    </row>
    <row r="169" spans="1:48" ht="14.25" customHeight="1" x14ac:dyDescent="0.3">
      <c r="A169" s="56" t="s">
        <v>42</v>
      </c>
      <c r="B169" s="44" t="s">
        <v>822</v>
      </c>
      <c r="C169" s="11">
        <v>2013</v>
      </c>
      <c r="D169" s="56" t="s">
        <v>823</v>
      </c>
      <c r="E169" s="56" t="s">
        <v>255</v>
      </c>
      <c r="F169" s="56" t="s">
        <v>154</v>
      </c>
      <c r="G169" s="56" t="s">
        <v>828</v>
      </c>
      <c r="H169" s="56"/>
      <c r="I169" s="56"/>
      <c r="J169" s="56" t="s">
        <v>160</v>
      </c>
      <c r="K169" s="16" t="s">
        <v>232</v>
      </c>
      <c r="L169" s="56" t="s">
        <v>91</v>
      </c>
      <c r="M169" s="56" t="s">
        <v>149</v>
      </c>
      <c r="N169" s="6" t="s">
        <v>764</v>
      </c>
      <c r="O169" s="6" t="s">
        <v>789</v>
      </c>
      <c r="T169" s="56" t="s">
        <v>756</v>
      </c>
      <c r="AB169" s="56"/>
      <c r="AC169" s="56"/>
      <c r="AE169" s="31"/>
      <c r="AF169" s="31"/>
      <c r="AG169" s="31"/>
      <c r="AH169" s="31"/>
      <c r="AS169" s="65">
        <v>63</v>
      </c>
      <c r="AT169" s="70">
        <v>63</v>
      </c>
      <c r="AV169" s="56" t="s">
        <v>467</v>
      </c>
    </row>
    <row r="170" spans="1:48" ht="14.25" customHeight="1" x14ac:dyDescent="0.3">
      <c r="A170" s="56" t="s">
        <v>42</v>
      </c>
      <c r="B170" s="44" t="s">
        <v>822</v>
      </c>
      <c r="C170" s="11">
        <v>2013</v>
      </c>
      <c r="D170" s="56" t="s">
        <v>823</v>
      </c>
      <c r="E170" s="56" t="s">
        <v>255</v>
      </c>
      <c r="F170" t="s">
        <v>154</v>
      </c>
      <c r="J170" s="56" t="s">
        <v>11</v>
      </c>
      <c r="K170" s="16" t="s">
        <v>1011</v>
      </c>
      <c r="L170" s="56" t="s">
        <v>764</v>
      </c>
      <c r="M170" s="56" t="s">
        <v>51</v>
      </c>
      <c r="N170" s="6" t="s">
        <v>764</v>
      </c>
      <c r="O170" s="6" t="s">
        <v>789</v>
      </c>
      <c r="P170" s="56"/>
      <c r="Q170" s="56"/>
      <c r="R170" s="56"/>
      <c r="S170" s="14"/>
      <c r="T170" s="14"/>
      <c r="U170" s="14"/>
      <c r="V170" s="14"/>
      <c r="W170" s="14"/>
      <c r="X170" s="14"/>
      <c r="Y170" s="14"/>
      <c r="AA170" s="56"/>
      <c r="AC170" s="56"/>
      <c r="AE170" s="35"/>
      <c r="AF170" s="38"/>
      <c r="AG170" s="38"/>
      <c r="AH170" s="38"/>
      <c r="AI170" s="56"/>
      <c r="AS170" s="69"/>
      <c r="AT170" s="69"/>
      <c r="AU170" s="11"/>
      <c r="AV170" s="56"/>
    </row>
    <row r="171" spans="1:48" ht="14.25" customHeight="1" x14ac:dyDescent="0.3">
      <c r="A171" s="56" t="s">
        <v>42</v>
      </c>
      <c r="B171" s="44" t="s">
        <v>822</v>
      </c>
      <c r="C171" s="11">
        <v>2013</v>
      </c>
      <c r="D171" s="56" t="s">
        <v>823</v>
      </c>
      <c r="E171" s="56" t="s">
        <v>255</v>
      </c>
      <c r="F171" t="s">
        <v>154</v>
      </c>
      <c r="H171" t="s">
        <v>53</v>
      </c>
      <c r="I171" t="s">
        <v>53</v>
      </c>
      <c r="J171" s="56" t="s">
        <v>137</v>
      </c>
      <c r="K171" s="16" t="s">
        <v>138</v>
      </c>
      <c r="L171" s="56" t="s">
        <v>764</v>
      </c>
      <c r="M171" s="56" t="s">
        <v>51</v>
      </c>
      <c r="N171" s="6" t="s">
        <v>764</v>
      </c>
      <c r="O171" s="6" t="s">
        <v>789</v>
      </c>
      <c r="P171" s="56" t="s">
        <v>174</v>
      </c>
      <c r="Q171" s="56">
        <v>0.45</v>
      </c>
      <c r="R171" s="56" t="s">
        <v>1000</v>
      </c>
      <c r="S171" s="14"/>
      <c r="T171" s="14"/>
      <c r="U171" s="14" t="s">
        <v>53</v>
      </c>
      <c r="V171" s="14" t="s">
        <v>140</v>
      </c>
      <c r="W171" s="14"/>
      <c r="X171" s="14"/>
      <c r="Y171" s="14">
        <v>24</v>
      </c>
      <c r="Z171">
        <v>37</v>
      </c>
      <c r="AA171" s="56" t="s">
        <v>824</v>
      </c>
      <c r="AC171" s="56">
        <v>93</v>
      </c>
      <c r="AD171" t="s">
        <v>825</v>
      </c>
      <c r="AE171" s="35" t="s">
        <v>56</v>
      </c>
      <c r="AF171" s="38">
        <v>5000</v>
      </c>
      <c r="AG171" s="38">
        <v>5000</v>
      </c>
      <c r="AH171" s="38" t="s">
        <v>826</v>
      </c>
      <c r="AI171" s="56" t="s">
        <v>827</v>
      </c>
      <c r="AS171" s="69"/>
      <c r="AT171" s="69"/>
      <c r="AU171" s="11"/>
      <c r="AV171" s="56"/>
    </row>
    <row r="172" spans="1:48" ht="14.25" customHeight="1" x14ac:dyDescent="0.3">
      <c r="A172" s="24" t="s">
        <v>215</v>
      </c>
      <c r="B172" s="24" t="s">
        <v>762</v>
      </c>
      <c r="C172" s="25">
        <v>2001</v>
      </c>
      <c r="D172" s="24" t="s">
        <v>763</v>
      </c>
      <c r="E172" s="24" t="s">
        <v>45</v>
      </c>
      <c r="F172" s="24" t="s">
        <v>397</v>
      </c>
      <c r="G172" s="24" t="s">
        <v>774</v>
      </c>
      <c r="H172" s="24"/>
      <c r="I172" s="24"/>
      <c r="J172" s="24" t="s">
        <v>221</v>
      </c>
      <c r="K172" s="24" t="s">
        <v>417</v>
      </c>
      <c r="L172" s="24" t="s">
        <v>470</v>
      </c>
      <c r="M172" s="24" t="s">
        <v>149</v>
      </c>
      <c r="N172" s="30" t="s">
        <v>831</v>
      </c>
      <c r="O172" s="6" t="s">
        <v>789</v>
      </c>
      <c r="P172" s="24"/>
      <c r="Q172" s="24"/>
      <c r="R172" s="24"/>
      <c r="S172" s="24"/>
      <c r="T172" s="24"/>
      <c r="U172" s="24"/>
      <c r="V172" s="24"/>
      <c r="W172" s="24"/>
      <c r="X172" s="24"/>
      <c r="Y172" s="24"/>
      <c r="Z172" s="24"/>
      <c r="AB172" s="76"/>
      <c r="AC172" s="76"/>
      <c r="AD172" s="24"/>
      <c r="AE172" s="39"/>
      <c r="AF172" s="39"/>
      <c r="AG172" s="39"/>
      <c r="AH172" s="39"/>
      <c r="AI172" s="24"/>
      <c r="AJ172" s="24"/>
      <c r="AK172" s="24"/>
      <c r="AL172" s="24"/>
      <c r="AM172" s="24"/>
      <c r="AN172" s="24"/>
      <c r="AO172" s="25">
        <v>30</v>
      </c>
      <c r="AP172" s="24"/>
      <c r="AQ172" s="24"/>
      <c r="AR172" s="24"/>
      <c r="AS172" s="65">
        <f>AU172*AT172/100</f>
        <v>0</v>
      </c>
      <c r="AT172" s="66">
        <v>60</v>
      </c>
      <c r="AU172" s="25">
        <v>0</v>
      </c>
      <c r="AV172" s="24" t="s">
        <v>194</v>
      </c>
    </row>
    <row r="173" spans="1:48" ht="14.25" customHeight="1" x14ac:dyDescent="0.3">
      <c r="A173" s="24" t="s">
        <v>215</v>
      </c>
      <c r="B173" s="24" t="s">
        <v>762</v>
      </c>
      <c r="C173" s="25">
        <v>2001</v>
      </c>
      <c r="D173" s="24" t="s">
        <v>763</v>
      </c>
      <c r="E173" s="24" t="s">
        <v>45</v>
      </c>
      <c r="F173" s="24" t="s">
        <v>397</v>
      </c>
      <c r="G173" s="24" t="s">
        <v>774</v>
      </c>
      <c r="H173" s="24"/>
      <c r="I173" s="24"/>
      <c r="J173" s="24" t="s">
        <v>221</v>
      </c>
      <c r="K173" s="24" t="s">
        <v>417</v>
      </c>
      <c r="L173" s="24" t="s">
        <v>454</v>
      </c>
      <c r="M173" s="24" t="s">
        <v>149</v>
      </c>
      <c r="N173" s="30" t="s">
        <v>831</v>
      </c>
      <c r="O173" s="6" t="s">
        <v>789</v>
      </c>
      <c r="P173" s="24"/>
      <c r="Q173" s="24"/>
      <c r="R173" s="24"/>
      <c r="S173" s="24"/>
      <c r="T173" s="24"/>
      <c r="U173" s="24"/>
      <c r="V173" s="24"/>
      <c r="W173" s="24"/>
      <c r="X173" s="24"/>
      <c r="Y173" s="24"/>
      <c r="Z173" s="24"/>
      <c r="AB173" s="76"/>
      <c r="AC173" s="76"/>
      <c r="AD173" s="24"/>
      <c r="AE173" s="39"/>
      <c r="AF173" s="39"/>
      <c r="AG173" s="39"/>
      <c r="AH173" s="39"/>
      <c r="AI173" s="24"/>
      <c r="AJ173" s="24"/>
      <c r="AK173" s="24"/>
      <c r="AL173" s="24"/>
      <c r="AM173" s="24"/>
      <c r="AN173" s="24"/>
      <c r="AO173" s="25">
        <v>10</v>
      </c>
      <c r="AP173" s="24"/>
      <c r="AQ173" s="24"/>
      <c r="AR173" s="24"/>
      <c r="AS173" s="65">
        <v>50</v>
      </c>
      <c r="AT173" s="66">
        <v>60</v>
      </c>
      <c r="AU173" s="25">
        <v>83.3</v>
      </c>
      <c r="AV173" s="24" t="s">
        <v>194</v>
      </c>
    </row>
    <row r="174" spans="1:48" ht="14.25" customHeight="1" x14ac:dyDescent="0.3">
      <c r="A174" s="24" t="s">
        <v>215</v>
      </c>
      <c r="B174" s="24" t="s">
        <v>762</v>
      </c>
      <c r="C174" s="25">
        <v>2001</v>
      </c>
      <c r="D174" s="24" t="s">
        <v>763</v>
      </c>
      <c r="E174" s="24" t="s">
        <v>45</v>
      </c>
      <c r="F174" s="24" t="s">
        <v>397</v>
      </c>
      <c r="G174" s="24" t="s">
        <v>774</v>
      </c>
      <c r="H174" s="24"/>
      <c r="I174" s="24"/>
      <c r="J174" s="24" t="s">
        <v>221</v>
      </c>
      <c r="K174" s="24" t="s">
        <v>417</v>
      </c>
      <c r="L174" s="24" t="s">
        <v>773</v>
      </c>
      <c r="M174" s="24" t="s">
        <v>149</v>
      </c>
      <c r="N174" s="30" t="s">
        <v>831</v>
      </c>
      <c r="O174" s="6" t="s">
        <v>789</v>
      </c>
      <c r="P174" s="24"/>
      <c r="Q174" s="24"/>
      <c r="R174" s="24"/>
      <c r="S174" s="24"/>
      <c r="T174" s="24"/>
      <c r="U174" s="24"/>
      <c r="V174" s="24"/>
      <c r="W174" s="24"/>
      <c r="X174" s="24"/>
      <c r="Y174" s="24"/>
      <c r="Z174" s="24"/>
      <c r="AB174" s="76"/>
      <c r="AC174" s="76"/>
      <c r="AD174" s="24"/>
      <c r="AE174" s="39"/>
      <c r="AF174" s="39"/>
      <c r="AG174" s="39"/>
      <c r="AH174" s="39"/>
      <c r="AI174" s="24"/>
      <c r="AJ174" s="24"/>
      <c r="AK174" s="24"/>
      <c r="AL174" s="24"/>
      <c r="AM174" s="24"/>
      <c r="AN174" s="24"/>
      <c r="AO174" s="25">
        <v>10</v>
      </c>
      <c r="AP174" s="24"/>
      <c r="AQ174" s="24"/>
      <c r="AR174" s="24"/>
      <c r="AS174" s="65">
        <v>55</v>
      </c>
      <c r="AT174" s="66">
        <v>60</v>
      </c>
      <c r="AU174" s="25">
        <v>86.7</v>
      </c>
      <c r="AV174" s="24" t="s">
        <v>194</v>
      </c>
    </row>
    <row r="175" spans="1:48" ht="14.25" customHeight="1" x14ac:dyDescent="0.3">
      <c r="A175" s="24" t="s">
        <v>215</v>
      </c>
      <c r="B175" s="24" t="s">
        <v>762</v>
      </c>
      <c r="C175" s="25">
        <v>2001</v>
      </c>
      <c r="D175" s="24" t="s">
        <v>763</v>
      </c>
      <c r="E175" s="24" t="s">
        <v>45</v>
      </c>
      <c r="F175" s="24" t="s">
        <v>397</v>
      </c>
      <c r="G175" s="24" t="s">
        <v>774</v>
      </c>
      <c r="H175" s="24"/>
      <c r="I175" s="24"/>
      <c r="J175" s="24" t="s">
        <v>221</v>
      </c>
      <c r="K175" s="24" t="s">
        <v>417</v>
      </c>
      <c r="L175" s="24" t="s">
        <v>438</v>
      </c>
      <c r="M175" s="24" t="s">
        <v>149</v>
      </c>
      <c r="N175" s="30" t="s">
        <v>831</v>
      </c>
      <c r="O175" s="6" t="s">
        <v>789</v>
      </c>
      <c r="P175" s="24"/>
      <c r="Q175" s="24"/>
      <c r="R175" s="24"/>
      <c r="S175" s="24"/>
      <c r="T175" s="24"/>
      <c r="U175" s="24"/>
      <c r="V175" s="24"/>
      <c r="W175" s="24"/>
      <c r="X175" s="24"/>
      <c r="Y175" s="24"/>
      <c r="Z175" s="24"/>
      <c r="AB175" s="76"/>
      <c r="AC175" s="76"/>
      <c r="AD175" s="24"/>
      <c r="AE175" s="39"/>
      <c r="AF175" s="39"/>
      <c r="AG175" s="39"/>
      <c r="AH175" s="39"/>
      <c r="AI175" s="24"/>
      <c r="AJ175" s="24"/>
      <c r="AK175" s="24"/>
      <c r="AL175" s="24"/>
      <c r="AM175" s="24"/>
      <c r="AN175" s="24"/>
      <c r="AO175" s="25">
        <v>30</v>
      </c>
      <c r="AP175" s="24"/>
      <c r="AQ175" s="24"/>
      <c r="AR175" s="24"/>
      <c r="AS175" s="65">
        <f>AU175*AT175/100</f>
        <v>51</v>
      </c>
      <c r="AT175" s="66">
        <v>60</v>
      </c>
      <c r="AU175" s="25">
        <v>85</v>
      </c>
      <c r="AV175" s="24" t="s">
        <v>194</v>
      </c>
    </row>
    <row r="176" spans="1:48" ht="14.25" customHeight="1" x14ac:dyDescent="0.3">
      <c r="A176" s="24" t="s">
        <v>215</v>
      </c>
      <c r="B176" s="24" t="s">
        <v>762</v>
      </c>
      <c r="C176" s="25">
        <v>2001</v>
      </c>
      <c r="D176" s="24" t="s">
        <v>763</v>
      </c>
      <c r="E176" s="24" t="s">
        <v>45</v>
      </c>
      <c r="F176" s="24" t="s">
        <v>397</v>
      </c>
      <c r="G176" s="24" t="s">
        <v>774</v>
      </c>
      <c r="H176" s="24"/>
      <c r="I176" s="24"/>
      <c r="J176" s="24" t="s">
        <v>221</v>
      </c>
      <c r="K176" s="24" t="s">
        <v>417</v>
      </c>
      <c r="L176" s="24" t="s">
        <v>86</v>
      </c>
      <c r="M176" s="24" t="s">
        <v>149</v>
      </c>
      <c r="N176" s="30" t="s">
        <v>831</v>
      </c>
      <c r="O176" s="6" t="s">
        <v>789</v>
      </c>
      <c r="P176" s="24"/>
      <c r="Q176" s="24"/>
      <c r="R176" s="24"/>
      <c r="S176" s="24"/>
      <c r="T176" s="24"/>
      <c r="U176" s="24"/>
      <c r="V176" s="24"/>
      <c r="W176" s="24"/>
      <c r="X176" s="24"/>
      <c r="Y176" s="24"/>
      <c r="Z176" s="24"/>
      <c r="AB176" s="76"/>
      <c r="AC176" s="76"/>
      <c r="AD176" s="24"/>
      <c r="AE176" s="39"/>
      <c r="AF176" s="39"/>
      <c r="AG176" s="39"/>
      <c r="AH176" s="39"/>
      <c r="AI176" s="24"/>
      <c r="AJ176" s="24"/>
      <c r="AK176" s="24"/>
      <c r="AL176" s="24"/>
      <c r="AM176" s="24"/>
      <c r="AN176" s="24"/>
      <c r="AO176" s="25">
        <v>10</v>
      </c>
      <c r="AP176" s="24"/>
      <c r="AQ176" s="24"/>
      <c r="AR176" s="24"/>
      <c r="AS176" s="65">
        <f>AU176*AT176/100</f>
        <v>18</v>
      </c>
      <c r="AT176" s="66">
        <v>60</v>
      </c>
      <c r="AU176" s="25">
        <v>30</v>
      </c>
      <c r="AV176" s="24" t="s">
        <v>194</v>
      </c>
    </row>
    <row r="177" spans="1:86" ht="14.25" customHeight="1" x14ac:dyDescent="0.3">
      <c r="A177" s="24" t="s">
        <v>215</v>
      </c>
      <c r="B177" s="24" t="s">
        <v>762</v>
      </c>
      <c r="C177" s="25">
        <v>2001</v>
      </c>
      <c r="D177" s="24" t="s">
        <v>763</v>
      </c>
      <c r="E177" s="24" t="s">
        <v>45</v>
      </c>
      <c r="F177" s="24" t="s">
        <v>397</v>
      </c>
      <c r="G177" s="24" t="s">
        <v>774</v>
      </c>
      <c r="H177" s="24"/>
      <c r="I177" s="24"/>
      <c r="J177" s="24" t="s">
        <v>221</v>
      </c>
      <c r="K177" s="24" t="s">
        <v>417</v>
      </c>
      <c r="L177" s="24" t="s">
        <v>427</v>
      </c>
      <c r="M177" s="24" t="s">
        <v>149</v>
      </c>
      <c r="N177" s="30" t="s">
        <v>831</v>
      </c>
      <c r="O177" s="6" t="s">
        <v>789</v>
      </c>
      <c r="P177" s="24"/>
      <c r="Q177" s="24"/>
      <c r="R177" s="24"/>
      <c r="S177" s="24"/>
      <c r="T177" s="24"/>
      <c r="U177" s="24"/>
      <c r="V177" s="24"/>
      <c r="W177" s="24"/>
      <c r="X177" s="24"/>
      <c r="Y177" s="24"/>
      <c r="Z177" s="24"/>
      <c r="AB177" s="76"/>
      <c r="AC177" s="76"/>
      <c r="AD177" s="24"/>
      <c r="AE177" s="39"/>
      <c r="AF177" s="39"/>
      <c r="AG177" s="39"/>
      <c r="AH177" s="39"/>
      <c r="AI177" s="24"/>
      <c r="AJ177" s="24"/>
      <c r="AK177" s="24"/>
      <c r="AL177" s="24"/>
      <c r="AM177" s="24"/>
      <c r="AN177" s="24"/>
      <c r="AO177" s="25">
        <v>30</v>
      </c>
      <c r="AP177" s="24"/>
      <c r="AQ177" s="24"/>
      <c r="AR177" s="24"/>
      <c r="AS177" s="65">
        <f>AU177*AT177/100</f>
        <v>3</v>
      </c>
      <c r="AT177" s="66">
        <v>60</v>
      </c>
      <c r="AU177" s="25">
        <v>5</v>
      </c>
      <c r="AV177" s="24" t="s">
        <v>194</v>
      </c>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row>
    <row r="178" spans="1:86" ht="14.25" customHeight="1" x14ac:dyDescent="0.3">
      <c r="A178" s="24" t="s">
        <v>215</v>
      </c>
      <c r="B178" s="24" t="s">
        <v>762</v>
      </c>
      <c r="C178" s="25">
        <v>2001</v>
      </c>
      <c r="D178" s="24" t="s">
        <v>763</v>
      </c>
      <c r="E178" s="24" t="s">
        <v>45</v>
      </c>
      <c r="F178" s="24" t="s">
        <v>397</v>
      </c>
      <c r="G178" s="24" t="s">
        <v>774</v>
      </c>
      <c r="H178" s="24"/>
      <c r="I178" s="24"/>
      <c r="J178" s="24" t="s">
        <v>221</v>
      </c>
      <c r="K178" s="24" t="s">
        <v>417</v>
      </c>
      <c r="L178" s="24" t="s">
        <v>772</v>
      </c>
      <c r="M178" s="24" t="s">
        <v>149</v>
      </c>
      <c r="N178" s="30" t="s">
        <v>831</v>
      </c>
      <c r="O178" s="6" t="s">
        <v>789</v>
      </c>
      <c r="P178" s="24"/>
      <c r="Q178" s="24"/>
      <c r="R178" s="24"/>
      <c r="S178" s="24"/>
      <c r="T178" s="24"/>
      <c r="U178" s="24"/>
      <c r="V178" s="24"/>
      <c r="W178" s="24"/>
      <c r="X178" s="24"/>
      <c r="Y178" s="24"/>
      <c r="Z178" s="24"/>
      <c r="AB178" s="76"/>
      <c r="AC178" s="76"/>
      <c r="AD178" s="24"/>
      <c r="AE178" s="39"/>
      <c r="AF178" s="39"/>
      <c r="AG178" s="39"/>
      <c r="AH178" s="39"/>
      <c r="AI178" s="24"/>
      <c r="AJ178" s="24"/>
      <c r="AK178" s="24"/>
      <c r="AL178" s="24"/>
      <c r="AM178" s="24"/>
      <c r="AN178" s="24"/>
      <c r="AO178" s="25">
        <v>10</v>
      </c>
      <c r="AP178" s="24"/>
      <c r="AQ178" s="24"/>
      <c r="AR178" s="24"/>
      <c r="AS178" s="65">
        <v>2</v>
      </c>
      <c r="AT178" s="66">
        <v>60</v>
      </c>
      <c r="AU178" s="25">
        <v>3.3</v>
      </c>
      <c r="AV178" s="24" t="s">
        <v>194</v>
      </c>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c r="CA178" s="58"/>
      <c r="CB178" s="58"/>
      <c r="CC178" s="58"/>
      <c r="CD178" s="58"/>
      <c r="CE178" s="58"/>
      <c r="CF178" s="58"/>
      <c r="CG178" s="58"/>
      <c r="CH178" s="58"/>
    </row>
    <row r="179" spans="1:86" ht="14.25" customHeight="1" x14ac:dyDescent="0.3">
      <c r="A179" s="24" t="s">
        <v>215</v>
      </c>
      <c r="B179" s="24" t="s">
        <v>762</v>
      </c>
      <c r="C179" s="25">
        <v>2001</v>
      </c>
      <c r="D179" s="24" t="s">
        <v>763</v>
      </c>
      <c r="E179" s="24" t="s">
        <v>45</v>
      </c>
      <c r="F179" s="24" t="s">
        <v>397</v>
      </c>
      <c r="G179" s="24" t="s">
        <v>774</v>
      </c>
      <c r="H179" s="24"/>
      <c r="I179" s="24"/>
      <c r="J179" s="24" t="s">
        <v>221</v>
      </c>
      <c r="K179" s="24" t="s">
        <v>417</v>
      </c>
      <c r="L179" s="24" t="s">
        <v>523</v>
      </c>
      <c r="M179" s="24" t="s">
        <v>149</v>
      </c>
      <c r="N179" s="30" t="s">
        <v>831</v>
      </c>
      <c r="O179" s="6" t="s">
        <v>789</v>
      </c>
      <c r="P179" s="24"/>
      <c r="Q179" s="24"/>
      <c r="R179" s="24"/>
      <c r="S179" s="24"/>
      <c r="T179" s="24"/>
      <c r="U179" s="24"/>
      <c r="V179" s="24"/>
      <c r="W179" s="24"/>
      <c r="X179" s="24"/>
      <c r="Y179" s="24"/>
      <c r="Z179" s="24"/>
      <c r="AB179" s="76"/>
      <c r="AC179" s="76"/>
      <c r="AD179" s="24"/>
      <c r="AE179" s="39"/>
      <c r="AF179" s="39"/>
      <c r="AG179" s="39"/>
      <c r="AH179" s="39"/>
      <c r="AI179" s="24"/>
      <c r="AJ179" s="24"/>
      <c r="AK179" s="24"/>
      <c r="AL179" s="24"/>
      <c r="AM179" s="24"/>
      <c r="AN179" s="24"/>
      <c r="AO179" s="25">
        <v>10</v>
      </c>
      <c r="AP179" s="24"/>
      <c r="AQ179" s="24"/>
      <c r="AR179" s="24"/>
      <c r="AS179" s="65">
        <v>55</v>
      </c>
      <c r="AT179" s="66">
        <v>60</v>
      </c>
      <c r="AU179" s="25">
        <v>91.7</v>
      </c>
      <c r="AV179" s="24" t="s">
        <v>194</v>
      </c>
    </row>
    <row r="180" spans="1:86" ht="14.25" customHeight="1" x14ac:dyDescent="0.3">
      <c r="A180" s="24" t="s">
        <v>215</v>
      </c>
      <c r="B180" s="24" t="s">
        <v>762</v>
      </c>
      <c r="C180" s="25">
        <v>2001</v>
      </c>
      <c r="D180" s="24" t="s">
        <v>763</v>
      </c>
      <c r="E180" s="24" t="s">
        <v>45</v>
      </c>
      <c r="F180" s="24" t="s">
        <v>397</v>
      </c>
      <c r="G180" s="24" t="s">
        <v>774</v>
      </c>
      <c r="H180" s="24"/>
      <c r="I180" s="24"/>
      <c r="J180" s="24" t="s">
        <v>221</v>
      </c>
      <c r="K180" s="24" t="s">
        <v>417</v>
      </c>
      <c r="L180" s="24" t="s">
        <v>439</v>
      </c>
      <c r="M180" s="24" t="s">
        <v>149</v>
      </c>
      <c r="N180" s="30" t="s">
        <v>831</v>
      </c>
      <c r="O180" s="6" t="s">
        <v>789</v>
      </c>
      <c r="P180" s="24"/>
      <c r="Q180" s="24"/>
      <c r="R180" s="24"/>
      <c r="S180" s="24"/>
      <c r="T180" s="24"/>
      <c r="U180" s="24"/>
      <c r="V180" s="24"/>
      <c r="W180" s="24"/>
      <c r="X180" s="24"/>
      <c r="Y180" s="24"/>
      <c r="Z180" s="24"/>
      <c r="AB180" s="76"/>
      <c r="AC180" s="76"/>
      <c r="AD180" s="24"/>
      <c r="AE180" s="39"/>
      <c r="AF180" s="39"/>
      <c r="AG180" s="39"/>
      <c r="AH180" s="39"/>
      <c r="AI180" s="24"/>
      <c r="AJ180" s="24"/>
      <c r="AK180" s="24"/>
      <c r="AL180" s="24"/>
      <c r="AM180" s="24"/>
      <c r="AN180" s="24"/>
      <c r="AO180" s="25">
        <v>30</v>
      </c>
      <c r="AP180" s="24"/>
      <c r="AQ180" s="24"/>
      <c r="AR180" s="24"/>
      <c r="AS180" s="65">
        <f>AU180*AT180/100</f>
        <v>45</v>
      </c>
      <c r="AT180" s="66">
        <v>60</v>
      </c>
      <c r="AU180" s="25">
        <v>75</v>
      </c>
      <c r="AV180" s="24" t="s">
        <v>194</v>
      </c>
    </row>
    <row r="181" spans="1:86" ht="14.25" customHeight="1" x14ac:dyDescent="0.3">
      <c r="A181" s="24" t="s">
        <v>215</v>
      </c>
      <c r="B181" s="24" t="s">
        <v>762</v>
      </c>
      <c r="C181" s="25">
        <v>2001</v>
      </c>
      <c r="D181" s="24" t="s">
        <v>763</v>
      </c>
      <c r="E181" s="24" t="s">
        <v>45</v>
      </c>
      <c r="F181" s="24" t="s">
        <v>397</v>
      </c>
      <c r="G181" s="30" t="s">
        <v>774</v>
      </c>
      <c r="H181" s="30"/>
      <c r="I181" s="30"/>
      <c r="J181" s="24" t="s">
        <v>221</v>
      </c>
      <c r="K181" s="24" t="s">
        <v>417</v>
      </c>
      <c r="L181" s="24" t="s">
        <v>459</v>
      </c>
      <c r="M181" s="24" t="s">
        <v>149</v>
      </c>
      <c r="N181" s="30" t="s">
        <v>831</v>
      </c>
      <c r="O181" s="6" t="s">
        <v>789</v>
      </c>
      <c r="P181" s="24"/>
      <c r="Q181" s="24"/>
      <c r="R181" s="24"/>
      <c r="S181" s="24"/>
      <c r="T181" s="24"/>
      <c r="U181" s="24"/>
      <c r="V181" s="24"/>
      <c r="W181" s="24"/>
      <c r="X181" s="24"/>
      <c r="Y181" s="24"/>
      <c r="Z181" s="24"/>
      <c r="AB181" s="76"/>
      <c r="AC181" s="76"/>
      <c r="AD181" s="24"/>
      <c r="AE181" s="39"/>
      <c r="AF181" s="39"/>
      <c r="AG181" s="39"/>
      <c r="AH181" s="39"/>
      <c r="AI181" s="24"/>
      <c r="AJ181" s="24"/>
      <c r="AK181" s="24"/>
      <c r="AL181" s="24"/>
      <c r="AM181" s="24"/>
      <c r="AN181" s="24"/>
      <c r="AO181" s="25">
        <v>10</v>
      </c>
      <c r="AP181" s="24"/>
      <c r="AQ181" s="24"/>
      <c r="AR181" s="24"/>
      <c r="AS181" s="65">
        <v>53</v>
      </c>
      <c r="AT181" s="66">
        <v>60</v>
      </c>
      <c r="AU181" s="25">
        <v>88.3</v>
      </c>
      <c r="AV181" s="24" t="s">
        <v>194</v>
      </c>
    </row>
    <row r="182" spans="1:86" ht="14.25" customHeight="1" x14ac:dyDescent="0.3">
      <c r="A182" s="24" t="s">
        <v>215</v>
      </c>
      <c r="B182" s="24" t="s">
        <v>762</v>
      </c>
      <c r="C182" s="25">
        <v>2001</v>
      </c>
      <c r="D182" s="24" t="s">
        <v>763</v>
      </c>
      <c r="E182" s="24" t="s">
        <v>45</v>
      </c>
      <c r="F182" s="24" t="s">
        <v>397</v>
      </c>
      <c r="G182" s="24" t="s">
        <v>774</v>
      </c>
      <c r="H182" s="24"/>
      <c r="I182" s="24"/>
      <c r="J182" s="24" t="s">
        <v>221</v>
      </c>
      <c r="K182" s="24" t="s">
        <v>417</v>
      </c>
      <c r="L182" s="24" t="s">
        <v>460</v>
      </c>
      <c r="M182" s="24" t="s">
        <v>149</v>
      </c>
      <c r="N182" s="30" t="s">
        <v>831</v>
      </c>
      <c r="O182" s="6" t="s">
        <v>789</v>
      </c>
      <c r="P182" s="24"/>
      <c r="Q182" s="24"/>
      <c r="R182" s="24"/>
      <c r="S182" s="24"/>
      <c r="T182" s="24"/>
      <c r="U182" s="24"/>
      <c r="V182" s="24"/>
      <c r="W182" s="24"/>
      <c r="X182" s="24"/>
      <c r="Y182" s="24"/>
      <c r="Z182" s="24"/>
      <c r="AB182" s="76"/>
      <c r="AC182" s="76"/>
      <c r="AD182" s="24"/>
      <c r="AE182" s="39"/>
      <c r="AF182" s="39"/>
      <c r="AG182" s="39"/>
      <c r="AH182" s="39"/>
      <c r="AI182" s="24"/>
      <c r="AJ182" s="24"/>
      <c r="AK182" s="24"/>
      <c r="AL182" s="24"/>
      <c r="AM182" s="24"/>
      <c r="AN182" s="24"/>
      <c r="AO182" s="25">
        <v>30</v>
      </c>
      <c r="AP182" s="24"/>
      <c r="AQ182" s="24"/>
      <c r="AR182" s="24"/>
      <c r="AS182" s="65">
        <f>AU182*AT182/100</f>
        <v>3</v>
      </c>
      <c r="AT182" s="66">
        <v>60</v>
      </c>
      <c r="AU182" s="25">
        <v>5</v>
      </c>
      <c r="AV182" s="24" t="s">
        <v>194</v>
      </c>
    </row>
    <row r="183" spans="1:86" ht="14.25" customHeight="1" x14ac:dyDescent="0.3">
      <c r="A183" s="24" t="s">
        <v>215</v>
      </c>
      <c r="B183" s="24" t="s">
        <v>762</v>
      </c>
      <c r="C183" s="25">
        <v>2001</v>
      </c>
      <c r="D183" s="24" t="s">
        <v>763</v>
      </c>
      <c r="E183" s="24" t="s">
        <v>45</v>
      </c>
      <c r="F183" s="24" t="s">
        <v>397</v>
      </c>
      <c r="G183" s="24" t="s">
        <v>774</v>
      </c>
      <c r="H183" s="24"/>
      <c r="I183" s="24"/>
      <c r="J183" s="24" t="s">
        <v>221</v>
      </c>
      <c r="K183" s="24" t="s">
        <v>417</v>
      </c>
      <c r="L183" s="24" t="s">
        <v>771</v>
      </c>
      <c r="M183" s="24" t="s">
        <v>149</v>
      </c>
      <c r="N183" s="30" t="s">
        <v>831</v>
      </c>
      <c r="O183" s="6" t="s">
        <v>789</v>
      </c>
      <c r="P183" s="24"/>
      <c r="Q183" s="24"/>
      <c r="R183" s="24"/>
      <c r="S183" s="24"/>
      <c r="T183" s="24"/>
      <c r="U183" s="24"/>
      <c r="V183" s="24"/>
      <c r="W183" s="24"/>
      <c r="X183" s="24"/>
      <c r="Y183" s="24"/>
      <c r="Z183" s="24"/>
      <c r="AB183" s="76"/>
      <c r="AC183" s="76"/>
      <c r="AD183" s="24"/>
      <c r="AE183" s="39"/>
      <c r="AF183" s="39"/>
      <c r="AG183" s="39"/>
      <c r="AH183" s="39"/>
      <c r="AI183" s="24"/>
      <c r="AJ183" s="24"/>
      <c r="AK183" s="24"/>
      <c r="AL183" s="24"/>
      <c r="AM183" s="24"/>
      <c r="AN183" s="24"/>
      <c r="AO183" s="25">
        <v>10</v>
      </c>
      <c r="AP183" s="24"/>
      <c r="AQ183" s="24"/>
      <c r="AR183" s="24"/>
      <c r="AS183" s="65">
        <f>AU183*AT183/100</f>
        <v>0</v>
      </c>
      <c r="AT183" s="66">
        <v>60</v>
      </c>
      <c r="AU183" s="25">
        <v>0</v>
      </c>
      <c r="AV183" s="24" t="s">
        <v>194</v>
      </c>
    </row>
    <row r="184" spans="1:86" ht="14.25" customHeight="1" x14ac:dyDescent="0.3">
      <c r="A184" s="24" t="s">
        <v>215</v>
      </c>
      <c r="B184" s="24" t="s">
        <v>762</v>
      </c>
      <c r="C184" s="25">
        <v>2001</v>
      </c>
      <c r="D184" s="24" t="s">
        <v>763</v>
      </c>
      <c r="E184" s="24" t="s">
        <v>45</v>
      </c>
      <c r="F184" s="24" t="s">
        <v>171</v>
      </c>
      <c r="G184" s="24" t="s">
        <v>770</v>
      </c>
      <c r="H184" s="24"/>
      <c r="I184" s="24"/>
      <c r="J184" s="24" t="s">
        <v>221</v>
      </c>
      <c r="K184" s="24" t="s">
        <v>417</v>
      </c>
      <c r="L184" s="24" t="s">
        <v>470</v>
      </c>
      <c r="M184" s="24" t="s">
        <v>149</v>
      </c>
      <c r="N184" s="30" t="s">
        <v>831</v>
      </c>
      <c r="O184" s="6" t="s">
        <v>789</v>
      </c>
      <c r="P184" s="24"/>
      <c r="Q184" s="24"/>
      <c r="R184" s="24"/>
      <c r="S184" s="24"/>
      <c r="T184" s="24"/>
      <c r="U184" s="24"/>
      <c r="V184" s="24"/>
      <c r="W184" s="24"/>
      <c r="X184" s="24"/>
      <c r="Y184" s="24"/>
      <c r="Z184" s="24"/>
      <c r="AB184" s="76"/>
      <c r="AC184" s="76"/>
      <c r="AD184" s="24"/>
      <c r="AE184" s="39"/>
      <c r="AF184" s="39"/>
      <c r="AG184" s="39"/>
      <c r="AH184" s="39"/>
      <c r="AI184" s="24"/>
      <c r="AJ184" s="24"/>
      <c r="AK184" s="24"/>
      <c r="AL184" s="24"/>
      <c r="AM184" s="24"/>
      <c r="AN184" s="24"/>
      <c r="AO184" s="25">
        <v>30</v>
      </c>
      <c r="AP184" s="24"/>
      <c r="AQ184" s="24"/>
      <c r="AR184" s="24"/>
      <c r="AS184" s="65">
        <f>AU184*AT184/100</f>
        <v>3</v>
      </c>
      <c r="AT184" s="66">
        <v>60</v>
      </c>
      <c r="AU184" s="25">
        <v>5</v>
      </c>
      <c r="AV184" s="24" t="s">
        <v>194</v>
      </c>
    </row>
    <row r="185" spans="1:86" ht="14.25" customHeight="1" x14ac:dyDescent="0.3">
      <c r="A185" s="24" t="s">
        <v>215</v>
      </c>
      <c r="B185" s="24" t="s">
        <v>762</v>
      </c>
      <c r="C185" s="25">
        <v>2001</v>
      </c>
      <c r="D185" s="24" t="s">
        <v>763</v>
      </c>
      <c r="E185" s="24" t="s">
        <v>45</v>
      </c>
      <c r="F185" s="24" t="s">
        <v>171</v>
      </c>
      <c r="G185" s="24" t="s">
        <v>770</v>
      </c>
      <c r="H185" s="24"/>
      <c r="I185" s="24"/>
      <c r="J185" s="24" t="s">
        <v>221</v>
      </c>
      <c r="K185" s="24" t="s">
        <v>417</v>
      </c>
      <c r="L185" s="24" t="s">
        <v>454</v>
      </c>
      <c r="M185" s="24" t="s">
        <v>149</v>
      </c>
      <c r="N185" s="30" t="s">
        <v>831</v>
      </c>
      <c r="O185" s="6" t="s">
        <v>789</v>
      </c>
      <c r="P185" s="24"/>
      <c r="Q185" s="24"/>
      <c r="R185" s="24"/>
      <c r="S185" s="24"/>
      <c r="T185" s="24"/>
      <c r="U185" s="24"/>
      <c r="V185" s="24"/>
      <c r="W185" s="24"/>
      <c r="X185" s="24"/>
      <c r="Y185" s="24"/>
      <c r="Z185" s="24"/>
      <c r="AB185" s="76"/>
      <c r="AC185" s="76"/>
      <c r="AD185" s="24"/>
      <c r="AE185" s="39"/>
      <c r="AF185" s="39"/>
      <c r="AG185" s="39"/>
      <c r="AH185" s="39"/>
      <c r="AI185" s="24"/>
      <c r="AJ185" s="24"/>
      <c r="AK185" s="24"/>
      <c r="AL185" s="24"/>
      <c r="AM185" s="24"/>
      <c r="AN185" s="24"/>
      <c r="AO185" s="25">
        <v>10</v>
      </c>
      <c r="AP185" s="24"/>
      <c r="AQ185" s="24"/>
      <c r="AR185" s="24"/>
      <c r="AS185" s="65">
        <v>58</v>
      </c>
      <c r="AT185" s="66">
        <v>60</v>
      </c>
      <c r="AU185" s="25">
        <v>96.7</v>
      </c>
      <c r="AV185" s="24" t="s">
        <v>194</v>
      </c>
    </row>
    <row r="186" spans="1:86" ht="14.25" customHeight="1" x14ac:dyDescent="0.3">
      <c r="A186" s="24" t="s">
        <v>215</v>
      </c>
      <c r="B186" s="24" t="s">
        <v>762</v>
      </c>
      <c r="C186" s="25">
        <v>2001</v>
      </c>
      <c r="D186" s="24" t="s">
        <v>763</v>
      </c>
      <c r="E186" s="24" t="s">
        <v>45</v>
      </c>
      <c r="F186" s="24" t="s">
        <v>171</v>
      </c>
      <c r="G186" s="24" t="s">
        <v>770</v>
      </c>
      <c r="H186" s="24"/>
      <c r="I186" s="24"/>
      <c r="J186" s="24" t="s">
        <v>221</v>
      </c>
      <c r="K186" s="24" t="s">
        <v>417</v>
      </c>
      <c r="L186" s="24" t="s">
        <v>773</v>
      </c>
      <c r="M186" s="24" t="s">
        <v>149</v>
      </c>
      <c r="N186" s="30" t="s">
        <v>831</v>
      </c>
      <c r="O186" s="6" t="s">
        <v>789</v>
      </c>
      <c r="P186" s="24"/>
      <c r="Q186" s="24"/>
      <c r="R186" s="24"/>
      <c r="S186" s="24"/>
      <c r="T186" s="24"/>
      <c r="U186" s="24"/>
      <c r="V186" s="24"/>
      <c r="W186" s="24"/>
      <c r="X186" s="24"/>
      <c r="Y186" s="24"/>
      <c r="Z186" s="24"/>
      <c r="AB186" s="76"/>
      <c r="AC186" s="76"/>
      <c r="AD186" s="24"/>
      <c r="AE186" s="39"/>
      <c r="AF186" s="39"/>
      <c r="AG186" s="39"/>
      <c r="AH186" s="39"/>
      <c r="AI186" s="24"/>
      <c r="AJ186" s="24"/>
      <c r="AK186" s="24"/>
      <c r="AL186" s="24"/>
      <c r="AM186" s="24"/>
      <c r="AN186" s="24"/>
      <c r="AO186" s="25">
        <v>10</v>
      </c>
      <c r="AP186" s="24"/>
      <c r="AQ186" s="24"/>
      <c r="AR186" s="24"/>
      <c r="AS186" s="65">
        <f>AU186*AT186/100</f>
        <v>60</v>
      </c>
      <c r="AT186" s="66">
        <v>60</v>
      </c>
      <c r="AU186" s="25">
        <v>100</v>
      </c>
      <c r="AV186" s="24" t="s">
        <v>194</v>
      </c>
    </row>
    <row r="187" spans="1:86" ht="14.25" customHeight="1" x14ac:dyDescent="0.3">
      <c r="A187" s="24" t="s">
        <v>215</v>
      </c>
      <c r="B187" s="24" t="s">
        <v>762</v>
      </c>
      <c r="C187" s="25">
        <v>2001</v>
      </c>
      <c r="D187" s="24" t="s">
        <v>763</v>
      </c>
      <c r="E187" s="24" t="s">
        <v>45</v>
      </c>
      <c r="F187" s="24" t="s">
        <v>171</v>
      </c>
      <c r="G187" s="24" t="s">
        <v>770</v>
      </c>
      <c r="H187" s="24"/>
      <c r="I187" s="24"/>
      <c r="J187" s="24" t="s">
        <v>221</v>
      </c>
      <c r="K187" s="24" t="s">
        <v>417</v>
      </c>
      <c r="L187" s="24" t="s">
        <v>438</v>
      </c>
      <c r="M187" s="24" t="s">
        <v>149</v>
      </c>
      <c r="N187" s="30" t="s">
        <v>831</v>
      </c>
      <c r="O187" s="6" t="s">
        <v>789</v>
      </c>
      <c r="P187" s="24"/>
      <c r="Q187" s="24"/>
      <c r="R187" s="24"/>
      <c r="S187" s="24"/>
      <c r="T187" s="24"/>
      <c r="U187" s="24"/>
      <c r="V187" s="24"/>
      <c r="W187" s="24"/>
      <c r="X187" s="24"/>
      <c r="Y187" s="24"/>
      <c r="Z187" s="24"/>
      <c r="AB187" s="76"/>
      <c r="AC187" s="76"/>
      <c r="AD187" s="24"/>
      <c r="AE187" s="39"/>
      <c r="AF187" s="39"/>
      <c r="AG187" s="39"/>
      <c r="AH187" s="39"/>
      <c r="AI187" s="24"/>
      <c r="AJ187" s="24"/>
      <c r="AK187" s="24"/>
      <c r="AL187" s="24"/>
      <c r="AM187" s="24"/>
      <c r="AN187" s="24"/>
      <c r="AO187" s="25">
        <v>30</v>
      </c>
      <c r="AP187" s="24"/>
      <c r="AQ187" s="24"/>
      <c r="AR187" s="24"/>
      <c r="AS187" s="65">
        <v>55</v>
      </c>
      <c r="AT187" s="66">
        <v>60</v>
      </c>
      <c r="AU187" s="25">
        <v>91.7</v>
      </c>
      <c r="AV187" s="24" t="s">
        <v>194</v>
      </c>
    </row>
    <row r="188" spans="1:86" ht="14.25" customHeight="1" x14ac:dyDescent="0.3">
      <c r="A188" s="24" t="s">
        <v>215</v>
      </c>
      <c r="B188" s="24" t="s">
        <v>762</v>
      </c>
      <c r="C188" s="25">
        <v>2001</v>
      </c>
      <c r="D188" s="24" t="s">
        <v>763</v>
      </c>
      <c r="E188" s="24" t="s">
        <v>45</v>
      </c>
      <c r="F188" s="24" t="s">
        <v>171</v>
      </c>
      <c r="G188" s="24" t="s">
        <v>770</v>
      </c>
      <c r="H188" s="24"/>
      <c r="I188" s="24"/>
      <c r="J188" s="24" t="s">
        <v>221</v>
      </c>
      <c r="K188" s="24" t="s">
        <v>417</v>
      </c>
      <c r="L188" s="24" t="s">
        <v>458</v>
      </c>
      <c r="M188" s="24" t="s">
        <v>149</v>
      </c>
      <c r="N188" s="30" t="s">
        <v>831</v>
      </c>
      <c r="O188" s="6" t="s">
        <v>789</v>
      </c>
      <c r="P188" s="24"/>
      <c r="Q188" s="24"/>
      <c r="R188" s="24"/>
      <c r="S188" s="24"/>
      <c r="T188" s="24"/>
      <c r="U188" s="24"/>
      <c r="V188" s="24"/>
      <c r="W188" s="24"/>
      <c r="X188" s="24"/>
      <c r="Y188" s="24"/>
      <c r="Z188" s="24"/>
      <c r="AB188" s="76"/>
      <c r="AC188" s="76"/>
      <c r="AD188" s="24"/>
      <c r="AE188" s="39"/>
      <c r="AF188" s="39"/>
      <c r="AG188" s="39"/>
      <c r="AH188" s="39"/>
      <c r="AI188" s="24"/>
      <c r="AJ188" s="24"/>
      <c r="AK188" s="24"/>
      <c r="AL188" s="24"/>
      <c r="AM188" s="24"/>
      <c r="AN188" s="24"/>
      <c r="AO188" s="25">
        <v>10</v>
      </c>
      <c r="AP188" s="24"/>
      <c r="AQ188" s="24"/>
      <c r="AR188" s="24"/>
      <c r="AS188" s="65">
        <f>AU188*AT188/100</f>
        <v>36</v>
      </c>
      <c r="AT188" s="66">
        <v>60</v>
      </c>
      <c r="AU188" s="25">
        <v>60</v>
      </c>
      <c r="AV188" s="24" t="s">
        <v>194</v>
      </c>
    </row>
    <row r="189" spans="1:86" ht="14.25" customHeight="1" x14ac:dyDescent="0.3">
      <c r="A189" s="24" t="s">
        <v>215</v>
      </c>
      <c r="B189" s="24" t="s">
        <v>762</v>
      </c>
      <c r="C189" s="25">
        <v>2001</v>
      </c>
      <c r="D189" s="24" t="s">
        <v>763</v>
      </c>
      <c r="E189" s="24" t="s">
        <v>45</v>
      </c>
      <c r="F189" s="24" t="s">
        <v>171</v>
      </c>
      <c r="G189" s="24" t="s">
        <v>770</v>
      </c>
      <c r="H189" s="24"/>
      <c r="I189" s="24"/>
      <c r="J189" s="24" t="s">
        <v>221</v>
      </c>
      <c r="K189" s="24" t="s">
        <v>417</v>
      </c>
      <c r="L189" s="24" t="s">
        <v>427</v>
      </c>
      <c r="M189" s="24" t="s">
        <v>149</v>
      </c>
      <c r="N189" s="30" t="s">
        <v>831</v>
      </c>
      <c r="O189" s="6" t="s">
        <v>789</v>
      </c>
      <c r="P189" s="24"/>
      <c r="Q189" s="24"/>
      <c r="R189" s="24"/>
      <c r="S189" s="24"/>
      <c r="T189" s="24"/>
      <c r="U189" s="24"/>
      <c r="V189" s="24"/>
      <c r="W189" s="24"/>
      <c r="X189" s="24"/>
      <c r="Y189" s="24"/>
      <c r="Z189" s="24"/>
      <c r="AB189" s="76"/>
      <c r="AC189" s="76"/>
      <c r="AD189" s="24"/>
      <c r="AE189" s="39"/>
      <c r="AF189" s="39"/>
      <c r="AG189" s="39"/>
      <c r="AH189" s="39"/>
      <c r="AI189" s="24"/>
      <c r="AJ189" s="24"/>
      <c r="AK189" s="24"/>
      <c r="AL189" s="24"/>
      <c r="AM189" s="24"/>
      <c r="AN189" s="24"/>
      <c r="AO189" s="25">
        <v>30</v>
      </c>
      <c r="AP189" s="24"/>
      <c r="AQ189" s="24"/>
      <c r="AR189" s="24"/>
      <c r="AS189" s="65">
        <v>10</v>
      </c>
      <c r="AT189" s="66">
        <v>60</v>
      </c>
      <c r="AU189" s="25">
        <v>16.7</v>
      </c>
      <c r="AV189" s="24" t="s">
        <v>194</v>
      </c>
    </row>
    <row r="190" spans="1:86" ht="14.25" customHeight="1" x14ac:dyDescent="0.3">
      <c r="A190" s="24" t="s">
        <v>215</v>
      </c>
      <c r="B190" s="24" t="s">
        <v>762</v>
      </c>
      <c r="C190" s="25">
        <v>2001</v>
      </c>
      <c r="D190" s="24" t="s">
        <v>763</v>
      </c>
      <c r="E190" s="24" t="s">
        <v>45</v>
      </c>
      <c r="F190" s="24" t="s">
        <v>171</v>
      </c>
      <c r="G190" s="24" t="s">
        <v>770</v>
      </c>
      <c r="H190" s="24"/>
      <c r="I190" s="24"/>
      <c r="J190" s="24" t="s">
        <v>221</v>
      </c>
      <c r="K190" s="24" t="s">
        <v>417</v>
      </c>
      <c r="L190" s="24" t="s">
        <v>772</v>
      </c>
      <c r="M190" s="24" t="s">
        <v>149</v>
      </c>
      <c r="N190" s="30" t="s">
        <v>831</v>
      </c>
      <c r="O190" s="6" t="s">
        <v>789</v>
      </c>
      <c r="P190" s="24"/>
      <c r="Q190" s="24"/>
      <c r="R190" s="24"/>
      <c r="S190" s="24"/>
      <c r="T190" s="24"/>
      <c r="U190" s="24"/>
      <c r="V190" s="24"/>
      <c r="W190" s="24"/>
      <c r="X190" s="24"/>
      <c r="Y190" s="24"/>
      <c r="Z190" s="24"/>
      <c r="AB190" s="76"/>
      <c r="AC190" s="76"/>
      <c r="AD190" s="24"/>
      <c r="AE190" s="39"/>
      <c r="AF190" s="39"/>
      <c r="AG190" s="39"/>
      <c r="AH190" s="39"/>
      <c r="AI190" s="24"/>
      <c r="AJ190" s="24"/>
      <c r="AK190" s="24"/>
      <c r="AL190" s="24"/>
      <c r="AM190" s="24"/>
      <c r="AN190" s="24"/>
      <c r="AO190" s="25">
        <v>10</v>
      </c>
      <c r="AP190" s="24"/>
      <c r="AQ190" s="24"/>
      <c r="AR190" s="24"/>
      <c r="AS190" s="65">
        <v>11</v>
      </c>
      <c r="AT190" s="66">
        <v>60</v>
      </c>
      <c r="AU190" s="25">
        <v>18.3</v>
      </c>
      <c r="AV190" s="24" t="s">
        <v>194</v>
      </c>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row>
    <row r="191" spans="1:86" ht="14.25" customHeight="1" x14ac:dyDescent="0.3">
      <c r="A191" s="24" t="s">
        <v>215</v>
      </c>
      <c r="B191" s="24" t="s">
        <v>762</v>
      </c>
      <c r="C191" s="25">
        <v>2001</v>
      </c>
      <c r="D191" s="24" t="s">
        <v>763</v>
      </c>
      <c r="E191" s="24" t="s">
        <v>45</v>
      </c>
      <c r="F191" s="24" t="s">
        <v>171</v>
      </c>
      <c r="G191" s="24" t="s">
        <v>770</v>
      </c>
      <c r="H191" s="24"/>
      <c r="I191" s="24"/>
      <c r="J191" s="24" t="s">
        <v>221</v>
      </c>
      <c r="K191" s="24" t="s">
        <v>417</v>
      </c>
      <c r="L191" s="24" t="s">
        <v>523</v>
      </c>
      <c r="M191" s="24" t="s">
        <v>149</v>
      </c>
      <c r="N191" s="30" t="s">
        <v>831</v>
      </c>
      <c r="O191" s="6" t="s">
        <v>789</v>
      </c>
      <c r="P191" s="24"/>
      <c r="Q191" s="24"/>
      <c r="R191" s="24"/>
      <c r="S191" s="24"/>
      <c r="T191" s="24"/>
      <c r="U191" s="24"/>
      <c r="V191" s="24"/>
      <c r="W191" s="24"/>
      <c r="X191" s="24"/>
      <c r="Y191" s="24"/>
      <c r="Z191" s="24"/>
      <c r="AB191" s="76"/>
      <c r="AC191" s="76"/>
      <c r="AD191" s="24"/>
      <c r="AE191" s="39"/>
      <c r="AF191" s="39"/>
      <c r="AG191" s="39"/>
      <c r="AH191" s="39"/>
      <c r="AI191" s="24"/>
      <c r="AJ191" s="24"/>
      <c r="AK191" s="24"/>
      <c r="AL191" s="24"/>
      <c r="AM191" s="24"/>
      <c r="AN191" s="24"/>
      <c r="AO191" s="25">
        <v>10</v>
      </c>
      <c r="AP191" s="24"/>
      <c r="AQ191" s="24"/>
      <c r="AR191" s="24"/>
      <c r="AS191" s="65">
        <f>AU191*AT191/100</f>
        <v>60</v>
      </c>
      <c r="AT191" s="66">
        <v>60</v>
      </c>
      <c r="AU191" s="25">
        <v>100</v>
      </c>
      <c r="AV191" s="24" t="s">
        <v>194</v>
      </c>
    </row>
    <row r="192" spans="1:86" ht="14.25" customHeight="1" x14ac:dyDescent="0.3">
      <c r="A192" s="24" t="s">
        <v>215</v>
      </c>
      <c r="B192" s="24" t="s">
        <v>762</v>
      </c>
      <c r="C192" s="25">
        <v>2001</v>
      </c>
      <c r="D192" s="24" t="s">
        <v>763</v>
      </c>
      <c r="E192" s="24" t="s">
        <v>45</v>
      </c>
      <c r="F192" s="24" t="s">
        <v>171</v>
      </c>
      <c r="G192" s="24" t="s">
        <v>770</v>
      </c>
      <c r="H192" s="24"/>
      <c r="I192" s="24"/>
      <c r="J192" s="24" t="s">
        <v>221</v>
      </c>
      <c r="K192" s="24" t="s">
        <v>417</v>
      </c>
      <c r="L192" s="24" t="s">
        <v>439</v>
      </c>
      <c r="M192" s="24" t="s">
        <v>149</v>
      </c>
      <c r="N192" s="30" t="s">
        <v>831</v>
      </c>
      <c r="O192" s="6" t="s">
        <v>789</v>
      </c>
      <c r="P192" s="24"/>
      <c r="Q192" s="24"/>
      <c r="R192" s="24"/>
      <c r="S192" s="24"/>
      <c r="T192" s="24"/>
      <c r="U192" s="24"/>
      <c r="V192" s="24"/>
      <c r="W192" s="24"/>
      <c r="X192" s="24"/>
      <c r="Y192" s="24"/>
      <c r="Z192" s="24"/>
      <c r="AB192" s="76"/>
      <c r="AC192" s="76"/>
      <c r="AD192" s="24"/>
      <c r="AE192" s="39"/>
      <c r="AF192" s="39"/>
      <c r="AG192" s="39"/>
      <c r="AH192" s="39"/>
      <c r="AI192" s="24"/>
      <c r="AJ192" s="24"/>
      <c r="AK192" s="24"/>
      <c r="AL192" s="24"/>
      <c r="AM192" s="24"/>
      <c r="AN192" s="24"/>
      <c r="AO192" s="25">
        <v>30</v>
      </c>
      <c r="AP192" s="24"/>
      <c r="AQ192" s="24"/>
      <c r="AR192" s="24"/>
      <c r="AS192" s="65">
        <v>52</v>
      </c>
      <c r="AT192" s="66">
        <v>60</v>
      </c>
      <c r="AU192" s="25">
        <v>86.7</v>
      </c>
      <c r="AV192" s="24" t="s">
        <v>194</v>
      </c>
    </row>
    <row r="193" spans="1:48" ht="14.25" customHeight="1" x14ac:dyDescent="0.3">
      <c r="A193" s="24" t="s">
        <v>215</v>
      </c>
      <c r="B193" s="24" t="s">
        <v>762</v>
      </c>
      <c r="C193" s="25">
        <v>2001</v>
      </c>
      <c r="D193" s="24" t="s">
        <v>763</v>
      </c>
      <c r="E193" s="24" t="s">
        <v>45</v>
      </c>
      <c r="F193" s="24" t="s">
        <v>171</v>
      </c>
      <c r="G193" s="24" t="s">
        <v>770</v>
      </c>
      <c r="H193" s="24"/>
      <c r="I193" s="24"/>
      <c r="J193" s="24" t="s">
        <v>221</v>
      </c>
      <c r="K193" s="24" t="s">
        <v>417</v>
      </c>
      <c r="L193" s="24" t="s">
        <v>459</v>
      </c>
      <c r="M193" s="24" t="s">
        <v>149</v>
      </c>
      <c r="N193" s="30" t="s">
        <v>831</v>
      </c>
      <c r="O193" s="6" t="s">
        <v>789</v>
      </c>
      <c r="P193" s="24"/>
      <c r="Q193" s="24"/>
      <c r="R193" s="24"/>
      <c r="S193" s="24"/>
      <c r="T193" s="24"/>
      <c r="U193" s="24"/>
      <c r="V193" s="24"/>
      <c r="W193" s="24"/>
      <c r="X193" s="24"/>
      <c r="Y193" s="24"/>
      <c r="Z193" s="24"/>
      <c r="AB193" s="76"/>
      <c r="AC193" s="76"/>
      <c r="AD193" s="24"/>
      <c r="AE193" s="39"/>
      <c r="AF193" s="39"/>
      <c r="AG193" s="39"/>
      <c r="AH193" s="39"/>
      <c r="AI193" s="24"/>
      <c r="AJ193" s="24"/>
      <c r="AK193" s="24"/>
      <c r="AL193" s="24"/>
      <c r="AM193" s="24"/>
      <c r="AN193" s="24"/>
      <c r="AO193" s="25">
        <v>10</v>
      </c>
      <c r="AP193" s="24"/>
      <c r="AQ193" s="24"/>
      <c r="AR193" s="24"/>
      <c r="AS193" s="65">
        <v>59</v>
      </c>
      <c r="AT193" s="66">
        <v>60</v>
      </c>
      <c r="AU193" s="25">
        <v>98.3</v>
      </c>
      <c r="AV193" s="24" t="s">
        <v>194</v>
      </c>
    </row>
    <row r="194" spans="1:48" ht="14.25" customHeight="1" x14ac:dyDescent="0.3">
      <c r="A194" s="24" t="s">
        <v>215</v>
      </c>
      <c r="B194" s="24" t="s">
        <v>762</v>
      </c>
      <c r="C194" s="25">
        <v>2001</v>
      </c>
      <c r="D194" s="24" t="s">
        <v>763</v>
      </c>
      <c r="E194" s="24" t="s">
        <v>45</v>
      </c>
      <c r="F194" s="24" t="s">
        <v>171</v>
      </c>
      <c r="G194" s="24" t="s">
        <v>770</v>
      </c>
      <c r="H194" s="24"/>
      <c r="I194" s="24"/>
      <c r="J194" s="24" t="s">
        <v>221</v>
      </c>
      <c r="K194" s="24" t="s">
        <v>417</v>
      </c>
      <c r="L194" s="24" t="s">
        <v>460</v>
      </c>
      <c r="M194" s="24" t="s">
        <v>149</v>
      </c>
      <c r="N194" s="30" t="s">
        <v>831</v>
      </c>
      <c r="O194" s="6" t="s">
        <v>789</v>
      </c>
      <c r="P194" s="24"/>
      <c r="Q194" s="24"/>
      <c r="R194" s="24"/>
      <c r="S194" s="24"/>
      <c r="T194" s="24"/>
      <c r="U194" s="24"/>
      <c r="V194" s="24"/>
      <c r="W194" s="24"/>
      <c r="X194" s="24"/>
      <c r="Y194" s="24"/>
      <c r="Z194" s="24"/>
      <c r="AB194" s="76"/>
      <c r="AC194" s="76"/>
      <c r="AD194" s="24"/>
      <c r="AE194" s="39"/>
      <c r="AF194" s="39"/>
      <c r="AG194" s="39"/>
      <c r="AH194" s="39"/>
      <c r="AI194" s="24"/>
      <c r="AJ194" s="24"/>
      <c r="AK194" s="24"/>
      <c r="AL194" s="24"/>
      <c r="AM194" s="24"/>
      <c r="AN194" s="24"/>
      <c r="AO194" s="25">
        <v>30</v>
      </c>
      <c r="AP194" s="24"/>
      <c r="AQ194" s="24"/>
      <c r="AR194" s="24"/>
      <c r="AS194" s="65">
        <f>AU194*AT194/100</f>
        <v>21</v>
      </c>
      <c r="AT194" s="66">
        <v>60</v>
      </c>
      <c r="AU194" s="25">
        <v>35</v>
      </c>
      <c r="AV194" s="24" t="s">
        <v>194</v>
      </c>
    </row>
    <row r="195" spans="1:48" ht="14.25" customHeight="1" x14ac:dyDescent="0.3">
      <c r="A195" s="24" t="s">
        <v>215</v>
      </c>
      <c r="B195" s="24" t="s">
        <v>762</v>
      </c>
      <c r="C195" s="25">
        <v>2001</v>
      </c>
      <c r="D195" s="24" t="s">
        <v>763</v>
      </c>
      <c r="E195" s="24" t="s">
        <v>45</v>
      </c>
      <c r="F195" s="24" t="s">
        <v>171</v>
      </c>
      <c r="G195" s="24" t="s">
        <v>770</v>
      </c>
      <c r="H195" s="24"/>
      <c r="I195" s="24"/>
      <c r="J195" s="24" t="s">
        <v>221</v>
      </c>
      <c r="K195" s="24" t="s">
        <v>417</v>
      </c>
      <c r="L195" s="24" t="s">
        <v>771</v>
      </c>
      <c r="M195" s="24" t="s">
        <v>149</v>
      </c>
      <c r="N195" s="30" t="s">
        <v>831</v>
      </c>
      <c r="O195" s="6" t="s">
        <v>789</v>
      </c>
      <c r="P195" s="24"/>
      <c r="Q195" s="24"/>
      <c r="R195" s="24"/>
      <c r="S195" s="24"/>
      <c r="T195" s="24"/>
      <c r="U195" s="24"/>
      <c r="V195" s="24"/>
      <c r="W195" s="24"/>
      <c r="X195" s="24"/>
      <c r="Y195" s="24"/>
      <c r="Z195" s="24"/>
      <c r="AB195" s="76"/>
      <c r="AC195" s="76"/>
      <c r="AD195" s="24"/>
      <c r="AE195" s="39"/>
      <c r="AF195" s="39"/>
      <c r="AG195" s="39"/>
      <c r="AH195" s="39"/>
      <c r="AI195" s="24"/>
      <c r="AJ195" s="24"/>
      <c r="AK195" s="24"/>
      <c r="AL195" s="24"/>
      <c r="AM195" s="24"/>
      <c r="AN195" s="24"/>
      <c r="AO195" s="25">
        <v>10</v>
      </c>
      <c r="AP195" s="24"/>
      <c r="AQ195" s="24"/>
      <c r="AR195" s="24"/>
      <c r="AS195" s="65">
        <f>AU195*AT195/100</f>
        <v>9</v>
      </c>
      <c r="AT195" s="66">
        <v>60</v>
      </c>
      <c r="AU195" s="25">
        <v>15</v>
      </c>
      <c r="AV195" s="24" t="s">
        <v>194</v>
      </c>
    </row>
    <row r="196" spans="1:48" ht="14.25" customHeight="1" x14ac:dyDescent="0.3">
      <c r="A196" s="24" t="s">
        <v>215</v>
      </c>
      <c r="B196" s="24" t="s">
        <v>762</v>
      </c>
      <c r="C196" s="25">
        <v>2001</v>
      </c>
      <c r="D196" s="24" t="s">
        <v>763</v>
      </c>
      <c r="E196" s="24" t="s">
        <v>45</v>
      </c>
      <c r="F196" s="24" t="s">
        <v>397</v>
      </c>
      <c r="G196" s="30" t="s">
        <v>774</v>
      </c>
      <c r="H196" s="30" t="s">
        <v>53</v>
      </c>
      <c r="I196" s="30" t="s">
        <v>53</v>
      </c>
      <c r="J196" s="24" t="s">
        <v>137</v>
      </c>
      <c r="K196" s="24" t="s">
        <v>138</v>
      </c>
      <c r="L196" s="30" t="s">
        <v>764</v>
      </c>
      <c r="M196" s="24" t="s">
        <v>51</v>
      </c>
      <c r="N196" s="30" t="s">
        <v>831</v>
      </c>
      <c r="O196" s="6" t="s">
        <v>789</v>
      </c>
      <c r="P196" s="24" t="s">
        <v>174</v>
      </c>
      <c r="Q196" s="24"/>
      <c r="R196" s="24" t="s">
        <v>998</v>
      </c>
      <c r="S196" s="24"/>
      <c r="T196" s="30" t="s">
        <v>766</v>
      </c>
      <c r="U196" s="24" t="s">
        <v>53</v>
      </c>
      <c r="V196" s="24" t="s">
        <v>140</v>
      </c>
      <c r="W196" s="24"/>
      <c r="X196" s="24"/>
      <c r="Y196" s="25">
        <v>72</v>
      </c>
      <c r="Z196" s="25">
        <v>41</v>
      </c>
      <c r="AA196" s="82" t="s">
        <v>775</v>
      </c>
      <c r="AC196" s="82"/>
      <c r="AD196" s="25"/>
      <c r="AE196" s="39"/>
      <c r="AF196" s="39"/>
      <c r="AG196" s="39"/>
      <c r="AH196" s="39"/>
      <c r="AI196" s="24"/>
      <c r="AJ196" s="24"/>
      <c r="AK196" s="24"/>
      <c r="AL196" s="24"/>
      <c r="AM196" s="24"/>
      <c r="AN196" s="24"/>
      <c r="AO196" s="24"/>
      <c r="AP196" s="24"/>
      <c r="AQ196" s="24"/>
      <c r="AR196" s="24"/>
      <c r="AT196" s="66"/>
      <c r="AU196" s="24"/>
      <c r="AV196" s="24"/>
    </row>
    <row r="197" spans="1:48" ht="14.25" customHeight="1" x14ac:dyDescent="0.3">
      <c r="A197" s="24" t="s">
        <v>215</v>
      </c>
      <c r="B197" s="24" t="s">
        <v>762</v>
      </c>
      <c r="C197" s="25">
        <v>2001</v>
      </c>
      <c r="D197" s="24" t="s">
        <v>763</v>
      </c>
      <c r="E197" s="24" t="s">
        <v>45</v>
      </c>
      <c r="F197" s="24" t="s">
        <v>171</v>
      </c>
      <c r="G197" s="30" t="s">
        <v>532</v>
      </c>
      <c r="H197" s="30" t="s">
        <v>53</v>
      </c>
      <c r="I197" s="30" t="s">
        <v>53</v>
      </c>
      <c r="J197" s="24" t="s">
        <v>137</v>
      </c>
      <c r="K197" s="24" t="s">
        <v>138</v>
      </c>
      <c r="L197" s="30" t="s">
        <v>764</v>
      </c>
      <c r="M197" s="24" t="s">
        <v>51</v>
      </c>
      <c r="N197" s="30" t="s">
        <v>831</v>
      </c>
      <c r="O197" s="6" t="s">
        <v>789</v>
      </c>
      <c r="P197" s="24" t="s">
        <v>174</v>
      </c>
      <c r="Q197" s="24"/>
      <c r="R197" s="24" t="s">
        <v>998</v>
      </c>
      <c r="S197" s="24"/>
      <c r="T197" s="30" t="s">
        <v>766</v>
      </c>
      <c r="U197" s="24" t="s">
        <v>53</v>
      </c>
      <c r="V197" s="24" t="s">
        <v>140</v>
      </c>
      <c r="W197" s="24"/>
      <c r="X197" s="24"/>
      <c r="Y197" s="25">
        <v>72</v>
      </c>
      <c r="Z197" s="25">
        <v>41</v>
      </c>
      <c r="AA197" s="82" t="s">
        <v>767</v>
      </c>
      <c r="AC197" s="82"/>
      <c r="AD197" s="25"/>
      <c r="AE197" s="39"/>
      <c r="AF197" s="39"/>
      <c r="AG197" s="39"/>
      <c r="AH197" s="39"/>
      <c r="AI197" s="24"/>
      <c r="AJ197" s="24"/>
      <c r="AK197" s="24"/>
      <c r="AL197" s="24"/>
      <c r="AM197" s="24"/>
      <c r="AN197" s="24"/>
      <c r="AO197" s="24"/>
      <c r="AP197" s="24"/>
      <c r="AQ197" s="24"/>
      <c r="AR197" s="24"/>
      <c r="AS197" s="66"/>
      <c r="AT197" s="66"/>
      <c r="AU197" s="24"/>
      <c r="AV197" s="24"/>
    </row>
    <row r="198" spans="1:48" ht="14.25" customHeight="1" x14ac:dyDescent="0.3">
      <c r="A198" s="24" t="s">
        <v>215</v>
      </c>
      <c r="B198" s="24" t="s">
        <v>762</v>
      </c>
      <c r="C198" s="25">
        <v>2001</v>
      </c>
      <c r="D198" s="24" t="s">
        <v>763</v>
      </c>
      <c r="E198" s="24" t="s">
        <v>45</v>
      </c>
      <c r="F198" s="24" t="s">
        <v>171</v>
      </c>
      <c r="G198" s="30" t="s">
        <v>768</v>
      </c>
      <c r="H198" s="30" t="s">
        <v>53</v>
      </c>
      <c r="I198" s="30" t="s">
        <v>53</v>
      </c>
      <c r="J198" s="24" t="s">
        <v>137</v>
      </c>
      <c r="K198" s="24" t="s">
        <v>138</v>
      </c>
      <c r="L198" s="30" t="s">
        <v>764</v>
      </c>
      <c r="M198" s="24" t="s">
        <v>51</v>
      </c>
      <c r="N198" s="30" t="s">
        <v>831</v>
      </c>
      <c r="O198" s="6" t="s">
        <v>789</v>
      </c>
      <c r="P198" s="24" t="s">
        <v>174</v>
      </c>
      <c r="Q198" s="24"/>
      <c r="R198" s="24" t="s">
        <v>998</v>
      </c>
      <c r="S198" s="24"/>
      <c r="T198" s="30" t="s">
        <v>766</v>
      </c>
      <c r="U198" s="24" t="s">
        <v>53</v>
      </c>
      <c r="V198" s="24" t="s">
        <v>140</v>
      </c>
      <c r="W198" s="24"/>
      <c r="X198" s="24"/>
      <c r="Y198" s="25">
        <v>72</v>
      </c>
      <c r="Z198" s="25">
        <v>41</v>
      </c>
      <c r="AA198" s="82" t="s">
        <v>769</v>
      </c>
      <c r="AC198" s="82"/>
      <c r="AD198" s="25"/>
      <c r="AE198" s="39"/>
      <c r="AF198" s="39"/>
      <c r="AG198" s="39"/>
      <c r="AH198" s="39"/>
      <c r="AI198" s="24"/>
      <c r="AJ198" s="24"/>
      <c r="AK198" s="24"/>
      <c r="AL198" s="24"/>
      <c r="AM198" s="24"/>
      <c r="AN198" s="24"/>
      <c r="AO198" s="24"/>
      <c r="AP198" s="24"/>
      <c r="AQ198" s="24"/>
      <c r="AR198" s="24"/>
      <c r="AS198" s="66"/>
      <c r="AT198" s="66"/>
      <c r="AU198" s="24"/>
      <c r="AV198" s="24"/>
    </row>
    <row r="199" spans="1:48" ht="14.25" customHeight="1" x14ac:dyDescent="0.3">
      <c r="A199" s="24" t="s">
        <v>215</v>
      </c>
      <c r="B199" s="24" t="s">
        <v>762</v>
      </c>
      <c r="C199" s="25">
        <v>2001</v>
      </c>
      <c r="D199" s="24" t="s">
        <v>763</v>
      </c>
      <c r="E199" s="24" t="s">
        <v>45</v>
      </c>
      <c r="F199" s="24" t="s">
        <v>397</v>
      </c>
      <c r="G199" s="24" t="s">
        <v>774</v>
      </c>
      <c r="H199" s="24"/>
      <c r="I199" s="24"/>
      <c r="J199" s="24" t="s">
        <v>11</v>
      </c>
      <c r="K199" s="24" t="s">
        <v>401</v>
      </c>
      <c r="L199" s="30" t="s">
        <v>764</v>
      </c>
      <c r="M199" s="24" t="s">
        <v>51</v>
      </c>
      <c r="N199" s="30" t="s">
        <v>831</v>
      </c>
      <c r="O199" s="6" t="s">
        <v>789</v>
      </c>
      <c r="P199" s="24"/>
      <c r="Q199" s="24"/>
      <c r="R199" s="24"/>
      <c r="S199" s="24"/>
      <c r="T199" s="24"/>
      <c r="U199" s="24"/>
      <c r="V199" s="24"/>
      <c r="W199" s="24"/>
      <c r="X199" s="24"/>
      <c r="Y199" s="24"/>
      <c r="Z199" s="24"/>
      <c r="AB199" s="76"/>
      <c r="AC199" s="76"/>
      <c r="AD199" s="24"/>
      <c r="AE199" s="39"/>
      <c r="AF199" s="39"/>
      <c r="AG199" s="39"/>
      <c r="AH199" s="39"/>
      <c r="AI199" s="24"/>
      <c r="AJ199" s="24"/>
      <c r="AK199" s="24"/>
      <c r="AL199" s="24"/>
      <c r="AM199" s="24"/>
      <c r="AN199" s="24"/>
      <c r="AO199" s="24"/>
      <c r="AP199" s="24"/>
      <c r="AQ199" s="24"/>
      <c r="AR199" s="24"/>
      <c r="AT199" s="66"/>
      <c r="AU199" s="24"/>
      <c r="AV199" s="24"/>
    </row>
    <row r="200" spans="1:48" ht="14.25" customHeight="1" x14ac:dyDescent="0.3">
      <c r="A200" s="24" t="s">
        <v>215</v>
      </c>
      <c r="B200" s="24" t="s">
        <v>762</v>
      </c>
      <c r="C200" s="25">
        <v>2001</v>
      </c>
      <c r="D200" s="24" t="s">
        <v>763</v>
      </c>
      <c r="E200" s="24" t="s">
        <v>45</v>
      </c>
      <c r="F200" s="24" t="s">
        <v>171</v>
      </c>
      <c r="G200" s="24" t="s">
        <v>770</v>
      </c>
      <c r="H200" s="24"/>
      <c r="I200" s="24"/>
      <c r="J200" s="24" t="s">
        <v>11</v>
      </c>
      <c r="K200" s="24" t="s">
        <v>401</v>
      </c>
      <c r="L200" s="30" t="s">
        <v>764</v>
      </c>
      <c r="M200" s="24" t="s">
        <v>51</v>
      </c>
      <c r="N200" s="30" t="s">
        <v>831</v>
      </c>
      <c r="O200" s="6" t="s">
        <v>789</v>
      </c>
      <c r="P200" s="24"/>
      <c r="Q200" s="24"/>
      <c r="R200" s="24"/>
      <c r="S200" s="24"/>
      <c r="T200" s="24"/>
      <c r="U200" s="24"/>
      <c r="V200" s="24"/>
      <c r="W200" s="24"/>
      <c r="X200" s="24"/>
      <c r="Y200" s="24"/>
      <c r="Z200" s="24"/>
      <c r="AA200" s="76"/>
      <c r="AC200" s="76"/>
      <c r="AD200" s="24"/>
      <c r="AE200" s="39"/>
      <c r="AF200" s="39"/>
      <c r="AG200" s="39"/>
      <c r="AH200" s="39"/>
      <c r="AI200" s="24"/>
      <c r="AJ200" s="24"/>
      <c r="AK200" s="24"/>
      <c r="AL200" s="24"/>
      <c r="AM200" s="24"/>
      <c r="AN200" s="24"/>
      <c r="AO200" s="24"/>
      <c r="AP200" s="24"/>
      <c r="AQ200" s="24"/>
      <c r="AR200" s="24"/>
      <c r="AS200" s="66"/>
      <c r="AT200" s="66"/>
      <c r="AU200" s="24"/>
      <c r="AV200" s="24"/>
    </row>
    <row r="201" spans="1:48" ht="14.25" customHeight="1" x14ac:dyDescent="0.3">
      <c r="A201" s="56" t="s">
        <v>42</v>
      </c>
      <c r="B201" s="44" t="s">
        <v>829</v>
      </c>
      <c r="C201" s="11">
        <v>2012</v>
      </c>
      <c r="D201" s="56" t="s">
        <v>526</v>
      </c>
      <c r="E201" s="56" t="s">
        <v>135</v>
      </c>
      <c r="F201" s="56" t="s">
        <v>352</v>
      </c>
      <c r="G201" s="56" t="s">
        <v>838</v>
      </c>
      <c r="H201" s="56"/>
      <c r="I201" s="56"/>
      <c r="J201" s="56" t="s">
        <v>160</v>
      </c>
      <c r="K201" s="16" t="s">
        <v>839</v>
      </c>
      <c r="L201" s="56" t="s">
        <v>72</v>
      </c>
      <c r="M201" s="56" t="s">
        <v>73</v>
      </c>
      <c r="N201" s="6" t="s">
        <v>764</v>
      </c>
      <c r="O201" s="6" t="s">
        <v>789</v>
      </c>
      <c r="T201" s="23" t="s">
        <v>840</v>
      </c>
      <c r="AB201" s="56"/>
      <c r="AC201" s="56"/>
      <c r="AE201" s="31"/>
      <c r="AF201" s="31"/>
      <c r="AG201" s="31"/>
      <c r="AH201" s="31"/>
      <c r="AS201" s="65"/>
      <c r="AT201" s="65"/>
    </row>
    <row r="202" spans="1:48" ht="14.25" customHeight="1" x14ac:dyDescent="0.3">
      <c r="A202" s="56" t="s">
        <v>42</v>
      </c>
      <c r="B202" s="44" t="s">
        <v>829</v>
      </c>
      <c r="C202" s="11">
        <v>2012</v>
      </c>
      <c r="D202" s="56" t="s">
        <v>526</v>
      </c>
      <c r="E202" s="56" t="s">
        <v>135</v>
      </c>
      <c r="F202" s="56" t="s">
        <v>352</v>
      </c>
      <c r="G202" s="56" t="s">
        <v>838</v>
      </c>
      <c r="H202" s="56"/>
      <c r="I202" s="56"/>
      <c r="J202" s="56" t="s">
        <v>160</v>
      </c>
      <c r="K202" s="16" t="s">
        <v>839</v>
      </c>
      <c r="L202" s="56" t="s">
        <v>308</v>
      </c>
      <c r="M202" s="56" t="s">
        <v>73</v>
      </c>
      <c r="N202" s="6" t="s">
        <v>764</v>
      </c>
      <c r="O202" s="6" t="s">
        <v>789</v>
      </c>
      <c r="T202" s="23" t="s">
        <v>840</v>
      </c>
      <c r="AB202" s="56"/>
      <c r="AC202" s="56"/>
      <c r="AE202" s="31"/>
      <c r="AF202" s="31"/>
      <c r="AG202" s="31"/>
      <c r="AH202" s="31"/>
      <c r="AS202" s="65"/>
      <c r="AT202" s="65"/>
    </row>
    <row r="203" spans="1:48" ht="14.25" customHeight="1" x14ac:dyDescent="0.3">
      <c r="A203" s="56" t="s">
        <v>42</v>
      </c>
      <c r="B203" s="44" t="s">
        <v>829</v>
      </c>
      <c r="C203" s="11">
        <v>2012</v>
      </c>
      <c r="D203" s="56" t="s">
        <v>526</v>
      </c>
      <c r="E203" s="56" t="s">
        <v>135</v>
      </c>
      <c r="F203" s="56" t="s">
        <v>352</v>
      </c>
      <c r="G203" s="56" t="s">
        <v>838</v>
      </c>
      <c r="H203" s="56"/>
      <c r="I203" s="56"/>
      <c r="J203" s="56" t="s">
        <v>160</v>
      </c>
      <c r="K203" s="16" t="s">
        <v>839</v>
      </c>
      <c r="L203" s="23" t="s">
        <v>78</v>
      </c>
      <c r="M203" s="56" t="s">
        <v>73</v>
      </c>
      <c r="N203" s="6" t="s">
        <v>764</v>
      </c>
      <c r="O203" s="6" t="s">
        <v>789</v>
      </c>
      <c r="T203" s="23" t="s">
        <v>840</v>
      </c>
      <c r="AB203" s="56"/>
      <c r="AC203" s="56"/>
      <c r="AE203" s="31"/>
      <c r="AF203" s="31"/>
      <c r="AG203" s="31"/>
      <c r="AH203" s="31"/>
      <c r="AS203" s="65"/>
      <c r="AT203" s="65"/>
    </row>
    <row r="204" spans="1:48" ht="14.25" customHeight="1" x14ac:dyDescent="0.3">
      <c r="A204" s="56" t="s">
        <v>42</v>
      </c>
      <c r="B204" s="44" t="s">
        <v>829</v>
      </c>
      <c r="C204" s="11">
        <v>2012</v>
      </c>
      <c r="D204" s="56" t="s">
        <v>526</v>
      </c>
      <c r="E204" s="56" t="s">
        <v>135</v>
      </c>
      <c r="F204" s="56" t="s">
        <v>352</v>
      </c>
      <c r="G204" s="56" t="s">
        <v>838</v>
      </c>
      <c r="H204" s="56"/>
      <c r="I204" s="56"/>
      <c r="J204" s="56" t="s">
        <v>160</v>
      </c>
      <c r="K204" s="16" t="s">
        <v>839</v>
      </c>
      <c r="L204" s="56" t="s">
        <v>79</v>
      </c>
      <c r="M204" s="56" t="s">
        <v>73</v>
      </c>
      <c r="N204" s="6" t="s">
        <v>764</v>
      </c>
      <c r="O204" s="6" t="s">
        <v>789</v>
      </c>
      <c r="T204" s="23" t="s">
        <v>840</v>
      </c>
      <c r="AB204" s="56"/>
      <c r="AC204" s="56"/>
      <c r="AE204" s="31"/>
      <c r="AF204" s="31"/>
      <c r="AG204" s="31"/>
      <c r="AH204" s="31"/>
      <c r="AS204" s="65"/>
      <c r="AT204" s="65"/>
    </row>
    <row r="205" spans="1:48" ht="14.25" customHeight="1" x14ac:dyDescent="0.3">
      <c r="A205" s="56" t="s">
        <v>42</v>
      </c>
      <c r="B205" s="44" t="s">
        <v>829</v>
      </c>
      <c r="C205" s="11">
        <v>2012</v>
      </c>
      <c r="D205" s="56" t="s">
        <v>526</v>
      </c>
      <c r="E205" s="56" t="s">
        <v>135</v>
      </c>
      <c r="F205" s="56" t="s">
        <v>352</v>
      </c>
      <c r="G205" s="56" t="s">
        <v>838</v>
      </c>
      <c r="H205" s="56"/>
      <c r="I205" s="56"/>
      <c r="J205" s="56" t="s">
        <v>160</v>
      </c>
      <c r="K205" s="16" t="s">
        <v>839</v>
      </c>
      <c r="L205" s="56" t="s">
        <v>80</v>
      </c>
      <c r="M205" s="56" t="s">
        <v>73</v>
      </c>
      <c r="N205" s="6" t="s">
        <v>764</v>
      </c>
      <c r="O205" s="6" t="s">
        <v>789</v>
      </c>
      <c r="T205" s="23" t="s">
        <v>840</v>
      </c>
      <c r="AB205" s="56"/>
      <c r="AC205" s="56"/>
      <c r="AE205" s="31"/>
      <c r="AF205" s="31"/>
      <c r="AG205" s="31"/>
      <c r="AH205" s="31"/>
      <c r="AS205" s="65"/>
      <c r="AT205" s="65"/>
    </row>
    <row r="206" spans="1:48" ht="14.25" customHeight="1" x14ac:dyDescent="0.3">
      <c r="A206" s="56" t="s">
        <v>42</v>
      </c>
      <c r="B206" s="44" t="s">
        <v>829</v>
      </c>
      <c r="C206" s="11">
        <v>2012</v>
      </c>
      <c r="D206" s="56" t="s">
        <v>526</v>
      </c>
      <c r="E206" s="56" t="s">
        <v>135</v>
      </c>
      <c r="F206" s="56" t="s">
        <v>352</v>
      </c>
      <c r="G206" s="56" t="s">
        <v>838</v>
      </c>
      <c r="H206" s="56"/>
      <c r="I206" s="56"/>
      <c r="J206" s="56" t="s">
        <v>160</v>
      </c>
      <c r="K206" s="16" t="s">
        <v>839</v>
      </c>
      <c r="L206" s="56" t="s">
        <v>85</v>
      </c>
      <c r="M206" s="56" t="s">
        <v>73</v>
      </c>
      <c r="N206" s="6" t="s">
        <v>764</v>
      </c>
      <c r="O206" s="6" t="s">
        <v>789</v>
      </c>
      <c r="T206" s="23" t="s">
        <v>840</v>
      </c>
      <c r="AB206" s="56"/>
      <c r="AC206" s="56"/>
      <c r="AE206" s="31"/>
      <c r="AF206" s="31"/>
      <c r="AG206" s="31"/>
      <c r="AH206" s="31"/>
      <c r="AS206" s="65"/>
      <c r="AT206" s="65"/>
    </row>
    <row r="207" spans="1:48" ht="14.25" customHeight="1" x14ac:dyDescent="0.3">
      <c r="A207" s="56" t="s">
        <v>42</v>
      </c>
      <c r="B207" s="44" t="s">
        <v>829</v>
      </c>
      <c r="C207" s="11">
        <v>2012</v>
      </c>
      <c r="D207" s="56" t="s">
        <v>526</v>
      </c>
      <c r="E207" s="56" t="s">
        <v>135</v>
      </c>
      <c r="F207" s="56" t="s">
        <v>352</v>
      </c>
      <c r="G207" s="56" t="s">
        <v>838</v>
      </c>
      <c r="H207" s="56"/>
      <c r="I207" s="56"/>
      <c r="J207" s="56" t="s">
        <v>160</v>
      </c>
      <c r="K207" s="16" t="s">
        <v>839</v>
      </c>
      <c r="L207" s="56" t="s">
        <v>86</v>
      </c>
      <c r="M207" s="56" t="s">
        <v>73</v>
      </c>
      <c r="N207" s="6" t="s">
        <v>764</v>
      </c>
      <c r="O207" s="6" t="s">
        <v>789</v>
      </c>
      <c r="T207" s="23" t="s">
        <v>840</v>
      </c>
      <c r="AB207" s="56"/>
      <c r="AC207" s="56"/>
      <c r="AE207" s="31"/>
      <c r="AF207" s="31"/>
      <c r="AG207" s="31"/>
      <c r="AH207" s="31"/>
      <c r="AS207" s="65"/>
      <c r="AT207" s="65"/>
    </row>
    <row r="208" spans="1:48" ht="14.25" customHeight="1" x14ac:dyDescent="0.3">
      <c r="A208" s="56" t="s">
        <v>42</v>
      </c>
      <c r="B208" s="44" t="s">
        <v>829</v>
      </c>
      <c r="C208" s="11">
        <v>2012</v>
      </c>
      <c r="D208" s="56" t="s">
        <v>526</v>
      </c>
      <c r="E208" s="56" t="s">
        <v>135</v>
      </c>
      <c r="F208" s="56" t="s">
        <v>352</v>
      </c>
      <c r="G208" s="56" t="s">
        <v>838</v>
      </c>
      <c r="H208" s="56"/>
      <c r="I208" s="56"/>
      <c r="J208" s="56" t="s">
        <v>160</v>
      </c>
      <c r="K208" s="16" t="s">
        <v>839</v>
      </c>
      <c r="L208" s="56" t="s">
        <v>87</v>
      </c>
      <c r="M208" s="56" t="s">
        <v>73</v>
      </c>
      <c r="N208" s="6" t="s">
        <v>764</v>
      </c>
      <c r="O208" s="6" t="s">
        <v>789</v>
      </c>
      <c r="T208" s="23" t="s">
        <v>840</v>
      </c>
      <c r="AB208" s="56"/>
      <c r="AC208" s="56"/>
      <c r="AE208" s="31"/>
      <c r="AF208" s="31"/>
      <c r="AG208" s="31"/>
      <c r="AH208" s="31"/>
      <c r="AS208" s="65"/>
      <c r="AT208" s="65"/>
    </row>
    <row r="209" spans="1:86" ht="14.25" customHeight="1" x14ac:dyDescent="0.3">
      <c r="A209" s="56" t="s">
        <v>42</v>
      </c>
      <c r="B209" s="44" t="s">
        <v>829</v>
      </c>
      <c r="C209" s="11">
        <v>2012</v>
      </c>
      <c r="D209" s="56" t="s">
        <v>526</v>
      </c>
      <c r="E209" s="56" t="s">
        <v>135</v>
      </c>
      <c r="F209" s="56" t="s">
        <v>352</v>
      </c>
      <c r="G209" s="56" t="s">
        <v>838</v>
      </c>
      <c r="H209" s="56"/>
      <c r="I209" s="56"/>
      <c r="J209" s="56" t="s">
        <v>160</v>
      </c>
      <c r="K209" s="16" t="s">
        <v>839</v>
      </c>
      <c r="L209" s="56" t="s">
        <v>88</v>
      </c>
      <c r="M209" s="56" t="s">
        <v>73</v>
      </c>
      <c r="N209" s="6" t="s">
        <v>764</v>
      </c>
      <c r="O209" s="6" t="s">
        <v>789</v>
      </c>
      <c r="T209" s="23" t="s">
        <v>840</v>
      </c>
      <c r="AB209" s="56"/>
      <c r="AC209" s="56"/>
      <c r="AE209" s="31"/>
      <c r="AF209" s="31"/>
      <c r="AG209" s="31"/>
      <c r="AH209" s="31"/>
      <c r="AS209" s="65"/>
      <c r="AT209" s="65"/>
    </row>
    <row r="210" spans="1:86" ht="14.25" customHeight="1" x14ac:dyDescent="0.3">
      <c r="A210" s="56" t="s">
        <v>42</v>
      </c>
      <c r="B210" s="44" t="s">
        <v>829</v>
      </c>
      <c r="C210" s="11">
        <v>2012</v>
      </c>
      <c r="D210" s="56" t="s">
        <v>526</v>
      </c>
      <c r="E210" s="56" t="s">
        <v>135</v>
      </c>
      <c r="F210" s="56" t="s">
        <v>352</v>
      </c>
      <c r="G210" s="56" t="s">
        <v>838</v>
      </c>
      <c r="H210" s="56"/>
      <c r="I210" s="56"/>
      <c r="J210" s="56" t="s">
        <v>160</v>
      </c>
      <c r="K210" s="16" t="s">
        <v>839</v>
      </c>
      <c r="L210" s="56" t="s">
        <v>95</v>
      </c>
      <c r="M210" s="56" t="s">
        <v>73</v>
      </c>
      <c r="N210" s="6" t="s">
        <v>764</v>
      </c>
      <c r="O210" s="6" t="s">
        <v>789</v>
      </c>
      <c r="T210" s="23" t="s">
        <v>840</v>
      </c>
      <c r="AB210" s="56"/>
      <c r="AC210" s="56"/>
      <c r="AE210" s="31"/>
      <c r="AF210" s="31"/>
      <c r="AG210" s="31"/>
      <c r="AH210" s="31"/>
      <c r="AS210" s="65"/>
      <c r="AT210" s="65"/>
    </row>
    <row r="211" spans="1:86" ht="14.25" customHeight="1" x14ac:dyDescent="0.3">
      <c r="A211" s="56" t="s">
        <v>42</v>
      </c>
      <c r="B211" s="44" t="s">
        <v>829</v>
      </c>
      <c r="C211" s="11">
        <v>2012</v>
      </c>
      <c r="D211" s="56" t="s">
        <v>526</v>
      </c>
      <c r="E211" s="56" t="s">
        <v>135</v>
      </c>
      <c r="F211" s="56" t="s">
        <v>352</v>
      </c>
      <c r="G211" s="56" t="s">
        <v>838</v>
      </c>
      <c r="H211" s="56"/>
      <c r="I211" s="56"/>
      <c r="J211" s="56" t="s">
        <v>160</v>
      </c>
      <c r="K211" s="16" t="s">
        <v>839</v>
      </c>
      <c r="L211" s="56" t="s">
        <v>248</v>
      </c>
      <c r="M211" s="56" t="s">
        <v>73</v>
      </c>
      <c r="N211" s="6" t="s">
        <v>764</v>
      </c>
      <c r="O211" s="6" t="s">
        <v>789</v>
      </c>
      <c r="T211" s="23" t="s">
        <v>840</v>
      </c>
      <c r="AB211" s="56"/>
      <c r="AC211" s="56"/>
      <c r="AE211" s="31"/>
      <c r="AF211" s="31"/>
      <c r="AG211" s="31"/>
      <c r="AH211" s="31"/>
      <c r="AS211" s="65"/>
      <c r="AT211" s="65"/>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row>
    <row r="212" spans="1:86" ht="14.25" customHeight="1" x14ac:dyDescent="0.3">
      <c r="A212" s="56" t="s">
        <v>42</v>
      </c>
      <c r="B212" s="44" t="s">
        <v>829</v>
      </c>
      <c r="C212" s="11">
        <v>2012</v>
      </c>
      <c r="D212" s="56" t="s">
        <v>526</v>
      </c>
      <c r="E212" s="56" t="s">
        <v>135</v>
      </c>
      <c r="F212" s="56" t="s">
        <v>352</v>
      </c>
      <c r="G212" s="56" t="s">
        <v>838</v>
      </c>
      <c r="H212" s="56"/>
      <c r="I212" s="56"/>
      <c r="J212" s="56" t="s">
        <v>160</v>
      </c>
      <c r="K212" s="16" t="s">
        <v>839</v>
      </c>
      <c r="L212" s="56" t="s">
        <v>426</v>
      </c>
      <c r="M212" s="56" t="s">
        <v>73</v>
      </c>
      <c r="N212" s="6" t="s">
        <v>764</v>
      </c>
      <c r="O212" s="6" t="s">
        <v>789</v>
      </c>
      <c r="R212" s="23"/>
      <c r="T212" s="23" t="s">
        <v>840</v>
      </c>
      <c r="AB212" s="56"/>
      <c r="AC212" s="56"/>
      <c r="AE212" s="31"/>
      <c r="AF212" s="31"/>
      <c r="AG212" s="31"/>
      <c r="AH212" s="31"/>
      <c r="AS212" s="65"/>
      <c r="AT212" s="65"/>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row>
    <row r="213" spans="1:86" ht="14.25" customHeight="1" x14ac:dyDescent="0.3">
      <c r="A213" s="56" t="s">
        <v>42</v>
      </c>
      <c r="B213" s="44" t="s">
        <v>829</v>
      </c>
      <c r="C213" s="11">
        <v>2012</v>
      </c>
      <c r="D213" s="56" t="s">
        <v>526</v>
      </c>
      <c r="E213" s="56" t="s">
        <v>135</v>
      </c>
      <c r="F213" s="56" t="s">
        <v>352</v>
      </c>
      <c r="G213" s="56" t="s">
        <v>838</v>
      </c>
      <c r="H213" s="56"/>
      <c r="I213" s="56"/>
      <c r="J213" s="56" t="s">
        <v>160</v>
      </c>
      <c r="K213" s="16" t="s">
        <v>839</v>
      </c>
      <c r="L213" s="56" t="s">
        <v>999</v>
      </c>
      <c r="M213" s="56" t="s">
        <v>73</v>
      </c>
      <c r="N213" s="6" t="s">
        <v>764</v>
      </c>
      <c r="O213" s="6" t="s">
        <v>789</v>
      </c>
      <c r="T213" s="23" t="s">
        <v>840</v>
      </c>
      <c r="AB213" s="56"/>
      <c r="AC213" s="56"/>
      <c r="AE213" s="31"/>
      <c r="AF213" s="31"/>
      <c r="AG213" s="31"/>
      <c r="AH213" s="31"/>
      <c r="AS213" s="65"/>
      <c r="AT213" s="65"/>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row>
    <row r="214" spans="1:86" ht="14.25" customHeight="1" x14ac:dyDescent="0.3">
      <c r="A214" s="56" t="s">
        <v>42</v>
      </c>
      <c r="B214" s="44" t="s">
        <v>829</v>
      </c>
      <c r="C214" s="11">
        <v>2012</v>
      </c>
      <c r="D214" s="56" t="s">
        <v>526</v>
      </c>
      <c r="E214" s="56" t="s">
        <v>135</v>
      </c>
      <c r="F214" s="56" t="s">
        <v>352</v>
      </c>
      <c r="G214" s="56" t="s">
        <v>838</v>
      </c>
      <c r="H214" s="56"/>
      <c r="I214" s="56"/>
      <c r="J214" s="56" t="s">
        <v>160</v>
      </c>
      <c r="K214" s="16" t="s">
        <v>839</v>
      </c>
      <c r="L214" s="56" t="s">
        <v>92</v>
      </c>
      <c r="M214" s="56" t="s">
        <v>73</v>
      </c>
      <c r="N214" s="6" t="s">
        <v>764</v>
      </c>
      <c r="O214" s="6" t="s">
        <v>789</v>
      </c>
      <c r="T214" s="23" t="s">
        <v>840</v>
      </c>
      <c r="AB214" s="56"/>
      <c r="AC214" s="56"/>
      <c r="AE214" s="31"/>
      <c r="AF214" s="31"/>
      <c r="AG214" s="31"/>
      <c r="AH214" s="31"/>
      <c r="AS214" s="65"/>
      <c r="AT214" s="65"/>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row>
    <row r="215" spans="1:86" ht="14.25" customHeight="1" x14ac:dyDescent="0.3">
      <c r="A215" s="56" t="s">
        <v>42</v>
      </c>
      <c r="B215" s="44" t="s">
        <v>829</v>
      </c>
      <c r="C215" s="11">
        <v>2012</v>
      </c>
      <c r="D215" s="56" t="s">
        <v>526</v>
      </c>
      <c r="E215" s="56" t="s">
        <v>135</v>
      </c>
      <c r="F215" s="56" t="s">
        <v>46</v>
      </c>
      <c r="G215" s="56" t="s">
        <v>341</v>
      </c>
      <c r="H215" s="56" t="s">
        <v>53</v>
      </c>
      <c r="I215" s="56" t="s">
        <v>53</v>
      </c>
      <c r="J215" s="56" t="s">
        <v>137</v>
      </c>
      <c r="K215" s="16" t="s">
        <v>49</v>
      </c>
      <c r="L215" s="56" t="s">
        <v>831</v>
      </c>
      <c r="M215" s="56" t="s">
        <v>156</v>
      </c>
      <c r="N215" s="6" t="s">
        <v>764</v>
      </c>
      <c r="O215" s="6" t="s">
        <v>789</v>
      </c>
      <c r="P215" s="23" t="s">
        <v>174</v>
      </c>
      <c r="Q215" s="23">
        <v>0.45</v>
      </c>
      <c r="R215" t="s">
        <v>832</v>
      </c>
      <c r="Y215" s="11">
        <v>48</v>
      </c>
      <c r="Z215" s="11">
        <v>37</v>
      </c>
      <c r="AA215" s="77">
        <v>27</v>
      </c>
      <c r="AC215" s="56"/>
      <c r="AD215" s="11">
        <v>2011</v>
      </c>
      <c r="AE215" s="31" t="s">
        <v>56</v>
      </c>
      <c r="AF215" s="31"/>
      <c r="AG215" s="31"/>
      <c r="AH215" s="31" t="s">
        <v>833</v>
      </c>
      <c r="AS215" s="65"/>
      <c r="AT215" s="65"/>
    </row>
    <row r="216" spans="1:86" ht="14.25" customHeight="1" x14ac:dyDescent="0.3">
      <c r="A216" s="56" t="s">
        <v>42</v>
      </c>
      <c r="B216" s="44" t="s">
        <v>829</v>
      </c>
      <c r="C216" s="11">
        <v>2012</v>
      </c>
      <c r="D216" s="56" t="s">
        <v>526</v>
      </c>
      <c r="E216" s="56" t="s">
        <v>135</v>
      </c>
      <c r="F216" s="56" t="s">
        <v>46</v>
      </c>
      <c r="G216" s="56" t="s">
        <v>837</v>
      </c>
      <c r="H216" s="56" t="s">
        <v>53</v>
      </c>
      <c r="I216" s="56" t="s">
        <v>53</v>
      </c>
      <c r="J216" s="56" t="s">
        <v>137</v>
      </c>
      <c r="K216" s="16" t="s">
        <v>49</v>
      </c>
      <c r="L216" s="56" t="s">
        <v>831</v>
      </c>
      <c r="M216" s="56" t="s">
        <v>156</v>
      </c>
      <c r="N216" s="6" t="s">
        <v>764</v>
      </c>
      <c r="O216" s="6" t="s">
        <v>789</v>
      </c>
      <c r="P216" s="23" t="s">
        <v>174</v>
      </c>
      <c r="Q216" s="23">
        <v>0.45</v>
      </c>
      <c r="R216" t="s">
        <v>832</v>
      </c>
      <c r="Y216" s="11">
        <v>48</v>
      </c>
      <c r="Z216" s="11">
        <v>37</v>
      </c>
      <c r="AA216" s="77">
        <v>128</v>
      </c>
      <c r="AC216" s="56"/>
      <c r="AD216" s="11">
        <v>2011</v>
      </c>
      <c r="AE216" s="31" t="s">
        <v>56</v>
      </c>
      <c r="AF216" s="31"/>
      <c r="AG216" s="31"/>
      <c r="AH216" s="31" t="s">
        <v>833</v>
      </c>
      <c r="AS216" s="65"/>
      <c r="AT216" s="65"/>
    </row>
    <row r="217" spans="1:86" ht="14.25" customHeight="1" x14ac:dyDescent="0.3">
      <c r="A217" s="56" t="s">
        <v>42</v>
      </c>
      <c r="B217" s="44" t="s">
        <v>829</v>
      </c>
      <c r="C217" s="11">
        <v>2012</v>
      </c>
      <c r="D217" s="56" t="s">
        <v>526</v>
      </c>
      <c r="E217" s="56" t="s">
        <v>135</v>
      </c>
      <c r="F217" s="56" t="s">
        <v>296</v>
      </c>
      <c r="G217" s="56" t="s">
        <v>830</v>
      </c>
      <c r="H217" s="56" t="s">
        <v>53</v>
      </c>
      <c r="I217" s="56" t="s">
        <v>53</v>
      </c>
      <c r="J217" s="56" t="s">
        <v>137</v>
      </c>
      <c r="K217" s="16" t="s">
        <v>49</v>
      </c>
      <c r="L217" s="56" t="s">
        <v>831</v>
      </c>
      <c r="M217" s="56" t="s">
        <v>156</v>
      </c>
      <c r="N217" s="6" t="s">
        <v>764</v>
      </c>
      <c r="O217" s="6" t="s">
        <v>789</v>
      </c>
      <c r="P217" s="23" t="s">
        <v>174</v>
      </c>
      <c r="Q217" s="23">
        <v>0.45</v>
      </c>
      <c r="R217" t="s">
        <v>832</v>
      </c>
      <c r="Y217" s="11">
        <v>48</v>
      </c>
      <c r="Z217" s="11">
        <v>37</v>
      </c>
      <c r="AA217" s="77">
        <v>4460000</v>
      </c>
      <c r="AC217" s="56"/>
      <c r="AD217" s="11">
        <v>2011</v>
      </c>
      <c r="AE217" s="31" t="s">
        <v>56</v>
      </c>
      <c r="AF217" s="31"/>
      <c r="AG217" s="31"/>
      <c r="AH217" s="31" t="s">
        <v>833</v>
      </c>
      <c r="AS217" s="65"/>
      <c r="AT217" s="65"/>
    </row>
    <row r="218" spans="1:86" ht="14.25" customHeight="1" x14ac:dyDescent="0.3">
      <c r="A218" s="56" t="s">
        <v>42</v>
      </c>
      <c r="B218" s="44" t="s">
        <v>829</v>
      </c>
      <c r="C218" s="11">
        <v>2012</v>
      </c>
      <c r="D218" s="56" t="s">
        <v>526</v>
      </c>
      <c r="E218" s="56" t="s">
        <v>135</v>
      </c>
      <c r="F218" s="56" t="s">
        <v>171</v>
      </c>
      <c r="G218" s="56" t="s">
        <v>834</v>
      </c>
      <c r="H218" s="56" t="s">
        <v>53</v>
      </c>
      <c r="I218" s="56" t="s">
        <v>53</v>
      </c>
      <c r="J218" s="56" t="s">
        <v>137</v>
      </c>
      <c r="K218" s="16" t="s">
        <v>49</v>
      </c>
      <c r="L218" s="56" t="s">
        <v>831</v>
      </c>
      <c r="M218" s="56" t="s">
        <v>156</v>
      </c>
      <c r="N218" s="6" t="s">
        <v>764</v>
      </c>
      <c r="O218" s="6" t="s">
        <v>789</v>
      </c>
      <c r="P218" s="23" t="s">
        <v>174</v>
      </c>
      <c r="Q218" s="23">
        <v>0.45</v>
      </c>
      <c r="R218" t="s">
        <v>832</v>
      </c>
      <c r="Y218" s="11">
        <v>48</v>
      </c>
      <c r="Z218" s="11">
        <v>37</v>
      </c>
      <c r="AA218" s="77" t="s">
        <v>835</v>
      </c>
      <c r="AC218" s="56"/>
      <c r="AD218" s="11">
        <v>2011</v>
      </c>
      <c r="AE218" s="31" t="s">
        <v>56</v>
      </c>
      <c r="AF218" s="31"/>
      <c r="AG218" s="31"/>
      <c r="AH218" s="31" t="s">
        <v>833</v>
      </c>
      <c r="AS218" s="65"/>
      <c r="AT218" s="65"/>
    </row>
    <row r="219" spans="1:86" ht="14.25" customHeight="1" x14ac:dyDescent="0.3">
      <c r="A219" s="56" t="s">
        <v>42</v>
      </c>
      <c r="B219" s="44" t="s">
        <v>829</v>
      </c>
      <c r="C219" s="11">
        <v>2012</v>
      </c>
      <c r="D219" s="56" t="s">
        <v>526</v>
      </c>
      <c r="E219" s="56" t="s">
        <v>135</v>
      </c>
      <c r="F219" s="56" t="s">
        <v>296</v>
      </c>
      <c r="G219" s="56" t="s">
        <v>836</v>
      </c>
      <c r="H219" s="56" t="s">
        <v>53</v>
      </c>
      <c r="I219" s="56" t="s">
        <v>53</v>
      </c>
      <c r="J219" s="56" t="s">
        <v>137</v>
      </c>
      <c r="K219" s="16" t="s">
        <v>49</v>
      </c>
      <c r="L219" s="56" t="s">
        <v>831</v>
      </c>
      <c r="M219" s="56" t="s">
        <v>156</v>
      </c>
      <c r="N219" s="6" t="s">
        <v>764</v>
      </c>
      <c r="O219" s="6" t="s">
        <v>789</v>
      </c>
      <c r="P219" s="23" t="s">
        <v>174</v>
      </c>
      <c r="Q219" s="23">
        <v>0.45</v>
      </c>
      <c r="R219" t="s">
        <v>832</v>
      </c>
      <c r="Y219" s="11">
        <v>48</v>
      </c>
      <c r="Z219" s="11">
        <v>37</v>
      </c>
      <c r="AA219" s="77">
        <v>11000</v>
      </c>
      <c r="AC219" s="56"/>
      <c r="AD219" s="11">
        <v>2011</v>
      </c>
      <c r="AE219" s="31" t="s">
        <v>56</v>
      </c>
      <c r="AF219" s="31"/>
      <c r="AG219" s="31"/>
      <c r="AH219" s="31" t="s">
        <v>833</v>
      </c>
      <c r="AS219" s="65"/>
      <c r="AT219" s="65"/>
    </row>
    <row r="220" spans="1:86" ht="14.25" customHeight="1" x14ac:dyDescent="0.3">
      <c r="A220" s="56" t="s">
        <v>42</v>
      </c>
      <c r="B220" s="44" t="s">
        <v>829</v>
      </c>
      <c r="C220" s="11">
        <v>2012</v>
      </c>
      <c r="D220" s="56" t="s">
        <v>526</v>
      </c>
      <c r="E220" s="56" t="s">
        <v>135</v>
      </c>
      <c r="F220" s="56" t="s">
        <v>352</v>
      </c>
      <c r="G220" s="56" t="s">
        <v>838</v>
      </c>
      <c r="H220" s="56"/>
      <c r="I220" s="56"/>
      <c r="J220" s="56" t="s">
        <v>11</v>
      </c>
      <c r="K220" s="16" t="s">
        <v>180</v>
      </c>
      <c r="L220" s="23" t="s">
        <v>729</v>
      </c>
      <c r="M220" s="56" t="s">
        <v>156</v>
      </c>
      <c r="N220" s="6" t="s">
        <v>764</v>
      </c>
      <c r="O220" s="6" t="s">
        <v>789</v>
      </c>
      <c r="T220" s="23"/>
      <c r="AB220" s="56"/>
      <c r="AC220" s="56"/>
      <c r="AE220" s="31"/>
      <c r="AF220" s="31"/>
      <c r="AG220" s="31"/>
      <c r="AH220" s="31"/>
      <c r="AS220" s="65"/>
      <c r="AT220" s="65"/>
    </row>
    <row r="221" spans="1:86" ht="14.25" customHeight="1" x14ac:dyDescent="0.3">
      <c r="A221" t="s">
        <v>153</v>
      </c>
      <c r="B221" s="57" t="s">
        <v>621</v>
      </c>
      <c r="C221" s="58">
        <v>2014</v>
      </c>
      <c r="D221" t="s">
        <v>617</v>
      </c>
      <c r="E221" t="s">
        <v>332</v>
      </c>
      <c r="F221" t="s">
        <v>154</v>
      </c>
      <c r="G221" t="s">
        <v>618</v>
      </c>
      <c r="J221" t="s">
        <v>11</v>
      </c>
      <c r="K221" s="24" t="s">
        <v>229</v>
      </c>
      <c r="L221" t="s">
        <v>322</v>
      </c>
      <c r="M221" t="s">
        <v>156</v>
      </c>
      <c r="N221" t="s">
        <v>298</v>
      </c>
      <c r="O221" t="s">
        <v>298</v>
      </c>
      <c r="T221">
        <v>22</v>
      </c>
      <c r="AK221" t="s">
        <v>622</v>
      </c>
      <c r="AM221" t="s">
        <v>623</v>
      </c>
      <c r="AP221" t="s">
        <v>624</v>
      </c>
      <c r="AQ221" t="s">
        <v>625</v>
      </c>
    </row>
    <row r="222" spans="1:86" ht="14.25" customHeight="1" x14ac:dyDescent="0.3">
      <c r="A222" t="s">
        <v>153</v>
      </c>
      <c r="B222" s="57" t="s">
        <v>621</v>
      </c>
      <c r="C222" s="58">
        <v>2014</v>
      </c>
      <c r="D222" t="s">
        <v>617</v>
      </c>
      <c r="E222" t="s">
        <v>332</v>
      </c>
      <c r="F222" t="s">
        <v>154</v>
      </c>
      <c r="G222" t="s">
        <v>618</v>
      </c>
      <c r="J222" t="s">
        <v>11</v>
      </c>
      <c r="K222" s="24" t="s">
        <v>229</v>
      </c>
      <c r="L222" t="s">
        <v>353</v>
      </c>
      <c r="M222" t="s">
        <v>156</v>
      </c>
      <c r="N222" t="s">
        <v>298</v>
      </c>
      <c r="O222" t="s">
        <v>298</v>
      </c>
      <c r="T222">
        <v>23</v>
      </c>
      <c r="AK222" t="s">
        <v>622</v>
      </c>
    </row>
    <row r="223" spans="1:86" ht="14.25" customHeight="1" x14ac:dyDescent="0.3">
      <c r="A223" t="s">
        <v>153</v>
      </c>
      <c r="B223" s="57" t="s">
        <v>621</v>
      </c>
      <c r="C223" s="58">
        <v>2014</v>
      </c>
      <c r="D223" t="s">
        <v>617</v>
      </c>
      <c r="E223" t="s">
        <v>332</v>
      </c>
      <c r="F223" t="s">
        <v>154</v>
      </c>
      <c r="G223" t="s">
        <v>618</v>
      </c>
      <c r="J223" t="s">
        <v>971</v>
      </c>
      <c r="K223" t="s">
        <v>973</v>
      </c>
      <c r="L223" t="s">
        <v>298</v>
      </c>
      <c r="M223" t="s">
        <v>156</v>
      </c>
      <c r="N223" t="s">
        <v>298</v>
      </c>
      <c r="O223" t="s">
        <v>298</v>
      </c>
      <c r="T223">
        <v>22</v>
      </c>
      <c r="AK223" t="s">
        <v>622</v>
      </c>
      <c r="AM223" t="s">
        <v>623</v>
      </c>
      <c r="AP223" t="s">
        <v>624</v>
      </c>
      <c r="AQ223" t="s">
        <v>625</v>
      </c>
    </row>
    <row r="224" spans="1:86" ht="14.25" customHeight="1" x14ac:dyDescent="0.3">
      <c r="A224" t="s">
        <v>153</v>
      </c>
      <c r="B224" s="57" t="s">
        <v>616</v>
      </c>
      <c r="C224" s="58">
        <v>2014</v>
      </c>
      <c r="D224" t="s">
        <v>617</v>
      </c>
      <c r="E224" t="s">
        <v>332</v>
      </c>
      <c r="F224" t="s">
        <v>154</v>
      </c>
      <c r="G224" t="s">
        <v>618</v>
      </c>
      <c r="H224" t="s">
        <v>53</v>
      </c>
      <c r="I224" t="s">
        <v>53</v>
      </c>
      <c r="J224" t="s">
        <v>48</v>
      </c>
      <c r="K224" t="s">
        <v>49</v>
      </c>
      <c r="L224" t="s">
        <v>298</v>
      </c>
      <c r="M224" t="s">
        <v>156</v>
      </c>
      <c r="N224" t="s">
        <v>298</v>
      </c>
      <c r="O224" t="s">
        <v>298</v>
      </c>
      <c r="P224" t="s">
        <v>174</v>
      </c>
      <c r="Q224">
        <v>0.45</v>
      </c>
      <c r="R224" s="6" t="s">
        <v>334</v>
      </c>
      <c r="T224" t="s">
        <v>619</v>
      </c>
      <c r="U224" t="s">
        <v>53</v>
      </c>
      <c r="V224" t="s">
        <v>140</v>
      </c>
      <c r="Y224">
        <v>24</v>
      </c>
      <c r="Z224">
        <v>30</v>
      </c>
      <c r="AA224" s="78">
        <v>367.5</v>
      </c>
      <c r="AB224" s="78">
        <v>4.75</v>
      </c>
      <c r="AD224">
        <v>2010</v>
      </c>
      <c r="AE224" t="s">
        <v>56</v>
      </c>
      <c r="AF224">
        <v>300</v>
      </c>
      <c r="AH224" t="s">
        <v>620</v>
      </c>
    </row>
    <row r="225" spans="1:86" ht="14.25" customHeight="1" x14ac:dyDescent="0.3">
      <c r="A225" t="s">
        <v>153</v>
      </c>
      <c r="B225" s="57" t="s">
        <v>616</v>
      </c>
      <c r="C225" s="58">
        <v>2014</v>
      </c>
      <c r="D225" t="s">
        <v>617</v>
      </c>
      <c r="E225" t="s">
        <v>332</v>
      </c>
      <c r="F225" t="s">
        <v>154</v>
      </c>
      <c r="G225" t="s">
        <v>618</v>
      </c>
      <c r="H225" t="s">
        <v>53</v>
      </c>
      <c r="I225" t="s">
        <v>53</v>
      </c>
      <c r="J225" t="s">
        <v>48</v>
      </c>
      <c r="K225" t="s">
        <v>982</v>
      </c>
      <c r="L225" t="s">
        <v>85</v>
      </c>
      <c r="M225" t="s">
        <v>51</v>
      </c>
      <c r="N225" t="s">
        <v>298</v>
      </c>
      <c r="O225" t="s">
        <v>298</v>
      </c>
      <c r="P225" t="s">
        <v>174</v>
      </c>
      <c r="Q225">
        <v>0.45</v>
      </c>
      <c r="R225" s="6" t="s">
        <v>334</v>
      </c>
      <c r="T225" t="s">
        <v>619</v>
      </c>
      <c r="U225" t="s">
        <v>53</v>
      </c>
      <c r="V225" t="s">
        <v>54</v>
      </c>
      <c r="W225" t="s">
        <v>431</v>
      </c>
      <c r="X225">
        <v>0.16</v>
      </c>
      <c r="AU225">
        <v>0.12</v>
      </c>
      <c r="AV225" t="s">
        <v>222</v>
      </c>
    </row>
    <row r="226" spans="1:86" ht="14.25" customHeight="1" x14ac:dyDescent="0.3">
      <c r="A226" t="s">
        <v>153</v>
      </c>
      <c r="B226" s="57" t="s">
        <v>616</v>
      </c>
      <c r="C226" s="58">
        <v>2014</v>
      </c>
      <c r="D226" t="s">
        <v>617</v>
      </c>
      <c r="E226" t="s">
        <v>332</v>
      </c>
      <c r="F226" t="s">
        <v>154</v>
      </c>
      <c r="G226" t="s">
        <v>618</v>
      </c>
      <c r="H226" t="s">
        <v>53</v>
      </c>
      <c r="I226" t="s">
        <v>53</v>
      </c>
      <c r="J226" t="s">
        <v>48</v>
      </c>
      <c r="K226" t="s">
        <v>982</v>
      </c>
      <c r="L226" t="s">
        <v>91</v>
      </c>
      <c r="M226" t="s">
        <v>51</v>
      </c>
      <c r="N226" t="s">
        <v>298</v>
      </c>
      <c r="O226" t="s">
        <v>298</v>
      </c>
      <c r="P226" t="s">
        <v>174</v>
      </c>
      <c r="Q226">
        <v>0.45</v>
      </c>
      <c r="R226" s="6" t="s">
        <v>334</v>
      </c>
      <c r="T226" t="s">
        <v>619</v>
      </c>
      <c r="U226" t="s">
        <v>53</v>
      </c>
      <c r="V226" t="s">
        <v>54</v>
      </c>
      <c r="W226" t="s">
        <v>460</v>
      </c>
      <c r="X226">
        <v>4</v>
      </c>
      <c r="AU226">
        <v>0.53</v>
      </c>
      <c r="AV226" t="s">
        <v>222</v>
      </c>
    </row>
    <row r="227" spans="1:86" ht="14.25" customHeight="1" x14ac:dyDescent="0.3">
      <c r="A227" t="s">
        <v>153</v>
      </c>
      <c r="B227" s="57" t="s">
        <v>621</v>
      </c>
      <c r="C227" s="58">
        <v>2014</v>
      </c>
      <c r="D227" t="s">
        <v>617</v>
      </c>
      <c r="E227" t="s">
        <v>332</v>
      </c>
      <c r="F227" t="s">
        <v>154</v>
      </c>
      <c r="G227" t="s">
        <v>618</v>
      </c>
      <c r="J227" t="s">
        <v>160</v>
      </c>
      <c r="K227" t="s">
        <v>182</v>
      </c>
      <c r="L227" t="s">
        <v>633</v>
      </c>
      <c r="M227" t="s">
        <v>627</v>
      </c>
      <c r="N227" t="s">
        <v>298</v>
      </c>
      <c r="O227" t="s">
        <v>298</v>
      </c>
      <c r="T227">
        <v>28</v>
      </c>
      <c r="AK227" t="s">
        <v>622</v>
      </c>
      <c r="AP227" t="s">
        <v>634</v>
      </c>
      <c r="AQ227" t="s">
        <v>635</v>
      </c>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c r="CA227" s="58"/>
      <c r="CB227" s="58"/>
      <c r="CC227" s="58"/>
      <c r="CD227" s="58"/>
      <c r="CE227" s="58"/>
      <c r="CF227" s="58"/>
      <c r="CG227" s="58"/>
    </row>
    <row r="228" spans="1:86" ht="14.25" customHeight="1" x14ac:dyDescent="0.3">
      <c r="A228" t="s">
        <v>153</v>
      </c>
      <c r="B228" s="57" t="s">
        <v>621</v>
      </c>
      <c r="C228" s="58">
        <v>2014</v>
      </c>
      <c r="D228" t="s">
        <v>617</v>
      </c>
      <c r="E228" t="s">
        <v>332</v>
      </c>
      <c r="F228" t="s">
        <v>154</v>
      </c>
      <c r="G228" t="s">
        <v>618</v>
      </c>
      <c r="J228" t="s">
        <v>160</v>
      </c>
      <c r="K228" t="s">
        <v>182</v>
      </c>
      <c r="L228" t="s">
        <v>639</v>
      </c>
      <c r="M228" t="s">
        <v>627</v>
      </c>
      <c r="N228" t="s">
        <v>298</v>
      </c>
      <c r="O228" t="s">
        <v>298</v>
      </c>
      <c r="T228">
        <v>28</v>
      </c>
      <c r="AK228" t="s">
        <v>622</v>
      </c>
      <c r="AP228" t="s">
        <v>640</v>
      </c>
      <c r="AQ228" t="s">
        <v>641</v>
      </c>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row>
    <row r="229" spans="1:86" ht="14.25" customHeight="1" x14ac:dyDescent="0.3">
      <c r="A229" t="s">
        <v>153</v>
      </c>
      <c r="B229" s="57" t="s">
        <v>621</v>
      </c>
      <c r="C229" s="58">
        <v>2014</v>
      </c>
      <c r="D229" t="s">
        <v>617</v>
      </c>
      <c r="E229" t="s">
        <v>332</v>
      </c>
      <c r="F229" t="s">
        <v>154</v>
      </c>
      <c r="G229" t="s">
        <v>618</v>
      </c>
      <c r="J229" t="s">
        <v>160</v>
      </c>
      <c r="K229" t="s">
        <v>182</v>
      </c>
      <c r="L229" t="s">
        <v>626</v>
      </c>
      <c r="M229" t="s">
        <v>627</v>
      </c>
      <c r="N229" t="s">
        <v>298</v>
      </c>
      <c r="O229" t="s">
        <v>298</v>
      </c>
      <c r="T229">
        <v>28</v>
      </c>
      <c r="AK229" t="s">
        <v>622</v>
      </c>
      <c r="AP229" t="s">
        <v>628</v>
      </c>
      <c r="AQ229" t="s">
        <v>629</v>
      </c>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c r="CA229" s="58"/>
      <c r="CB229" s="58"/>
      <c r="CC229" s="58"/>
      <c r="CD229" s="58"/>
      <c r="CE229" s="58"/>
      <c r="CF229" s="58"/>
      <c r="CG229" s="58"/>
    </row>
    <row r="230" spans="1:86" ht="14.25" customHeight="1" x14ac:dyDescent="0.3">
      <c r="A230" t="s">
        <v>153</v>
      </c>
      <c r="B230" s="57" t="s">
        <v>621</v>
      </c>
      <c r="C230" s="58">
        <v>2014</v>
      </c>
      <c r="D230" t="s">
        <v>617</v>
      </c>
      <c r="E230" t="s">
        <v>332</v>
      </c>
      <c r="F230" t="s">
        <v>154</v>
      </c>
      <c r="G230" t="s">
        <v>618</v>
      </c>
      <c r="J230" t="s">
        <v>160</v>
      </c>
      <c r="K230" t="s">
        <v>182</v>
      </c>
      <c r="L230" t="s">
        <v>642</v>
      </c>
      <c r="M230" t="s">
        <v>627</v>
      </c>
      <c r="N230" t="s">
        <v>298</v>
      </c>
      <c r="O230" t="s">
        <v>298</v>
      </c>
      <c r="T230">
        <v>28</v>
      </c>
      <c r="AK230" t="s">
        <v>622</v>
      </c>
      <c r="AP230" t="s">
        <v>643</v>
      </c>
      <c r="AQ230" t="s">
        <v>644</v>
      </c>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row>
    <row r="231" spans="1:86" ht="14.25" customHeight="1" x14ac:dyDescent="0.3">
      <c r="A231" t="s">
        <v>153</v>
      </c>
      <c r="B231" s="57" t="s">
        <v>621</v>
      </c>
      <c r="C231" s="58">
        <v>2014</v>
      </c>
      <c r="D231" t="s">
        <v>617</v>
      </c>
      <c r="E231" t="s">
        <v>332</v>
      </c>
      <c r="F231" t="s">
        <v>154</v>
      </c>
      <c r="G231" t="s">
        <v>618</v>
      </c>
      <c r="J231" t="s">
        <v>160</v>
      </c>
      <c r="K231" t="s">
        <v>182</v>
      </c>
      <c r="L231" t="s">
        <v>630</v>
      </c>
      <c r="M231" t="s">
        <v>627</v>
      </c>
      <c r="N231" t="s">
        <v>298</v>
      </c>
      <c r="O231" t="s">
        <v>298</v>
      </c>
      <c r="T231">
        <v>28</v>
      </c>
      <c r="AK231" t="s">
        <v>622</v>
      </c>
      <c r="AP231" t="s">
        <v>631</v>
      </c>
      <c r="AQ231" t="s">
        <v>632</v>
      </c>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c r="CA231" s="58"/>
      <c r="CB231" s="58"/>
      <c r="CC231" s="58"/>
      <c r="CD231" s="58"/>
      <c r="CE231" s="58"/>
      <c r="CF231" s="58"/>
      <c r="CG231" s="58"/>
    </row>
    <row r="232" spans="1:86" ht="14.25" customHeight="1" x14ac:dyDescent="0.3">
      <c r="A232" t="s">
        <v>153</v>
      </c>
      <c r="B232" s="57" t="s">
        <v>621</v>
      </c>
      <c r="C232" s="58">
        <v>2014</v>
      </c>
      <c r="D232" t="s">
        <v>617</v>
      </c>
      <c r="E232" t="s">
        <v>332</v>
      </c>
      <c r="F232" t="s">
        <v>154</v>
      </c>
      <c r="G232" t="s">
        <v>618</v>
      </c>
      <c r="J232" t="s">
        <v>160</v>
      </c>
      <c r="K232" t="s">
        <v>182</v>
      </c>
      <c r="L232" t="s">
        <v>636</v>
      </c>
      <c r="M232" t="s">
        <v>627</v>
      </c>
      <c r="N232" t="s">
        <v>298</v>
      </c>
      <c r="O232" t="s">
        <v>298</v>
      </c>
      <c r="T232">
        <v>28</v>
      </c>
      <c r="AK232" t="s">
        <v>622</v>
      </c>
      <c r="AP232" t="s">
        <v>637</v>
      </c>
      <c r="AQ232" t="s">
        <v>638</v>
      </c>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row>
    <row r="233" spans="1:86" ht="14.25" customHeight="1" x14ac:dyDescent="0.3">
      <c r="A233" s="56" t="s">
        <v>42</v>
      </c>
      <c r="B233" s="10" t="s">
        <v>330</v>
      </c>
      <c r="C233" s="11">
        <v>2020</v>
      </c>
      <c r="D233" s="56" t="s">
        <v>331</v>
      </c>
      <c r="E233" s="56" t="s">
        <v>332</v>
      </c>
      <c r="F233" s="56" t="s">
        <v>154</v>
      </c>
      <c r="G233" s="56" t="s">
        <v>341</v>
      </c>
      <c r="H233" s="56"/>
      <c r="I233" s="56"/>
      <c r="J233" s="56" t="s">
        <v>63</v>
      </c>
      <c r="K233" s="16" t="s">
        <v>304</v>
      </c>
      <c r="L233" s="56" t="s">
        <v>79</v>
      </c>
      <c r="M233" s="56" t="s">
        <v>73</v>
      </c>
      <c r="N233" s="6" t="s">
        <v>256</v>
      </c>
      <c r="O233" t="s">
        <v>298</v>
      </c>
      <c r="T233" t="s">
        <v>210</v>
      </c>
      <c r="AA233" s="56"/>
      <c r="AB233" s="56"/>
      <c r="AC233" s="56"/>
      <c r="AE233" s="31"/>
      <c r="AF233" s="31"/>
      <c r="AG233" s="31"/>
      <c r="AH233" s="31"/>
      <c r="AO233" s="56" t="s">
        <v>309</v>
      </c>
      <c r="AS233" s="11">
        <v>0</v>
      </c>
      <c r="AT233" s="11">
        <v>144</v>
      </c>
      <c r="AU233" s="56"/>
      <c r="AV233" s="56" t="s">
        <v>344</v>
      </c>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row>
    <row r="234" spans="1:86" ht="14.25" customHeight="1" x14ac:dyDescent="0.3">
      <c r="A234" s="56" t="s">
        <v>42</v>
      </c>
      <c r="B234" s="10" t="s">
        <v>330</v>
      </c>
      <c r="C234" s="11">
        <v>2020</v>
      </c>
      <c r="D234" s="56" t="s">
        <v>331</v>
      </c>
      <c r="E234" s="56" t="s">
        <v>332</v>
      </c>
      <c r="F234" s="56" t="s">
        <v>154</v>
      </c>
      <c r="G234" s="56" t="s">
        <v>341</v>
      </c>
      <c r="H234" s="56"/>
      <c r="I234" s="56"/>
      <c r="J234" s="56" t="s">
        <v>63</v>
      </c>
      <c r="K234" s="16" t="s">
        <v>304</v>
      </c>
      <c r="L234" s="56" t="s">
        <v>80</v>
      </c>
      <c r="M234" s="56" t="s">
        <v>73</v>
      </c>
      <c r="N234" s="6" t="s">
        <v>256</v>
      </c>
      <c r="O234" t="s">
        <v>298</v>
      </c>
      <c r="T234" t="s">
        <v>210</v>
      </c>
      <c r="AA234" s="56"/>
      <c r="AB234" s="56"/>
      <c r="AC234" s="56"/>
      <c r="AE234" s="31"/>
      <c r="AF234" s="33"/>
      <c r="AG234" s="34"/>
      <c r="AH234" s="34"/>
      <c r="AI234" s="19"/>
      <c r="AJ234" s="14"/>
      <c r="AK234" s="14"/>
      <c r="AO234" s="56" t="s">
        <v>309</v>
      </c>
      <c r="AS234" s="11">
        <v>0</v>
      </c>
      <c r="AT234" s="11">
        <v>144</v>
      </c>
      <c r="AV234" s="56" t="s">
        <v>344</v>
      </c>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row>
    <row r="235" spans="1:86" ht="14.25" customHeight="1" x14ac:dyDescent="0.3">
      <c r="A235" s="56" t="s">
        <v>42</v>
      </c>
      <c r="B235" s="10" t="s">
        <v>330</v>
      </c>
      <c r="C235" s="11">
        <v>2020</v>
      </c>
      <c r="D235" s="56" t="s">
        <v>331</v>
      </c>
      <c r="E235" s="56" t="s">
        <v>332</v>
      </c>
      <c r="F235" s="56" t="s">
        <v>154</v>
      </c>
      <c r="G235" s="56" t="s">
        <v>341</v>
      </c>
      <c r="H235" s="56"/>
      <c r="I235" s="56"/>
      <c r="J235" s="56" t="s">
        <v>63</v>
      </c>
      <c r="K235" s="16" t="s">
        <v>304</v>
      </c>
      <c r="L235" s="56" t="s">
        <v>345</v>
      </c>
      <c r="M235" s="56" t="s">
        <v>73</v>
      </c>
      <c r="N235" s="6" t="s">
        <v>256</v>
      </c>
      <c r="O235" t="s">
        <v>298</v>
      </c>
      <c r="T235" t="s">
        <v>210</v>
      </c>
      <c r="AA235" s="56"/>
      <c r="AB235" s="56"/>
      <c r="AC235" s="56"/>
      <c r="AE235" s="31"/>
      <c r="AF235" s="33"/>
      <c r="AG235" s="34"/>
      <c r="AH235" s="34"/>
      <c r="AI235" s="19"/>
      <c r="AJ235" s="14"/>
      <c r="AK235" s="14"/>
      <c r="AO235" s="56" t="s">
        <v>346</v>
      </c>
      <c r="AS235" s="11"/>
      <c r="AT235" s="11"/>
      <c r="AV235" s="56" t="s">
        <v>344</v>
      </c>
    </row>
    <row r="236" spans="1:86" ht="14.25" customHeight="1" x14ac:dyDescent="0.3">
      <c r="A236" s="56" t="s">
        <v>42</v>
      </c>
      <c r="B236" s="10" t="s">
        <v>330</v>
      </c>
      <c r="C236" s="11">
        <v>2020</v>
      </c>
      <c r="D236" s="56" t="s">
        <v>331</v>
      </c>
      <c r="E236" s="56" t="s">
        <v>332</v>
      </c>
      <c r="F236" s="56" t="s">
        <v>154</v>
      </c>
      <c r="G236" s="56" t="s">
        <v>341</v>
      </c>
      <c r="H236" s="56"/>
      <c r="I236" s="56"/>
      <c r="J236" s="56" t="s">
        <v>63</v>
      </c>
      <c r="K236" s="16" t="s">
        <v>304</v>
      </c>
      <c r="L236" s="56" t="s">
        <v>81</v>
      </c>
      <c r="M236" s="56" t="s">
        <v>73</v>
      </c>
      <c r="N236" s="6" t="s">
        <v>256</v>
      </c>
      <c r="O236" t="s">
        <v>298</v>
      </c>
      <c r="T236" t="s">
        <v>210</v>
      </c>
      <c r="AA236" s="56"/>
      <c r="AB236" s="56"/>
      <c r="AC236" s="56"/>
      <c r="AE236" s="31"/>
      <c r="AF236" s="33"/>
      <c r="AG236" s="34"/>
      <c r="AH236" s="34"/>
      <c r="AI236" s="19"/>
      <c r="AJ236" s="14"/>
      <c r="AO236" s="56" t="s">
        <v>309</v>
      </c>
      <c r="AS236" s="11">
        <v>0</v>
      </c>
      <c r="AT236" s="11">
        <v>144</v>
      </c>
      <c r="AV236" s="56" t="s">
        <v>344</v>
      </c>
    </row>
    <row r="237" spans="1:86" ht="14.25" customHeight="1" x14ac:dyDescent="0.3">
      <c r="A237" s="56" t="s">
        <v>42</v>
      </c>
      <c r="B237" s="10" t="s">
        <v>330</v>
      </c>
      <c r="C237" s="11">
        <v>2020</v>
      </c>
      <c r="D237" s="56" t="s">
        <v>331</v>
      </c>
      <c r="E237" s="56" t="s">
        <v>332</v>
      </c>
      <c r="F237" s="56" t="s">
        <v>154</v>
      </c>
      <c r="G237" s="56" t="s">
        <v>341</v>
      </c>
      <c r="H237" s="56"/>
      <c r="I237" s="56"/>
      <c r="J237" s="56" t="s">
        <v>63</v>
      </c>
      <c r="K237" s="16" t="s">
        <v>304</v>
      </c>
      <c r="L237" s="56" t="s">
        <v>249</v>
      </c>
      <c r="M237" s="56" t="s">
        <v>73</v>
      </c>
      <c r="N237" s="6" t="s">
        <v>256</v>
      </c>
      <c r="O237" t="s">
        <v>298</v>
      </c>
      <c r="T237" t="s">
        <v>210</v>
      </c>
      <c r="AA237" s="56"/>
      <c r="AB237" s="56"/>
      <c r="AC237" s="56"/>
      <c r="AE237" s="31"/>
      <c r="AF237" s="33"/>
      <c r="AG237" s="34"/>
      <c r="AH237" s="34"/>
      <c r="AO237" s="56" t="s">
        <v>309</v>
      </c>
      <c r="AS237" s="11">
        <v>2</v>
      </c>
      <c r="AT237" s="11">
        <v>144</v>
      </c>
      <c r="AV237" s="56" t="s">
        <v>344</v>
      </c>
    </row>
    <row r="238" spans="1:86" ht="14.25" customHeight="1" x14ac:dyDescent="0.3">
      <c r="A238" s="56" t="s">
        <v>42</v>
      </c>
      <c r="B238" s="10" t="s">
        <v>330</v>
      </c>
      <c r="C238" s="11">
        <v>2020</v>
      </c>
      <c r="D238" s="56" t="s">
        <v>331</v>
      </c>
      <c r="E238" s="56" t="s">
        <v>332</v>
      </c>
      <c r="F238" s="56" t="s">
        <v>154</v>
      </c>
      <c r="G238" s="56" t="s">
        <v>341</v>
      </c>
      <c r="H238" s="56"/>
      <c r="I238" s="56"/>
      <c r="J238" s="56" t="s">
        <v>63</v>
      </c>
      <c r="K238" s="16" t="s">
        <v>304</v>
      </c>
      <c r="L238" s="28" t="s">
        <v>85</v>
      </c>
      <c r="M238" s="56" t="s">
        <v>73</v>
      </c>
      <c r="N238" s="6" t="s">
        <v>256</v>
      </c>
      <c r="O238" t="s">
        <v>298</v>
      </c>
      <c r="T238" t="s">
        <v>210</v>
      </c>
      <c r="AA238" s="56"/>
      <c r="AB238" s="56"/>
      <c r="AC238" s="56"/>
      <c r="AE238" s="31"/>
      <c r="AF238" s="33"/>
      <c r="AG238" s="34"/>
      <c r="AH238" s="34"/>
      <c r="AI238" s="19"/>
      <c r="AJ238" s="14"/>
      <c r="AO238" s="20" t="s">
        <v>348</v>
      </c>
      <c r="AS238" s="11">
        <v>0</v>
      </c>
      <c r="AT238" s="11">
        <v>144</v>
      </c>
      <c r="AV238" s="56" t="s">
        <v>344</v>
      </c>
    </row>
    <row r="239" spans="1:86" x14ac:dyDescent="0.3">
      <c r="A239" s="56" t="s">
        <v>42</v>
      </c>
      <c r="B239" s="10" t="s">
        <v>330</v>
      </c>
      <c r="C239" s="11">
        <v>2020</v>
      </c>
      <c r="D239" s="56" t="s">
        <v>331</v>
      </c>
      <c r="E239" s="56" t="s">
        <v>332</v>
      </c>
      <c r="F239" s="56" t="s">
        <v>154</v>
      </c>
      <c r="G239" s="56" t="s">
        <v>341</v>
      </c>
      <c r="H239" s="56"/>
      <c r="I239" s="56"/>
      <c r="J239" s="56" t="s">
        <v>63</v>
      </c>
      <c r="K239" s="16" t="s">
        <v>304</v>
      </c>
      <c r="L239" s="28" t="s">
        <v>86</v>
      </c>
      <c r="M239" s="56" t="s">
        <v>73</v>
      </c>
      <c r="N239" s="6" t="s">
        <v>256</v>
      </c>
      <c r="O239" t="s">
        <v>298</v>
      </c>
      <c r="T239" t="s">
        <v>210</v>
      </c>
      <c r="AA239" s="56"/>
      <c r="AB239" s="56"/>
      <c r="AC239" s="56"/>
      <c r="AE239" s="31"/>
      <c r="AF239" s="33"/>
      <c r="AG239" s="34"/>
      <c r="AH239" s="34"/>
      <c r="AO239" s="16" t="s">
        <v>306</v>
      </c>
      <c r="AS239" s="11">
        <v>0</v>
      </c>
      <c r="AT239" s="11">
        <v>144</v>
      </c>
      <c r="AV239" s="56" t="s">
        <v>344</v>
      </c>
    </row>
    <row r="240" spans="1:86" x14ac:dyDescent="0.3">
      <c r="A240" s="56" t="s">
        <v>42</v>
      </c>
      <c r="B240" s="10" t="s">
        <v>330</v>
      </c>
      <c r="C240" s="11">
        <v>2020</v>
      </c>
      <c r="D240" s="56" t="s">
        <v>331</v>
      </c>
      <c r="E240" s="56" t="s">
        <v>332</v>
      </c>
      <c r="F240" s="56" t="s">
        <v>154</v>
      </c>
      <c r="G240" s="56" t="s">
        <v>341</v>
      </c>
      <c r="H240" s="56"/>
      <c r="I240" s="56"/>
      <c r="J240" s="56" t="s">
        <v>63</v>
      </c>
      <c r="K240" s="16" t="s">
        <v>304</v>
      </c>
      <c r="L240" s="56" t="s">
        <v>347</v>
      </c>
      <c r="M240" s="56" t="s">
        <v>73</v>
      </c>
      <c r="N240" s="6" t="s">
        <v>256</v>
      </c>
      <c r="O240" t="s">
        <v>298</v>
      </c>
      <c r="T240" t="s">
        <v>210</v>
      </c>
      <c r="AA240" s="56"/>
      <c r="AB240" s="56"/>
      <c r="AC240" s="56"/>
      <c r="AE240" s="31"/>
      <c r="AF240" s="33"/>
      <c r="AG240" s="34"/>
      <c r="AH240" s="34"/>
      <c r="AJ240" s="14"/>
      <c r="AK240" s="14"/>
      <c r="AO240" s="56" t="s">
        <v>309</v>
      </c>
      <c r="AS240" s="11">
        <v>0</v>
      </c>
      <c r="AT240" s="11">
        <v>144</v>
      </c>
      <c r="AV240" s="56" t="s">
        <v>344</v>
      </c>
    </row>
    <row r="241" spans="1:86" x14ac:dyDescent="0.3">
      <c r="A241" s="56" t="s">
        <v>42</v>
      </c>
      <c r="B241" s="10" t="s">
        <v>330</v>
      </c>
      <c r="C241" s="11">
        <v>2020</v>
      </c>
      <c r="D241" s="56" t="s">
        <v>331</v>
      </c>
      <c r="E241" s="56" t="s">
        <v>332</v>
      </c>
      <c r="F241" s="56" t="s">
        <v>154</v>
      </c>
      <c r="G241" s="56" t="s">
        <v>341</v>
      </c>
      <c r="H241" s="56"/>
      <c r="I241" s="56"/>
      <c r="J241" s="56" t="s">
        <v>63</v>
      </c>
      <c r="K241" s="16" t="s">
        <v>304</v>
      </c>
      <c r="L241" s="56" t="s">
        <v>88</v>
      </c>
      <c r="M241" s="56" t="s">
        <v>73</v>
      </c>
      <c r="N241" s="6" t="s">
        <v>256</v>
      </c>
      <c r="O241" t="s">
        <v>298</v>
      </c>
      <c r="T241" t="s">
        <v>210</v>
      </c>
      <c r="AA241" s="56"/>
      <c r="AB241" s="56"/>
      <c r="AC241" s="56"/>
      <c r="AE241" s="31"/>
      <c r="AF241" s="33"/>
      <c r="AG241" s="34"/>
      <c r="AH241" s="34"/>
      <c r="AI241" s="19"/>
      <c r="AJ241" s="14"/>
      <c r="AO241" s="56" t="s">
        <v>306</v>
      </c>
      <c r="AS241" s="11">
        <v>0</v>
      </c>
      <c r="AT241" s="11">
        <v>144</v>
      </c>
      <c r="AV241" s="56" t="s">
        <v>344</v>
      </c>
    </row>
    <row r="242" spans="1:86" x14ac:dyDescent="0.3">
      <c r="A242" s="56" t="s">
        <v>42</v>
      </c>
      <c r="B242" s="10" t="s">
        <v>330</v>
      </c>
      <c r="C242" s="11">
        <v>2020</v>
      </c>
      <c r="D242" s="56" t="s">
        <v>331</v>
      </c>
      <c r="E242" s="56" t="s">
        <v>332</v>
      </c>
      <c r="F242" s="56" t="s">
        <v>154</v>
      </c>
      <c r="G242" s="56" t="s">
        <v>341</v>
      </c>
      <c r="H242" s="56"/>
      <c r="I242" s="56"/>
      <c r="J242" s="56" t="s">
        <v>63</v>
      </c>
      <c r="K242" s="16" t="s">
        <v>304</v>
      </c>
      <c r="L242" s="56" t="s">
        <v>286</v>
      </c>
      <c r="M242" s="56" t="s">
        <v>73</v>
      </c>
      <c r="N242" s="6" t="s">
        <v>256</v>
      </c>
      <c r="O242" t="s">
        <v>298</v>
      </c>
      <c r="T242" t="s">
        <v>210</v>
      </c>
      <c r="AA242" s="56"/>
      <c r="AB242" s="56"/>
      <c r="AC242" s="56"/>
      <c r="AE242" s="31"/>
      <c r="AF242" s="33"/>
      <c r="AG242" s="34"/>
      <c r="AH242" s="34"/>
      <c r="AI242" s="19"/>
      <c r="AJ242" s="14"/>
      <c r="AK242" s="14"/>
      <c r="AO242" s="56" t="s">
        <v>349</v>
      </c>
      <c r="AS242" s="11">
        <v>0</v>
      </c>
      <c r="AT242" s="11">
        <v>144</v>
      </c>
      <c r="AV242" s="56" t="s">
        <v>344</v>
      </c>
    </row>
    <row r="243" spans="1:86" x14ac:dyDescent="0.3">
      <c r="A243" s="56" t="s">
        <v>42</v>
      </c>
      <c r="B243" s="10" t="s">
        <v>330</v>
      </c>
      <c r="C243" s="11">
        <v>2020</v>
      </c>
      <c r="D243" s="56" t="s">
        <v>331</v>
      </c>
      <c r="E243" s="56" t="s">
        <v>332</v>
      </c>
      <c r="F243" s="56" t="s">
        <v>154</v>
      </c>
      <c r="G243" s="56" t="s">
        <v>341</v>
      </c>
      <c r="H243" s="56"/>
      <c r="I243" s="56"/>
      <c r="J243" s="56" t="s">
        <v>63</v>
      </c>
      <c r="K243" s="16" t="s">
        <v>304</v>
      </c>
      <c r="L243" s="56" t="s">
        <v>291</v>
      </c>
      <c r="M243" s="56" t="s">
        <v>73</v>
      </c>
      <c r="N243" s="6" t="s">
        <v>256</v>
      </c>
      <c r="O243" t="s">
        <v>298</v>
      </c>
      <c r="T243" t="s">
        <v>210</v>
      </c>
      <c r="AA243" s="56"/>
      <c r="AB243" s="56"/>
      <c r="AC243" s="56"/>
      <c r="AE243" s="31"/>
      <c r="AF243" s="33"/>
      <c r="AG243" s="34"/>
      <c r="AH243" s="34"/>
      <c r="AJ243" s="14"/>
      <c r="AO243" s="56" t="s">
        <v>306</v>
      </c>
      <c r="AS243" s="11">
        <v>14</v>
      </c>
      <c r="AT243" s="11">
        <v>144</v>
      </c>
      <c r="AV243" s="56" t="s">
        <v>344</v>
      </c>
    </row>
    <row r="244" spans="1:86" x14ac:dyDescent="0.3">
      <c r="A244" s="56" t="s">
        <v>42</v>
      </c>
      <c r="B244" s="10" t="s">
        <v>330</v>
      </c>
      <c r="C244" s="11">
        <v>2020</v>
      </c>
      <c r="D244" s="56" t="s">
        <v>331</v>
      </c>
      <c r="E244" s="56" t="s">
        <v>332</v>
      </c>
      <c r="F244" s="56" t="s">
        <v>154</v>
      </c>
      <c r="G244" s="56" t="s">
        <v>341</v>
      </c>
      <c r="H244" s="56"/>
      <c r="I244" s="56"/>
      <c r="J244" s="56" t="s">
        <v>63</v>
      </c>
      <c r="K244" s="16" t="s">
        <v>304</v>
      </c>
      <c r="L244" s="56" t="s">
        <v>350</v>
      </c>
      <c r="M244" s="56" t="s">
        <v>73</v>
      </c>
      <c r="N244" s="6" t="s">
        <v>256</v>
      </c>
      <c r="O244" t="s">
        <v>298</v>
      </c>
      <c r="T244" t="s">
        <v>210</v>
      </c>
      <c r="AA244" s="56"/>
      <c r="AB244" s="56"/>
      <c r="AC244" s="56"/>
      <c r="AE244" s="31"/>
      <c r="AF244" s="33"/>
      <c r="AG244" s="34"/>
      <c r="AH244" s="34"/>
      <c r="AI244" s="19"/>
      <c r="AJ244" s="14"/>
      <c r="AO244" t="s">
        <v>351</v>
      </c>
      <c r="AS244" s="11">
        <v>0</v>
      </c>
      <c r="AT244" s="11">
        <v>144</v>
      </c>
      <c r="AV244" s="56" t="s">
        <v>344</v>
      </c>
    </row>
    <row r="245" spans="1:86" x14ac:dyDescent="0.3">
      <c r="A245" s="56" t="s">
        <v>42</v>
      </c>
      <c r="B245" s="10" t="s">
        <v>330</v>
      </c>
      <c r="C245" s="11">
        <v>2020</v>
      </c>
      <c r="D245" s="56" t="s">
        <v>331</v>
      </c>
      <c r="E245" s="56" t="s">
        <v>332</v>
      </c>
      <c r="F245" s="56" t="s">
        <v>154</v>
      </c>
      <c r="G245" s="56" t="s">
        <v>341</v>
      </c>
      <c r="H245" s="56"/>
      <c r="I245" s="56"/>
      <c r="J245" s="56" t="s">
        <v>63</v>
      </c>
      <c r="K245" s="16" t="s">
        <v>304</v>
      </c>
      <c r="L245" s="56" t="s">
        <v>91</v>
      </c>
      <c r="M245" s="56" t="s">
        <v>73</v>
      </c>
      <c r="N245" s="6" t="s">
        <v>256</v>
      </c>
      <c r="O245" t="s">
        <v>298</v>
      </c>
      <c r="T245" t="s">
        <v>210</v>
      </c>
      <c r="Y245" s="19"/>
      <c r="AA245" s="56"/>
      <c r="AB245" s="56"/>
      <c r="AC245" s="56"/>
      <c r="AE245" s="31"/>
      <c r="AF245" s="33"/>
      <c r="AG245" s="34"/>
      <c r="AH245" s="34"/>
      <c r="AI245" s="19"/>
      <c r="AJ245" s="14"/>
      <c r="AK245" s="14"/>
      <c r="AO245" s="16" t="s">
        <v>309</v>
      </c>
      <c r="AS245" s="11">
        <v>3</v>
      </c>
      <c r="AT245" s="11">
        <v>144</v>
      </c>
      <c r="AV245" s="56" t="s">
        <v>344</v>
      </c>
    </row>
    <row r="246" spans="1:86" x14ac:dyDescent="0.3">
      <c r="A246" s="56" t="s">
        <v>42</v>
      </c>
      <c r="B246" s="10" t="s">
        <v>330</v>
      </c>
      <c r="C246" s="11">
        <v>2020</v>
      </c>
      <c r="D246" s="56" t="s">
        <v>331</v>
      </c>
      <c r="E246" s="56" t="s">
        <v>332</v>
      </c>
      <c r="F246" s="56" t="s">
        <v>296</v>
      </c>
      <c r="G246" s="56" t="s">
        <v>333</v>
      </c>
      <c r="H246" s="56"/>
      <c r="I246" s="56"/>
      <c r="J246" s="56" t="s">
        <v>63</v>
      </c>
      <c r="K246" s="16" t="s">
        <v>304</v>
      </c>
      <c r="L246" s="56" t="s">
        <v>79</v>
      </c>
      <c r="M246" s="56" t="s">
        <v>73</v>
      </c>
      <c r="N246" s="6" t="s">
        <v>256</v>
      </c>
      <c r="O246" t="s">
        <v>298</v>
      </c>
      <c r="T246" t="s">
        <v>210</v>
      </c>
      <c r="AA246" s="56"/>
      <c r="AB246" s="56"/>
      <c r="AC246" s="56"/>
      <c r="AE246" s="31"/>
      <c r="AF246" s="31"/>
      <c r="AG246" s="31"/>
      <c r="AH246" s="31"/>
      <c r="AO246" s="56" t="s">
        <v>309</v>
      </c>
      <c r="AS246" s="11">
        <v>1</v>
      </c>
      <c r="AT246" s="11">
        <v>65</v>
      </c>
      <c r="AU246" s="56"/>
      <c r="AV246" s="56" t="s">
        <v>344</v>
      </c>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row>
    <row r="247" spans="1:86" x14ac:dyDescent="0.3">
      <c r="A247" s="56" t="s">
        <v>42</v>
      </c>
      <c r="B247" s="10" t="s">
        <v>330</v>
      </c>
      <c r="C247" s="11">
        <v>2020</v>
      </c>
      <c r="D247" s="56" t="s">
        <v>331</v>
      </c>
      <c r="E247" s="56" t="s">
        <v>332</v>
      </c>
      <c r="F247" s="56" t="s">
        <v>296</v>
      </c>
      <c r="G247" s="56" t="s">
        <v>333</v>
      </c>
      <c r="H247" s="56"/>
      <c r="I247" s="56"/>
      <c r="J247" s="56" t="s">
        <v>63</v>
      </c>
      <c r="K247" s="16" t="s">
        <v>304</v>
      </c>
      <c r="L247" s="56" t="s">
        <v>80</v>
      </c>
      <c r="M247" s="56" t="s">
        <v>73</v>
      </c>
      <c r="N247" s="6" t="s">
        <v>256</v>
      </c>
      <c r="O247" t="s">
        <v>298</v>
      </c>
      <c r="T247" t="s">
        <v>210</v>
      </c>
      <c r="AA247" s="56"/>
      <c r="AB247" s="56"/>
      <c r="AC247" s="56"/>
      <c r="AE247" s="31"/>
      <c r="AF247" s="33"/>
      <c r="AG247" s="34"/>
      <c r="AH247" s="34"/>
      <c r="AI247" s="19"/>
      <c r="AJ247" s="14"/>
      <c r="AK247" s="14"/>
      <c r="AO247" s="56" t="s">
        <v>309</v>
      </c>
      <c r="AS247" s="11">
        <v>0</v>
      </c>
      <c r="AT247" s="11">
        <v>65</v>
      </c>
      <c r="AV247" s="56" t="s">
        <v>344</v>
      </c>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row>
    <row r="248" spans="1:86" x14ac:dyDescent="0.3">
      <c r="A248" s="56" t="s">
        <v>42</v>
      </c>
      <c r="B248" s="10" t="s">
        <v>330</v>
      </c>
      <c r="C248" s="11">
        <v>2020</v>
      </c>
      <c r="D248" s="56" t="s">
        <v>331</v>
      </c>
      <c r="E248" s="56" t="s">
        <v>332</v>
      </c>
      <c r="F248" s="56" t="s">
        <v>296</v>
      </c>
      <c r="G248" s="56" t="s">
        <v>333</v>
      </c>
      <c r="H248" s="56"/>
      <c r="I248" s="56"/>
      <c r="J248" s="56" t="s">
        <v>63</v>
      </c>
      <c r="K248" s="16" t="s">
        <v>304</v>
      </c>
      <c r="L248" s="56" t="s">
        <v>345</v>
      </c>
      <c r="M248" s="56" t="s">
        <v>73</v>
      </c>
      <c r="N248" s="6" t="s">
        <v>256</v>
      </c>
      <c r="O248" t="s">
        <v>298</v>
      </c>
      <c r="T248" t="s">
        <v>210</v>
      </c>
      <c r="AA248" s="56"/>
      <c r="AB248" s="56"/>
      <c r="AC248" s="56"/>
      <c r="AE248" s="31"/>
      <c r="AF248" s="33"/>
      <c r="AG248" s="34"/>
      <c r="AH248" s="34"/>
      <c r="AI248" s="19"/>
      <c r="AJ248" s="14"/>
      <c r="AK248" s="14"/>
      <c r="AO248" s="56" t="s">
        <v>346</v>
      </c>
      <c r="AS248" s="11"/>
      <c r="AT248" s="11"/>
      <c r="AV248" s="56" t="s">
        <v>344</v>
      </c>
    </row>
    <row r="249" spans="1:86" x14ac:dyDescent="0.3">
      <c r="A249" s="56" t="s">
        <v>42</v>
      </c>
      <c r="B249" s="10" t="s">
        <v>330</v>
      </c>
      <c r="C249" s="11">
        <v>2020</v>
      </c>
      <c r="D249" s="56" t="s">
        <v>331</v>
      </c>
      <c r="E249" s="56" t="s">
        <v>332</v>
      </c>
      <c r="F249" s="56" t="s">
        <v>296</v>
      </c>
      <c r="G249" s="56" t="s">
        <v>333</v>
      </c>
      <c r="H249" s="56"/>
      <c r="I249" s="56"/>
      <c r="J249" s="56" t="s">
        <v>63</v>
      </c>
      <c r="K249" s="16" t="s">
        <v>304</v>
      </c>
      <c r="L249" s="56" t="s">
        <v>81</v>
      </c>
      <c r="M249" s="56" t="s">
        <v>73</v>
      </c>
      <c r="N249" s="6" t="s">
        <v>256</v>
      </c>
      <c r="O249" t="s">
        <v>298</v>
      </c>
      <c r="T249" t="s">
        <v>210</v>
      </c>
      <c r="AA249" s="56"/>
      <c r="AB249" s="56"/>
      <c r="AC249" s="56"/>
      <c r="AE249" s="31"/>
      <c r="AF249" s="33"/>
      <c r="AG249" s="34"/>
      <c r="AH249" s="34"/>
      <c r="AI249" s="19"/>
      <c r="AJ249" s="14"/>
      <c r="AO249" s="56" t="s">
        <v>309</v>
      </c>
      <c r="AS249" s="11">
        <v>0</v>
      </c>
      <c r="AT249" s="11">
        <v>65</v>
      </c>
      <c r="AV249" s="56" t="s">
        <v>344</v>
      </c>
    </row>
    <row r="250" spans="1:86" ht="14.25" customHeight="1" x14ac:dyDescent="0.3">
      <c r="A250" s="56" t="s">
        <v>42</v>
      </c>
      <c r="B250" s="10" t="s">
        <v>330</v>
      </c>
      <c r="C250" s="11">
        <v>2020</v>
      </c>
      <c r="D250" s="56" t="s">
        <v>331</v>
      </c>
      <c r="E250" s="56" t="s">
        <v>332</v>
      </c>
      <c r="F250" s="56" t="s">
        <v>296</v>
      </c>
      <c r="G250" s="56" t="s">
        <v>333</v>
      </c>
      <c r="H250" s="56"/>
      <c r="I250" s="56"/>
      <c r="J250" s="56" t="s">
        <v>63</v>
      </c>
      <c r="K250" s="16" t="s">
        <v>304</v>
      </c>
      <c r="L250" s="56" t="s">
        <v>249</v>
      </c>
      <c r="M250" s="56" t="s">
        <v>73</v>
      </c>
      <c r="N250" s="6" t="s">
        <v>256</v>
      </c>
      <c r="O250" t="s">
        <v>298</v>
      </c>
      <c r="T250" t="s">
        <v>210</v>
      </c>
      <c r="AA250" s="56"/>
      <c r="AB250" s="56"/>
      <c r="AC250" s="56"/>
      <c r="AE250" s="31"/>
      <c r="AF250" s="33"/>
      <c r="AG250" s="34"/>
      <c r="AH250" s="34"/>
      <c r="AO250" s="56" t="s">
        <v>309</v>
      </c>
      <c r="AS250" s="11">
        <v>2</v>
      </c>
      <c r="AT250" s="11">
        <v>65</v>
      </c>
      <c r="AV250" s="56" t="s">
        <v>344</v>
      </c>
    </row>
    <row r="251" spans="1:86" ht="14.25" customHeight="1" x14ac:dyDescent="0.3">
      <c r="A251" s="56" t="s">
        <v>42</v>
      </c>
      <c r="B251" s="10" t="s">
        <v>330</v>
      </c>
      <c r="C251" s="11">
        <v>2020</v>
      </c>
      <c r="D251" s="56" t="s">
        <v>331</v>
      </c>
      <c r="E251" s="56" t="s">
        <v>332</v>
      </c>
      <c r="F251" s="56" t="s">
        <v>296</v>
      </c>
      <c r="G251" s="56" t="s">
        <v>333</v>
      </c>
      <c r="H251" s="56"/>
      <c r="I251" s="56"/>
      <c r="J251" s="56" t="s">
        <v>63</v>
      </c>
      <c r="K251" s="16" t="s">
        <v>304</v>
      </c>
      <c r="L251" s="28" t="s">
        <v>85</v>
      </c>
      <c r="M251" s="56" t="s">
        <v>73</v>
      </c>
      <c r="N251" s="6" t="s">
        <v>256</v>
      </c>
      <c r="O251" t="s">
        <v>298</v>
      </c>
      <c r="T251" t="s">
        <v>210</v>
      </c>
      <c r="AA251" s="56"/>
      <c r="AB251" s="56"/>
      <c r="AC251" s="56"/>
      <c r="AE251" s="31"/>
      <c r="AF251" s="33"/>
      <c r="AG251" s="34"/>
      <c r="AH251" s="34"/>
      <c r="AI251" s="19"/>
      <c r="AJ251" s="14"/>
      <c r="AO251" s="20" t="s">
        <v>348</v>
      </c>
      <c r="AS251" s="11">
        <v>1</v>
      </c>
      <c r="AT251" s="11">
        <v>65</v>
      </c>
      <c r="AV251" s="56" t="s">
        <v>344</v>
      </c>
    </row>
    <row r="252" spans="1:86" ht="14.25" customHeight="1" x14ac:dyDescent="0.3">
      <c r="A252" s="56" t="s">
        <v>42</v>
      </c>
      <c r="B252" s="10" t="s">
        <v>330</v>
      </c>
      <c r="C252" s="11">
        <v>2020</v>
      </c>
      <c r="D252" s="56" t="s">
        <v>331</v>
      </c>
      <c r="E252" s="56" t="s">
        <v>332</v>
      </c>
      <c r="F252" s="56" t="s">
        <v>296</v>
      </c>
      <c r="G252" s="56" t="s">
        <v>333</v>
      </c>
      <c r="H252" s="56"/>
      <c r="I252" s="56"/>
      <c r="J252" s="56" t="s">
        <v>63</v>
      </c>
      <c r="K252" s="16" t="s">
        <v>304</v>
      </c>
      <c r="L252" s="28" t="s">
        <v>86</v>
      </c>
      <c r="M252" s="56" t="s">
        <v>73</v>
      </c>
      <c r="N252" s="6" t="s">
        <v>256</v>
      </c>
      <c r="O252" t="s">
        <v>298</v>
      </c>
      <c r="T252" t="s">
        <v>210</v>
      </c>
      <c r="AA252" s="56"/>
      <c r="AB252" s="56"/>
      <c r="AC252" s="56"/>
      <c r="AE252" s="31"/>
      <c r="AF252" s="33"/>
      <c r="AG252" s="34"/>
      <c r="AH252" s="34"/>
      <c r="AO252" s="16" t="s">
        <v>306</v>
      </c>
      <c r="AS252" s="11">
        <v>0</v>
      </c>
      <c r="AT252" s="11">
        <v>65</v>
      </c>
      <c r="AV252" s="56" t="s">
        <v>344</v>
      </c>
    </row>
    <row r="253" spans="1:86" ht="14.25" customHeight="1" x14ac:dyDescent="0.3">
      <c r="A253" s="56" t="s">
        <v>42</v>
      </c>
      <c r="B253" s="10" t="s">
        <v>330</v>
      </c>
      <c r="C253" s="11">
        <v>2020</v>
      </c>
      <c r="D253" s="56" t="s">
        <v>331</v>
      </c>
      <c r="E253" s="56" t="s">
        <v>332</v>
      </c>
      <c r="F253" s="56" t="s">
        <v>296</v>
      </c>
      <c r="G253" s="56" t="s">
        <v>333</v>
      </c>
      <c r="H253" s="56"/>
      <c r="I253" s="56"/>
      <c r="J253" s="56" t="s">
        <v>63</v>
      </c>
      <c r="K253" s="16" t="s">
        <v>304</v>
      </c>
      <c r="L253" s="56" t="s">
        <v>347</v>
      </c>
      <c r="M253" s="56" t="s">
        <v>73</v>
      </c>
      <c r="N253" s="6" t="s">
        <v>256</v>
      </c>
      <c r="O253" t="s">
        <v>298</v>
      </c>
      <c r="T253" t="s">
        <v>210</v>
      </c>
      <c r="AA253" s="56"/>
      <c r="AB253" s="56"/>
      <c r="AC253" s="56"/>
      <c r="AE253" s="31"/>
      <c r="AF253" s="33"/>
      <c r="AG253" s="34"/>
      <c r="AH253" s="34"/>
      <c r="AJ253" s="14"/>
      <c r="AK253" s="14"/>
      <c r="AO253" s="56" t="s">
        <v>309</v>
      </c>
      <c r="AS253" s="11">
        <v>2</v>
      </c>
      <c r="AT253" s="11">
        <v>65</v>
      </c>
      <c r="AV253" s="56" t="s">
        <v>344</v>
      </c>
    </row>
    <row r="254" spans="1:86" ht="14.25" customHeight="1" x14ac:dyDescent="0.3">
      <c r="A254" s="56" t="s">
        <v>42</v>
      </c>
      <c r="B254" s="10" t="s">
        <v>330</v>
      </c>
      <c r="C254" s="11">
        <v>2020</v>
      </c>
      <c r="D254" s="56" t="s">
        <v>331</v>
      </c>
      <c r="E254" s="56" t="s">
        <v>332</v>
      </c>
      <c r="F254" s="56" t="s">
        <v>296</v>
      </c>
      <c r="G254" s="56" t="s">
        <v>333</v>
      </c>
      <c r="H254" s="56"/>
      <c r="I254" s="56"/>
      <c r="J254" s="56" t="s">
        <v>63</v>
      </c>
      <c r="K254" s="16" t="s">
        <v>304</v>
      </c>
      <c r="L254" s="56" t="s">
        <v>88</v>
      </c>
      <c r="M254" s="56" t="s">
        <v>73</v>
      </c>
      <c r="N254" s="6" t="s">
        <v>256</v>
      </c>
      <c r="O254" t="s">
        <v>298</v>
      </c>
      <c r="T254" t="s">
        <v>210</v>
      </c>
      <c r="AA254" s="56"/>
      <c r="AB254" s="56"/>
      <c r="AC254" s="56"/>
      <c r="AE254" s="31"/>
      <c r="AF254" s="33"/>
      <c r="AG254" s="34"/>
      <c r="AH254" s="34"/>
      <c r="AI254" s="19"/>
      <c r="AJ254" s="14"/>
      <c r="AO254" s="56" t="s">
        <v>306</v>
      </c>
      <c r="AS254" s="11">
        <v>0</v>
      </c>
      <c r="AT254" s="11">
        <v>65</v>
      </c>
      <c r="AV254" s="56" t="s">
        <v>344</v>
      </c>
    </row>
    <row r="255" spans="1:86" ht="14.25" customHeight="1" x14ac:dyDescent="0.3">
      <c r="A255" s="56" t="s">
        <v>42</v>
      </c>
      <c r="B255" s="10" t="s">
        <v>330</v>
      </c>
      <c r="C255" s="11">
        <v>2020</v>
      </c>
      <c r="D255" s="56" t="s">
        <v>331</v>
      </c>
      <c r="E255" s="56" t="s">
        <v>332</v>
      </c>
      <c r="F255" s="56" t="s">
        <v>296</v>
      </c>
      <c r="G255" s="56" t="s">
        <v>333</v>
      </c>
      <c r="H255" s="56"/>
      <c r="I255" s="56"/>
      <c r="J255" s="56" t="s">
        <v>63</v>
      </c>
      <c r="K255" s="16" t="s">
        <v>304</v>
      </c>
      <c r="L255" s="56" t="s">
        <v>286</v>
      </c>
      <c r="M255" s="56" t="s">
        <v>73</v>
      </c>
      <c r="N255" s="6" t="s">
        <v>256</v>
      </c>
      <c r="O255" t="s">
        <v>298</v>
      </c>
      <c r="T255" t="s">
        <v>210</v>
      </c>
      <c r="AA255" s="56"/>
      <c r="AB255" s="56"/>
      <c r="AC255" s="56"/>
      <c r="AE255" s="31"/>
      <c r="AF255" s="33"/>
      <c r="AG255" s="34"/>
      <c r="AH255" s="34"/>
      <c r="AI255" s="19"/>
      <c r="AJ255" s="14"/>
      <c r="AK255" s="14"/>
      <c r="AO255" s="56" t="s">
        <v>349</v>
      </c>
      <c r="AS255" s="11">
        <v>55</v>
      </c>
      <c r="AT255" s="11">
        <v>65</v>
      </c>
      <c r="AV255" s="56" t="s">
        <v>344</v>
      </c>
    </row>
    <row r="256" spans="1:86" ht="14.25" customHeight="1" x14ac:dyDescent="0.3">
      <c r="A256" s="56" t="s">
        <v>42</v>
      </c>
      <c r="B256" s="10" t="s">
        <v>330</v>
      </c>
      <c r="C256" s="11">
        <v>2020</v>
      </c>
      <c r="D256" s="56" t="s">
        <v>331</v>
      </c>
      <c r="E256" s="56" t="s">
        <v>332</v>
      </c>
      <c r="F256" s="56" t="s">
        <v>296</v>
      </c>
      <c r="G256" s="56" t="s">
        <v>333</v>
      </c>
      <c r="H256" s="56"/>
      <c r="I256" s="56"/>
      <c r="J256" s="56" t="s">
        <v>63</v>
      </c>
      <c r="K256" s="16" t="s">
        <v>304</v>
      </c>
      <c r="L256" s="56" t="s">
        <v>291</v>
      </c>
      <c r="M256" s="56" t="s">
        <v>73</v>
      </c>
      <c r="N256" s="6" t="s">
        <v>256</v>
      </c>
      <c r="O256" t="s">
        <v>298</v>
      </c>
      <c r="T256" t="s">
        <v>210</v>
      </c>
      <c r="AA256" s="56"/>
      <c r="AB256" s="56"/>
      <c r="AC256" s="56"/>
      <c r="AE256" s="31"/>
      <c r="AF256" s="33"/>
      <c r="AG256" s="34"/>
      <c r="AH256" s="34"/>
      <c r="AJ256" s="14"/>
      <c r="AO256" s="56" t="s">
        <v>306</v>
      </c>
      <c r="AS256" s="11">
        <v>4</v>
      </c>
      <c r="AT256" s="11">
        <v>65</v>
      </c>
      <c r="AV256" s="56" t="s">
        <v>344</v>
      </c>
    </row>
    <row r="257" spans="1:86" ht="14.25" customHeight="1" x14ac:dyDescent="0.3">
      <c r="A257" s="56" t="s">
        <v>42</v>
      </c>
      <c r="B257" s="10" t="s">
        <v>330</v>
      </c>
      <c r="C257" s="11">
        <v>2020</v>
      </c>
      <c r="D257" s="56" t="s">
        <v>331</v>
      </c>
      <c r="E257" s="56" t="s">
        <v>332</v>
      </c>
      <c r="F257" s="56" t="s">
        <v>296</v>
      </c>
      <c r="G257" s="56" t="s">
        <v>333</v>
      </c>
      <c r="H257" s="56"/>
      <c r="I257" s="56"/>
      <c r="J257" s="56" t="s">
        <v>63</v>
      </c>
      <c r="K257" s="16" t="s">
        <v>304</v>
      </c>
      <c r="L257" s="56" t="s">
        <v>350</v>
      </c>
      <c r="M257" s="56" t="s">
        <v>73</v>
      </c>
      <c r="N257" s="6" t="s">
        <v>256</v>
      </c>
      <c r="O257" t="s">
        <v>298</v>
      </c>
      <c r="T257" t="s">
        <v>210</v>
      </c>
      <c r="AA257" s="56"/>
      <c r="AB257" s="56"/>
      <c r="AC257" s="56"/>
      <c r="AE257" s="31"/>
      <c r="AF257" s="33"/>
      <c r="AG257" s="34"/>
      <c r="AH257" s="34"/>
      <c r="AI257" s="19"/>
      <c r="AJ257" s="14"/>
      <c r="AO257" t="s">
        <v>351</v>
      </c>
      <c r="AS257" s="11">
        <v>7</v>
      </c>
      <c r="AT257" s="11">
        <v>65</v>
      </c>
      <c r="AV257" s="56" t="s">
        <v>344</v>
      </c>
    </row>
    <row r="258" spans="1:86" ht="14.25" customHeight="1" x14ac:dyDescent="0.3">
      <c r="A258" s="56" t="s">
        <v>42</v>
      </c>
      <c r="B258" s="10" t="s">
        <v>330</v>
      </c>
      <c r="C258" s="11">
        <v>2020</v>
      </c>
      <c r="D258" s="56" t="s">
        <v>331</v>
      </c>
      <c r="E258" s="56" t="s">
        <v>332</v>
      </c>
      <c r="F258" s="56" t="s">
        <v>296</v>
      </c>
      <c r="G258" s="56" t="s">
        <v>333</v>
      </c>
      <c r="H258" s="56"/>
      <c r="I258" s="56"/>
      <c r="J258" s="56" t="s">
        <v>63</v>
      </c>
      <c r="K258" s="16" t="s">
        <v>304</v>
      </c>
      <c r="L258" s="56" t="s">
        <v>91</v>
      </c>
      <c r="M258" s="56" t="s">
        <v>73</v>
      </c>
      <c r="N258" s="6" t="s">
        <v>256</v>
      </c>
      <c r="O258" t="s">
        <v>298</v>
      </c>
      <c r="T258" t="s">
        <v>210</v>
      </c>
      <c r="Y258" s="19"/>
      <c r="AA258" s="56"/>
      <c r="AB258" s="56"/>
      <c r="AC258" s="56"/>
      <c r="AE258" s="31"/>
      <c r="AF258" s="33"/>
      <c r="AG258" s="34"/>
      <c r="AH258" s="34"/>
      <c r="AI258" s="19"/>
      <c r="AJ258" s="14"/>
      <c r="AK258" s="14"/>
      <c r="AO258" s="16" t="s">
        <v>309</v>
      </c>
      <c r="AS258" s="11">
        <v>7</v>
      </c>
      <c r="AT258" s="11">
        <v>65</v>
      </c>
      <c r="AV258" s="56" t="s">
        <v>344</v>
      </c>
    </row>
    <row r="259" spans="1:86" ht="14.25" customHeight="1" x14ac:dyDescent="0.3">
      <c r="A259" s="56" t="s">
        <v>42</v>
      </c>
      <c r="B259" s="10" t="s">
        <v>330</v>
      </c>
      <c r="C259" s="11">
        <v>2020</v>
      </c>
      <c r="D259" s="56" t="s">
        <v>331</v>
      </c>
      <c r="E259" s="56" t="s">
        <v>332</v>
      </c>
      <c r="F259" t="s">
        <v>352</v>
      </c>
      <c r="G259" s="56" t="s">
        <v>343</v>
      </c>
      <c r="H259" s="56"/>
      <c r="I259" s="56"/>
      <c r="J259" s="56" t="s">
        <v>221</v>
      </c>
      <c r="K259" s="16" t="s">
        <v>64</v>
      </c>
      <c r="L259" s="56" t="s">
        <v>476</v>
      </c>
      <c r="M259" s="56" t="s">
        <v>99</v>
      </c>
      <c r="N259" s="6" t="s">
        <v>256</v>
      </c>
      <c r="O259" t="s">
        <v>298</v>
      </c>
      <c r="T259" t="s">
        <v>381</v>
      </c>
      <c r="AA259" s="56"/>
      <c r="AB259" s="56"/>
      <c r="AC259" s="56"/>
      <c r="AE259" s="31"/>
      <c r="AF259" s="31"/>
      <c r="AG259" s="31"/>
      <c r="AH259" s="31"/>
      <c r="AK259" s="14"/>
      <c r="AL259" s="14"/>
      <c r="AM259" s="18"/>
      <c r="AP259" s="21" t="s">
        <v>382</v>
      </c>
      <c r="AQ259" s="21" t="s">
        <v>383</v>
      </c>
    </row>
    <row r="260" spans="1:86" ht="14.25" customHeight="1" x14ac:dyDescent="0.3">
      <c r="A260" s="56" t="s">
        <v>42</v>
      </c>
      <c r="B260" s="10" t="s">
        <v>330</v>
      </c>
      <c r="C260" s="11">
        <v>2020</v>
      </c>
      <c r="D260" s="56" t="s">
        <v>331</v>
      </c>
      <c r="E260" s="56" t="s">
        <v>332</v>
      </c>
      <c r="F260" t="s">
        <v>352</v>
      </c>
      <c r="G260" s="56" t="s">
        <v>343</v>
      </c>
      <c r="H260" s="56"/>
      <c r="I260" s="56"/>
      <c r="J260" s="56" t="s">
        <v>221</v>
      </c>
      <c r="K260" s="16" t="s">
        <v>64</v>
      </c>
      <c r="L260" s="56" t="s">
        <v>995</v>
      </c>
      <c r="M260" s="56" t="s">
        <v>99</v>
      </c>
      <c r="N260" s="6" t="s">
        <v>256</v>
      </c>
      <c r="O260" t="s">
        <v>298</v>
      </c>
      <c r="T260" t="s">
        <v>381</v>
      </c>
      <c r="AA260" s="56"/>
      <c r="AB260" s="56"/>
      <c r="AC260" s="56"/>
      <c r="AE260" s="31"/>
      <c r="AF260" s="31"/>
      <c r="AG260" s="31"/>
      <c r="AH260" s="31"/>
      <c r="AP260" s="21" t="s">
        <v>384</v>
      </c>
      <c r="AQ260" s="21" t="s">
        <v>385</v>
      </c>
    </row>
    <row r="261" spans="1:86" ht="14.25" customHeight="1" x14ac:dyDescent="0.3">
      <c r="A261" s="56" t="s">
        <v>42</v>
      </c>
      <c r="B261" s="10" t="s">
        <v>330</v>
      </c>
      <c r="C261" s="11">
        <v>2020</v>
      </c>
      <c r="D261" s="56" t="s">
        <v>331</v>
      </c>
      <c r="E261" s="56" t="s">
        <v>332</v>
      </c>
      <c r="F261" t="s">
        <v>352</v>
      </c>
      <c r="G261" s="56" t="s">
        <v>343</v>
      </c>
      <c r="H261" s="56"/>
      <c r="I261" s="56"/>
      <c r="J261" s="56" t="s">
        <v>221</v>
      </c>
      <c r="K261" s="16" t="s">
        <v>64</v>
      </c>
      <c r="L261" s="56" t="s">
        <v>357</v>
      </c>
      <c r="M261" s="56" t="s">
        <v>99</v>
      </c>
      <c r="N261" s="6" t="s">
        <v>256</v>
      </c>
      <c r="O261" t="s">
        <v>298</v>
      </c>
      <c r="T261" t="s">
        <v>358</v>
      </c>
      <c r="AA261" s="56"/>
      <c r="AB261" s="56"/>
      <c r="AC261" s="56"/>
      <c r="AE261" s="31"/>
      <c r="AF261" s="33"/>
      <c r="AG261" s="33"/>
      <c r="AH261" s="33"/>
      <c r="AJ261" s="14"/>
      <c r="AK261" s="14"/>
      <c r="AO261" s="18"/>
      <c r="AP261" s="21" t="s">
        <v>359</v>
      </c>
      <c r="AQ261" s="21" t="s">
        <v>360</v>
      </c>
    </row>
    <row r="262" spans="1:86" ht="14.25" customHeight="1" x14ac:dyDescent="0.3">
      <c r="A262" s="56" t="s">
        <v>42</v>
      </c>
      <c r="B262" s="10" t="s">
        <v>330</v>
      </c>
      <c r="C262" s="11">
        <v>2020</v>
      </c>
      <c r="D262" s="56" t="s">
        <v>331</v>
      </c>
      <c r="E262" s="56" t="s">
        <v>332</v>
      </c>
      <c r="F262" t="s">
        <v>352</v>
      </c>
      <c r="G262" s="56" t="s">
        <v>343</v>
      </c>
      <c r="H262" s="56"/>
      <c r="I262" s="56"/>
      <c r="J262" s="56" t="s">
        <v>221</v>
      </c>
      <c r="K262" s="16" t="s">
        <v>64</v>
      </c>
      <c r="L262" s="56" t="s">
        <v>361</v>
      </c>
      <c r="M262" s="56" t="s">
        <v>99</v>
      </c>
      <c r="N262" s="6" t="s">
        <v>256</v>
      </c>
      <c r="O262" t="s">
        <v>298</v>
      </c>
      <c r="T262" t="s">
        <v>358</v>
      </c>
      <c r="AA262" s="56"/>
      <c r="AB262" s="56"/>
      <c r="AC262" s="56"/>
      <c r="AE262" s="31"/>
      <c r="AF262" s="33"/>
      <c r="AG262" s="33"/>
      <c r="AH262" s="33"/>
      <c r="AJ262" s="14"/>
      <c r="AO262" s="18"/>
      <c r="AP262" s="21" t="s">
        <v>362</v>
      </c>
      <c r="AQ262" s="21" t="s">
        <v>363</v>
      </c>
    </row>
    <row r="263" spans="1:86" ht="14.25" customHeight="1" x14ac:dyDescent="0.3">
      <c r="A263" s="56" t="s">
        <v>42</v>
      </c>
      <c r="B263" s="10" t="s">
        <v>330</v>
      </c>
      <c r="C263" s="11">
        <v>2020</v>
      </c>
      <c r="D263" s="56" t="s">
        <v>331</v>
      </c>
      <c r="E263" s="56" t="s">
        <v>332</v>
      </c>
      <c r="F263" t="s">
        <v>352</v>
      </c>
      <c r="G263" s="56" t="s">
        <v>343</v>
      </c>
      <c r="H263" s="56"/>
      <c r="I263" s="56"/>
      <c r="J263" s="56" t="s">
        <v>221</v>
      </c>
      <c r="K263" s="16" t="s">
        <v>64</v>
      </c>
      <c r="L263" s="56" t="s">
        <v>364</v>
      </c>
      <c r="M263" s="56" t="s">
        <v>99</v>
      </c>
      <c r="N263" s="6" t="s">
        <v>256</v>
      </c>
      <c r="O263" t="s">
        <v>298</v>
      </c>
      <c r="T263" t="s">
        <v>365</v>
      </c>
      <c r="AA263" s="56"/>
      <c r="AB263" s="56"/>
      <c r="AC263" s="56"/>
      <c r="AE263" s="31"/>
      <c r="AF263" s="33"/>
      <c r="AG263" s="33"/>
      <c r="AH263" s="33"/>
      <c r="AK263" s="14"/>
      <c r="AO263" s="18"/>
      <c r="AP263" s="21" t="s">
        <v>366</v>
      </c>
      <c r="AQ263" s="21" t="s">
        <v>367</v>
      </c>
    </row>
    <row r="264" spans="1:86" ht="14.25" customHeight="1" x14ac:dyDescent="0.3">
      <c r="A264" s="56" t="s">
        <v>42</v>
      </c>
      <c r="B264" s="10" t="s">
        <v>330</v>
      </c>
      <c r="C264" s="11">
        <v>2020</v>
      </c>
      <c r="D264" s="56" t="s">
        <v>331</v>
      </c>
      <c r="E264" s="56" t="s">
        <v>332</v>
      </c>
      <c r="F264" t="s">
        <v>352</v>
      </c>
      <c r="G264" s="56" t="s">
        <v>343</v>
      </c>
      <c r="H264" s="56"/>
      <c r="I264" s="56"/>
      <c r="J264" s="56" t="s">
        <v>221</v>
      </c>
      <c r="K264" s="16" t="s">
        <v>64</v>
      </c>
      <c r="L264" s="56" t="s">
        <v>368</v>
      </c>
      <c r="M264" s="56" t="s">
        <v>99</v>
      </c>
      <c r="N264" s="6" t="s">
        <v>256</v>
      </c>
      <c r="O264" t="s">
        <v>298</v>
      </c>
      <c r="T264" t="s">
        <v>365</v>
      </c>
      <c r="AA264" s="56"/>
      <c r="AB264" s="56"/>
      <c r="AC264" s="56"/>
      <c r="AE264" s="31"/>
      <c r="AF264" s="33"/>
      <c r="AG264" s="33"/>
      <c r="AH264" s="33"/>
      <c r="AO264" s="18"/>
      <c r="AP264" s="21" t="s">
        <v>369</v>
      </c>
      <c r="AQ264" s="21" t="s">
        <v>370</v>
      </c>
    </row>
    <row r="265" spans="1:86" ht="14.25" customHeight="1" x14ac:dyDescent="0.3">
      <c r="A265" s="56" t="s">
        <v>42</v>
      </c>
      <c r="B265" s="10" t="s">
        <v>330</v>
      </c>
      <c r="C265" s="11">
        <v>2020</v>
      </c>
      <c r="D265" s="56" t="s">
        <v>331</v>
      </c>
      <c r="E265" s="56" t="s">
        <v>332</v>
      </c>
      <c r="F265" t="s">
        <v>352</v>
      </c>
      <c r="G265" s="56" t="s">
        <v>343</v>
      </c>
      <c r="H265" s="56"/>
      <c r="I265" s="56"/>
      <c r="J265" s="56" t="s">
        <v>221</v>
      </c>
      <c r="K265" s="16" t="s">
        <v>64</v>
      </c>
      <c r="L265" s="56" t="s">
        <v>371</v>
      </c>
      <c r="M265" s="56" t="s">
        <v>99</v>
      </c>
      <c r="N265" s="6" t="s">
        <v>256</v>
      </c>
      <c r="O265" t="s">
        <v>298</v>
      </c>
      <c r="T265" t="s">
        <v>358</v>
      </c>
      <c r="AA265" s="56"/>
      <c r="AB265" s="56"/>
      <c r="AC265" s="56"/>
      <c r="AE265" s="31"/>
      <c r="AF265" s="33"/>
      <c r="AG265" s="33"/>
      <c r="AH265" s="33"/>
      <c r="AO265" s="18"/>
      <c r="AP265" s="21" t="s">
        <v>372</v>
      </c>
      <c r="AQ265" s="21" t="s">
        <v>373</v>
      </c>
    </row>
    <row r="266" spans="1:86" ht="14.25" customHeight="1" x14ac:dyDescent="0.3">
      <c r="A266" s="56" t="s">
        <v>42</v>
      </c>
      <c r="B266" s="10" t="s">
        <v>330</v>
      </c>
      <c r="C266" s="11">
        <v>2020</v>
      </c>
      <c r="D266" s="56" t="s">
        <v>331</v>
      </c>
      <c r="E266" s="56" t="s">
        <v>332</v>
      </c>
      <c r="F266" t="s">
        <v>352</v>
      </c>
      <c r="G266" s="56" t="s">
        <v>343</v>
      </c>
      <c r="H266" s="56"/>
      <c r="I266" s="56"/>
      <c r="J266" s="56" t="s">
        <v>221</v>
      </c>
      <c r="K266" s="16" t="s">
        <v>64</v>
      </c>
      <c r="L266" s="56" t="s">
        <v>374</v>
      </c>
      <c r="M266" s="56" t="s">
        <v>99</v>
      </c>
      <c r="N266" s="6" t="s">
        <v>256</v>
      </c>
      <c r="O266" t="s">
        <v>298</v>
      </c>
      <c r="T266" t="s">
        <v>358</v>
      </c>
      <c r="AA266" s="56"/>
      <c r="AB266" s="56"/>
      <c r="AC266" s="56"/>
      <c r="AE266" s="31"/>
      <c r="AF266" s="33"/>
      <c r="AG266" s="33"/>
      <c r="AH266" s="33"/>
      <c r="AJ266" s="14"/>
      <c r="AO266" s="18"/>
      <c r="AP266" s="21" t="s">
        <v>375</v>
      </c>
      <c r="AQ266" s="21" t="s">
        <v>376</v>
      </c>
    </row>
    <row r="267" spans="1:86" ht="14.25" customHeight="1" x14ac:dyDescent="0.3">
      <c r="A267" s="56" t="s">
        <v>42</v>
      </c>
      <c r="B267" s="10" t="s">
        <v>330</v>
      </c>
      <c r="C267" s="11">
        <v>2020</v>
      </c>
      <c r="D267" s="56" t="s">
        <v>331</v>
      </c>
      <c r="E267" s="56" t="s">
        <v>332</v>
      </c>
      <c r="F267" t="s">
        <v>352</v>
      </c>
      <c r="G267" s="56" t="s">
        <v>343</v>
      </c>
      <c r="H267" s="56"/>
      <c r="I267" s="56"/>
      <c r="J267" s="56" t="s">
        <v>221</v>
      </c>
      <c r="K267" s="16" t="s">
        <v>64</v>
      </c>
      <c r="L267" s="56" t="s">
        <v>377</v>
      </c>
      <c r="M267" s="56" t="s">
        <v>99</v>
      </c>
      <c r="N267" s="6" t="s">
        <v>256</v>
      </c>
      <c r="O267" t="s">
        <v>298</v>
      </c>
      <c r="T267" t="s">
        <v>358</v>
      </c>
      <c r="AA267" s="56"/>
      <c r="AB267" s="56"/>
      <c r="AC267" s="56"/>
      <c r="AE267" s="31"/>
      <c r="AF267" s="33"/>
      <c r="AG267" s="33"/>
      <c r="AH267" s="33"/>
      <c r="AJ267" s="14"/>
      <c r="AK267" s="14"/>
      <c r="AO267" s="18"/>
      <c r="AP267" s="21" t="s">
        <v>378</v>
      </c>
      <c r="AQ267" s="21" t="s">
        <v>379</v>
      </c>
    </row>
    <row r="268" spans="1:86" ht="14.25" customHeight="1" x14ac:dyDescent="0.3">
      <c r="A268" s="56" t="s">
        <v>42</v>
      </c>
      <c r="B268" s="10" t="s">
        <v>330</v>
      </c>
      <c r="C268" s="11">
        <v>2020</v>
      </c>
      <c r="D268" s="56" t="s">
        <v>331</v>
      </c>
      <c r="E268" s="56" t="s">
        <v>332</v>
      </c>
      <c r="F268" t="s">
        <v>352</v>
      </c>
      <c r="G268" s="56" t="s">
        <v>343</v>
      </c>
      <c r="H268" s="56"/>
      <c r="I268" s="56"/>
      <c r="J268" s="56" t="s">
        <v>11</v>
      </c>
      <c r="K268" s="24" t="s">
        <v>229</v>
      </c>
      <c r="L268" s="56" t="s">
        <v>353</v>
      </c>
      <c r="M268" s="56" t="s">
        <v>51</v>
      </c>
      <c r="N268" s="6" t="s">
        <v>256</v>
      </c>
      <c r="O268" t="s">
        <v>298</v>
      </c>
      <c r="T268" t="s">
        <v>354</v>
      </c>
      <c r="AA268" s="56"/>
      <c r="AB268" s="56"/>
      <c r="AC268" s="56"/>
      <c r="AE268" s="31"/>
      <c r="AF268" s="33"/>
      <c r="AG268" s="34"/>
      <c r="AH268" s="34"/>
      <c r="AO268" s="18"/>
      <c r="AP268" s="21" t="s">
        <v>355</v>
      </c>
      <c r="AQ268" s="21" t="s">
        <v>356</v>
      </c>
    </row>
    <row r="269" spans="1:86" ht="14.25" customHeight="1" x14ac:dyDescent="0.3">
      <c r="A269" s="56" t="s">
        <v>42</v>
      </c>
      <c r="B269" s="10" t="s">
        <v>330</v>
      </c>
      <c r="C269" s="11">
        <v>2020</v>
      </c>
      <c r="D269" s="56" t="s">
        <v>331</v>
      </c>
      <c r="E269" s="56" t="s">
        <v>332</v>
      </c>
      <c r="F269" t="s">
        <v>296</v>
      </c>
      <c r="G269" s="56" t="s">
        <v>333</v>
      </c>
      <c r="H269" s="56" t="s">
        <v>53</v>
      </c>
      <c r="I269" s="56" t="s">
        <v>53</v>
      </c>
      <c r="J269" s="56" t="s">
        <v>137</v>
      </c>
      <c r="K269" s="16" t="s">
        <v>138</v>
      </c>
      <c r="L269" s="56" t="s">
        <v>298</v>
      </c>
      <c r="M269" s="56" t="s">
        <v>51</v>
      </c>
      <c r="N269" s="6" t="s">
        <v>256</v>
      </c>
      <c r="O269" t="s">
        <v>298</v>
      </c>
      <c r="P269" s="56" t="s">
        <v>174</v>
      </c>
      <c r="Q269" s="56">
        <v>0.45</v>
      </c>
      <c r="R269" s="6" t="s">
        <v>334</v>
      </c>
      <c r="S269" t="s">
        <v>334</v>
      </c>
      <c r="T269" s="56" t="s">
        <v>335</v>
      </c>
      <c r="U269" s="56" t="s">
        <v>53</v>
      </c>
      <c r="V269" s="56" t="s">
        <v>140</v>
      </c>
      <c r="W269" s="56"/>
      <c r="X269" s="56"/>
      <c r="Y269" s="56" t="s">
        <v>158</v>
      </c>
      <c r="Z269" s="11">
        <v>37</v>
      </c>
      <c r="AA269" s="77">
        <v>1000</v>
      </c>
      <c r="AB269" s="77">
        <v>25</v>
      </c>
      <c r="AC269" s="56"/>
      <c r="AD269" s="11" t="s">
        <v>336</v>
      </c>
      <c r="AE269" s="35" t="s">
        <v>337</v>
      </c>
      <c r="AF269" s="36">
        <v>500</v>
      </c>
      <c r="AG269" s="37"/>
      <c r="AH269" s="37"/>
      <c r="AI269" s="19"/>
      <c r="AJ269" s="14" t="s">
        <v>338</v>
      </c>
      <c r="AK269" s="56" t="s">
        <v>339</v>
      </c>
      <c r="AL269" t="s">
        <v>340</v>
      </c>
      <c r="AO269" s="18"/>
      <c r="AP269" s="14"/>
      <c r="AQ269" s="14"/>
      <c r="AV269" s="56"/>
    </row>
    <row r="270" spans="1:86" ht="14.25" customHeight="1" x14ac:dyDescent="0.3">
      <c r="A270" s="56" t="s">
        <v>42</v>
      </c>
      <c r="B270" s="10" t="s">
        <v>330</v>
      </c>
      <c r="C270" s="11">
        <v>2020</v>
      </c>
      <c r="D270" s="56" t="s">
        <v>331</v>
      </c>
      <c r="E270" s="56" t="s">
        <v>332</v>
      </c>
      <c r="F270" t="s">
        <v>296</v>
      </c>
      <c r="G270" s="56" t="s">
        <v>341</v>
      </c>
      <c r="H270" s="56" t="s">
        <v>53</v>
      </c>
      <c r="I270" s="56" t="s">
        <v>53</v>
      </c>
      <c r="J270" s="56" t="s">
        <v>137</v>
      </c>
      <c r="K270" s="16" t="s">
        <v>138</v>
      </c>
      <c r="L270" s="56" t="s">
        <v>298</v>
      </c>
      <c r="M270" s="56" t="s">
        <v>51</v>
      </c>
      <c r="N270" s="6" t="s">
        <v>256</v>
      </c>
      <c r="O270" t="s">
        <v>298</v>
      </c>
      <c r="P270" s="56" t="s">
        <v>174</v>
      </c>
      <c r="Q270" s="56">
        <v>0.45</v>
      </c>
      <c r="R270" s="6" t="s">
        <v>334</v>
      </c>
      <c r="S270" t="s">
        <v>334</v>
      </c>
      <c r="T270" s="56" t="s">
        <v>335</v>
      </c>
      <c r="U270" s="56" t="s">
        <v>53</v>
      </c>
      <c r="V270" s="56" t="s">
        <v>140</v>
      </c>
      <c r="W270" s="56"/>
      <c r="X270" s="56"/>
      <c r="Y270" s="56" t="s">
        <v>158</v>
      </c>
      <c r="Z270" s="11">
        <v>37</v>
      </c>
      <c r="AA270" s="77">
        <v>44</v>
      </c>
      <c r="AB270" s="77"/>
      <c r="AC270" s="56"/>
      <c r="AD270" s="11" t="s">
        <v>336</v>
      </c>
      <c r="AE270" s="35" t="s">
        <v>337</v>
      </c>
      <c r="AF270" s="36">
        <v>500</v>
      </c>
      <c r="AG270" s="37"/>
      <c r="AH270" s="37"/>
      <c r="AI270" s="19"/>
      <c r="AJ270" s="14" t="s">
        <v>338</v>
      </c>
      <c r="AK270" s="56" t="s">
        <v>339</v>
      </c>
      <c r="AL270" t="s">
        <v>340</v>
      </c>
      <c r="AO270" s="18"/>
      <c r="AP270" s="14"/>
      <c r="AQ270" s="14"/>
      <c r="AV270" s="56"/>
    </row>
    <row r="271" spans="1:86" ht="14.25" customHeight="1" x14ac:dyDescent="0.3">
      <c r="A271" s="56" t="s">
        <v>42</v>
      </c>
      <c r="B271" s="10" t="s">
        <v>330</v>
      </c>
      <c r="C271" s="11">
        <v>2020</v>
      </c>
      <c r="D271" s="56" t="s">
        <v>331</v>
      </c>
      <c r="E271" s="56" t="s">
        <v>332</v>
      </c>
      <c r="F271" t="s">
        <v>342</v>
      </c>
      <c r="G271" s="56" t="s">
        <v>343</v>
      </c>
      <c r="H271" s="56" t="s">
        <v>53</v>
      </c>
      <c r="I271" s="56" t="s">
        <v>53</v>
      </c>
      <c r="J271" s="56" t="s">
        <v>137</v>
      </c>
      <c r="K271" s="16" t="s">
        <v>138</v>
      </c>
      <c r="L271" s="56" t="s">
        <v>256</v>
      </c>
      <c r="M271" s="56" t="s">
        <v>51</v>
      </c>
      <c r="N271" s="6" t="s">
        <v>256</v>
      </c>
      <c r="O271" t="s">
        <v>298</v>
      </c>
      <c r="P271" s="56" t="s">
        <v>174</v>
      </c>
      <c r="Q271" s="56">
        <v>0.45</v>
      </c>
      <c r="R271" s="6" t="s">
        <v>334</v>
      </c>
      <c r="T271" s="56" t="s">
        <v>335</v>
      </c>
      <c r="U271" s="56" t="s">
        <v>53</v>
      </c>
      <c r="V271" s="56" t="s">
        <v>54</v>
      </c>
      <c r="W271" s="56" t="s">
        <v>460</v>
      </c>
      <c r="X271" s="11">
        <v>16</v>
      </c>
      <c r="Y271" s="56" t="s">
        <v>158</v>
      </c>
      <c r="Z271" s="11">
        <v>37</v>
      </c>
      <c r="AA271" s="56"/>
      <c r="AB271" s="56"/>
      <c r="AC271" s="56"/>
      <c r="AD271" s="11"/>
      <c r="AE271" s="31"/>
      <c r="AF271" s="33"/>
      <c r="AG271" s="34"/>
      <c r="AH271" s="34"/>
      <c r="AI271" s="19"/>
      <c r="AJ271" s="14"/>
      <c r="AK271" s="14"/>
      <c r="AO271" s="18"/>
    </row>
    <row r="272" spans="1:86" ht="14.25" customHeight="1" x14ac:dyDescent="0.3">
      <c r="A272" s="6" t="s">
        <v>168</v>
      </c>
      <c r="B272" s="6" t="s">
        <v>253</v>
      </c>
      <c r="C272" s="6">
        <v>2005</v>
      </c>
      <c r="D272" s="6" t="s">
        <v>254</v>
      </c>
      <c r="E272" s="6" t="s">
        <v>255</v>
      </c>
      <c r="F272" s="6" t="s">
        <v>46</v>
      </c>
      <c r="G272" s="6" t="s">
        <v>155</v>
      </c>
      <c r="H272" s="6"/>
      <c r="I272" s="6"/>
      <c r="J272" s="6" t="s">
        <v>160</v>
      </c>
      <c r="K272" s="6" t="s">
        <v>161</v>
      </c>
      <c r="L272" s="6" t="s">
        <v>72</v>
      </c>
      <c r="M272" s="6" t="s">
        <v>73</v>
      </c>
      <c r="N272" s="6" t="s">
        <v>683</v>
      </c>
      <c r="O272" t="s">
        <v>298</v>
      </c>
      <c r="P272" s="6"/>
      <c r="Q272" s="6"/>
      <c r="R272" s="6" t="s">
        <v>684</v>
      </c>
      <c r="S272" s="6"/>
      <c r="T272" s="6" t="s">
        <v>756</v>
      </c>
      <c r="U272" s="6"/>
      <c r="V272" s="6"/>
      <c r="W272" s="6"/>
      <c r="X272" s="6"/>
      <c r="Y272" s="6"/>
      <c r="Z272" s="6"/>
      <c r="AA272" s="52"/>
      <c r="AB272" s="52"/>
      <c r="AC272" s="52"/>
      <c r="AD272" s="6"/>
      <c r="AE272" s="32"/>
      <c r="AF272" s="32"/>
      <c r="AG272" s="32"/>
      <c r="AH272" s="32"/>
      <c r="AI272" s="6"/>
      <c r="AJ272" s="6"/>
      <c r="AK272" s="6"/>
      <c r="AL272" s="6"/>
      <c r="AM272" s="6"/>
      <c r="AN272" s="6"/>
      <c r="AO272" s="6"/>
      <c r="AP272" s="6"/>
      <c r="AQ272" s="6"/>
      <c r="AR272" s="6"/>
      <c r="AS272" s="6">
        <v>2</v>
      </c>
      <c r="AT272" s="6">
        <v>3</v>
      </c>
      <c r="AU272" s="6"/>
      <c r="AV272" s="6" t="s">
        <v>685</v>
      </c>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row>
    <row r="273" spans="1:86" ht="14.25" customHeight="1" x14ac:dyDescent="0.3">
      <c r="A273" s="6" t="s">
        <v>168</v>
      </c>
      <c r="B273" s="6" t="s">
        <v>253</v>
      </c>
      <c r="C273" s="6">
        <v>2005</v>
      </c>
      <c r="D273" s="6" t="s">
        <v>254</v>
      </c>
      <c r="E273" s="6" t="s">
        <v>255</v>
      </c>
      <c r="F273" s="6" t="s">
        <v>46</v>
      </c>
      <c r="G273" s="6" t="s">
        <v>155</v>
      </c>
      <c r="H273" s="6"/>
      <c r="I273" s="6"/>
      <c r="J273" s="6" t="s">
        <v>160</v>
      </c>
      <c r="K273" s="6" t="s">
        <v>161</v>
      </c>
      <c r="L273" s="6" t="s">
        <v>72</v>
      </c>
      <c r="M273" s="6" t="s">
        <v>73</v>
      </c>
      <c r="N273" s="6" t="s">
        <v>702</v>
      </c>
      <c r="O273" t="s">
        <v>298</v>
      </c>
      <c r="P273" s="6"/>
      <c r="Q273" s="6"/>
      <c r="R273" s="6" t="s">
        <v>684</v>
      </c>
      <c r="S273" s="6"/>
      <c r="T273" s="6" t="s">
        <v>756</v>
      </c>
      <c r="U273" s="6"/>
      <c r="V273" s="6"/>
      <c r="W273" s="6"/>
      <c r="X273" s="6"/>
      <c r="Y273" s="6"/>
      <c r="Z273" s="6"/>
      <c r="AA273" s="52"/>
      <c r="AB273" s="52"/>
      <c r="AC273" s="52"/>
      <c r="AD273" s="6"/>
      <c r="AE273" s="32"/>
      <c r="AF273" s="32"/>
      <c r="AG273" s="32"/>
      <c r="AH273" s="32"/>
      <c r="AI273" s="6"/>
      <c r="AJ273" s="6"/>
      <c r="AK273" s="6"/>
      <c r="AL273" s="6"/>
      <c r="AM273" s="6"/>
      <c r="AN273" s="6"/>
      <c r="AO273" s="6"/>
      <c r="AP273" s="6"/>
      <c r="AQ273" s="6"/>
      <c r="AR273" s="6"/>
      <c r="AS273" s="6">
        <v>1</v>
      </c>
      <c r="AT273" s="6">
        <v>3</v>
      </c>
      <c r="AU273" s="6"/>
      <c r="AV273" s="6" t="s">
        <v>685</v>
      </c>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row>
    <row r="274" spans="1:86" ht="14.25" customHeight="1" x14ac:dyDescent="0.3">
      <c r="A274" s="6" t="s">
        <v>168</v>
      </c>
      <c r="B274" s="6" t="s">
        <v>253</v>
      </c>
      <c r="C274" s="6">
        <v>2005</v>
      </c>
      <c r="D274" s="6" t="s">
        <v>254</v>
      </c>
      <c r="E274" s="6" t="s">
        <v>255</v>
      </c>
      <c r="F274" s="6" t="s">
        <v>46</v>
      </c>
      <c r="G274" s="6" t="s">
        <v>155</v>
      </c>
      <c r="H274" s="6"/>
      <c r="I274" s="6"/>
      <c r="J274" s="6" t="s">
        <v>160</v>
      </c>
      <c r="K274" s="6" t="s">
        <v>161</v>
      </c>
      <c r="L274" s="6" t="s">
        <v>72</v>
      </c>
      <c r="M274" s="6" t="s">
        <v>73</v>
      </c>
      <c r="N274" s="6" t="s">
        <v>703</v>
      </c>
      <c r="O274" t="s">
        <v>298</v>
      </c>
      <c r="P274" s="6"/>
      <c r="Q274" s="6"/>
      <c r="R274" s="6" t="s">
        <v>684</v>
      </c>
      <c r="S274" s="6"/>
      <c r="T274" s="6" t="s">
        <v>756</v>
      </c>
      <c r="U274" s="6"/>
      <c r="V274" s="6"/>
      <c r="W274" s="6"/>
      <c r="X274" s="6"/>
      <c r="Y274" s="6"/>
      <c r="Z274" s="6"/>
      <c r="AA274" s="52"/>
      <c r="AB274" s="52"/>
      <c r="AC274" s="52"/>
      <c r="AD274" s="6"/>
      <c r="AE274" s="32"/>
      <c r="AF274" s="32"/>
      <c r="AG274" s="32"/>
      <c r="AH274" s="32"/>
      <c r="AI274" s="6"/>
      <c r="AJ274" s="6"/>
      <c r="AK274" s="6"/>
      <c r="AL274" s="6"/>
      <c r="AM274" s="6"/>
      <c r="AN274" s="6"/>
      <c r="AO274" s="6"/>
      <c r="AP274" s="6"/>
      <c r="AQ274" s="6"/>
      <c r="AR274" s="6"/>
      <c r="AS274" s="6">
        <v>0</v>
      </c>
      <c r="AT274" s="6">
        <v>6</v>
      </c>
      <c r="AU274" s="6"/>
      <c r="AV274" s="6" t="s">
        <v>685</v>
      </c>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row>
    <row r="275" spans="1:86" ht="14.25" customHeight="1" x14ac:dyDescent="0.3">
      <c r="A275" s="6" t="s">
        <v>168</v>
      </c>
      <c r="B275" s="6" t="s">
        <v>253</v>
      </c>
      <c r="C275" s="6">
        <v>2005</v>
      </c>
      <c r="D275" s="6" t="s">
        <v>254</v>
      </c>
      <c r="E275" s="6" t="s">
        <v>255</v>
      </c>
      <c r="F275" s="6" t="s">
        <v>46</v>
      </c>
      <c r="G275" s="6" t="s">
        <v>155</v>
      </c>
      <c r="H275" s="6"/>
      <c r="I275" s="6"/>
      <c r="J275" s="6" t="s">
        <v>160</v>
      </c>
      <c r="K275" s="6" t="s">
        <v>161</v>
      </c>
      <c r="L275" s="6" t="s">
        <v>72</v>
      </c>
      <c r="M275" s="6" t="s">
        <v>73</v>
      </c>
      <c r="N275" s="6" t="s">
        <v>717</v>
      </c>
      <c r="O275" t="s">
        <v>298</v>
      </c>
      <c r="P275" s="6"/>
      <c r="Q275" s="6"/>
      <c r="R275" s="6" t="s">
        <v>684</v>
      </c>
      <c r="S275" s="6"/>
      <c r="T275" s="6" t="s">
        <v>756</v>
      </c>
      <c r="U275" s="6"/>
      <c r="V275" s="6"/>
      <c r="W275" s="6"/>
      <c r="X275" s="6"/>
      <c r="Y275" s="6"/>
      <c r="Z275" s="6"/>
      <c r="AA275" s="52"/>
      <c r="AB275" s="52"/>
      <c r="AC275" s="52"/>
      <c r="AD275" s="6"/>
      <c r="AE275" s="32"/>
      <c r="AF275" s="32"/>
      <c r="AG275" s="32"/>
      <c r="AH275" s="32"/>
      <c r="AI275" s="6"/>
      <c r="AJ275" s="6"/>
      <c r="AK275" s="6"/>
      <c r="AL275" s="6"/>
      <c r="AM275" s="6"/>
      <c r="AN275" s="6"/>
      <c r="AO275" s="6"/>
      <c r="AP275" s="6"/>
      <c r="AQ275" s="6"/>
      <c r="AR275" s="6"/>
      <c r="AS275" s="6">
        <v>2</v>
      </c>
      <c r="AT275" s="6">
        <v>2</v>
      </c>
      <c r="AU275" s="6"/>
      <c r="AV275" s="6" t="s">
        <v>685</v>
      </c>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row>
    <row r="276" spans="1:86" ht="14.25" customHeight="1" x14ac:dyDescent="0.3">
      <c r="A276" s="6" t="s">
        <v>168</v>
      </c>
      <c r="B276" s="6" t="s">
        <v>253</v>
      </c>
      <c r="C276" s="6">
        <v>2005</v>
      </c>
      <c r="D276" s="6" t="s">
        <v>254</v>
      </c>
      <c r="E276" s="6" t="s">
        <v>255</v>
      </c>
      <c r="F276" s="6" t="s">
        <v>46</v>
      </c>
      <c r="G276" s="6" t="s">
        <v>155</v>
      </c>
      <c r="H276" s="6"/>
      <c r="I276" s="6"/>
      <c r="J276" s="6" t="s">
        <v>160</v>
      </c>
      <c r="K276" s="6" t="s">
        <v>161</v>
      </c>
      <c r="L276" s="6" t="s">
        <v>72</v>
      </c>
      <c r="M276" s="6" t="s">
        <v>73</v>
      </c>
      <c r="N276" s="6" t="s">
        <v>720</v>
      </c>
      <c r="O276" t="s">
        <v>298</v>
      </c>
      <c r="P276" s="6"/>
      <c r="Q276" s="6"/>
      <c r="R276" s="6" t="s">
        <v>684</v>
      </c>
      <c r="S276" s="6"/>
      <c r="T276" s="6" t="s">
        <v>756</v>
      </c>
      <c r="U276" s="6"/>
      <c r="V276" s="6"/>
      <c r="W276" s="6"/>
      <c r="X276" s="6"/>
      <c r="Y276" s="6"/>
      <c r="Z276" s="6"/>
      <c r="AA276" s="52"/>
      <c r="AB276" s="52"/>
      <c r="AC276" s="52"/>
      <c r="AD276" s="6"/>
      <c r="AE276" s="32"/>
      <c r="AF276" s="32"/>
      <c r="AG276" s="32"/>
      <c r="AH276" s="32"/>
      <c r="AI276" s="6"/>
      <c r="AJ276" s="6"/>
      <c r="AK276" s="6"/>
      <c r="AL276" s="6"/>
      <c r="AM276" s="6"/>
      <c r="AN276" s="6"/>
      <c r="AO276" s="6"/>
      <c r="AP276" s="6"/>
      <c r="AQ276" s="6"/>
      <c r="AR276" s="6"/>
      <c r="AS276" s="6">
        <v>0</v>
      </c>
      <c r="AT276" s="6">
        <v>4</v>
      </c>
      <c r="AU276" s="6"/>
      <c r="AV276" s="6" t="s">
        <v>685</v>
      </c>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row>
    <row r="277" spans="1:86" ht="14.25" customHeight="1" x14ac:dyDescent="0.3">
      <c r="A277" s="6" t="s">
        <v>168</v>
      </c>
      <c r="B277" s="6" t="s">
        <v>253</v>
      </c>
      <c r="C277" s="6">
        <v>2005</v>
      </c>
      <c r="D277" s="6" t="s">
        <v>254</v>
      </c>
      <c r="E277" s="6" t="s">
        <v>255</v>
      </c>
      <c r="F277" s="6" t="s">
        <v>46</v>
      </c>
      <c r="G277" s="6" t="s">
        <v>155</v>
      </c>
      <c r="H277" s="6"/>
      <c r="I277" s="6"/>
      <c r="J277" s="6" t="s">
        <v>160</v>
      </c>
      <c r="K277" s="6" t="s">
        <v>161</v>
      </c>
      <c r="L277" s="6" t="s">
        <v>72</v>
      </c>
      <c r="M277" s="6" t="s">
        <v>73</v>
      </c>
      <c r="N277" s="6" t="s">
        <v>723</v>
      </c>
      <c r="O277" t="s">
        <v>298</v>
      </c>
      <c r="P277" s="6"/>
      <c r="Q277" s="6"/>
      <c r="R277" s="6" t="s">
        <v>684</v>
      </c>
      <c r="S277" s="6"/>
      <c r="T277" s="6" t="s">
        <v>756</v>
      </c>
      <c r="U277" s="6"/>
      <c r="V277" s="6"/>
      <c r="W277" s="6"/>
      <c r="X277" s="6"/>
      <c r="Y277" s="6"/>
      <c r="Z277" s="6"/>
      <c r="AA277" s="52"/>
      <c r="AB277" s="52"/>
      <c r="AC277" s="52"/>
      <c r="AD277" s="6"/>
      <c r="AE277" s="32"/>
      <c r="AF277" s="32"/>
      <c r="AG277" s="32"/>
      <c r="AH277" s="32"/>
      <c r="AI277" s="6"/>
      <c r="AJ277" s="6"/>
      <c r="AK277" s="6"/>
      <c r="AL277" s="6"/>
      <c r="AM277" s="6"/>
      <c r="AN277" s="6"/>
      <c r="AO277" s="6"/>
      <c r="AP277" s="6"/>
      <c r="AQ277" s="6"/>
      <c r="AR277" s="6"/>
      <c r="AS277" s="6">
        <v>3</v>
      </c>
      <c r="AT277" s="6">
        <v>6</v>
      </c>
      <c r="AU277" s="6"/>
      <c r="AV277" s="6" t="s">
        <v>685</v>
      </c>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row>
    <row r="278" spans="1:86" ht="14.25" customHeight="1" x14ac:dyDescent="0.3">
      <c r="A278" s="6" t="s">
        <v>168</v>
      </c>
      <c r="B278" s="6" t="s">
        <v>253</v>
      </c>
      <c r="C278" s="6">
        <v>2005</v>
      </c>
      <c r="D278" s="6" t="s">
        <v>254</v>
      </c>
      <c r="E278" s="6" t="s">
        <v>255</v>
      </c>
      <c r="F278" s="6" t="s">
        <v>46</v>
      </c>
      <c r="G278" s="6" t="s">
        <v>155</v>
      </c>
      <c r="H278" s="6"/>
      <c r="I278" s="6"/>
      <c r="J278" s="6" t="s">
        <v>160</v>
      </c>
      <c r="K278" s="6" t="s">
        <v>161</v>
      </c>
      <c r="L278" s="6" t="s">
        <v>72</v>
      </c>
      <c r="M278" s="6" t="s">
        <v>73</v>
      </c>
      <c r="N278" s="6" t="s">
        <v>724</v>
      </c>
      <c r="O278" t="s">
        <v>298</v>
      </c>
      <c r="P278" s="6"/>
      <c r="Q278" s="6"/>
      <c r="R278" s="6" t="s">
        <v>684</v>
      </c>
      <c r="S278" s="6"/>
      <c r="T278" s="6" t="s">
        <v>756</v>
      </c>
      <c r="U278" s="6"/>
      <c r="V278" s="6"/>
      <c r="W278" s="6"/>
      <c r="X278" s="6"/>
      <c r="Y278" s="6"/>
      <c r="Z278" s="6"/>
      <c r="AA278" s="52"/>
      <c r="AB278" s="52"/>
      <c r="AC278" s="52"/>
      <c r="AD278" s="6"/>
      <c r="AE278" s="32"/>
      <c r="AF278" s="32"/>
      <c r="AG278" s="32"/>
      <c r="AH278" s="32"/>
      <c r="AI278" s="6"/>
      <c r="AJ278" s="6"/>
      <c r="AK278" s="6"/>
      <c r="AL278" s="6"/>
      <c r="AM278" s="6"/>
      <c r="AN278" s="6"/>
      <c r="AO278" s="6"/>
      <c r="AP278" s="6"/>
      <c r="AQ278" s="6"/>
      <c r="AR278" s="6"/>
      <c r="AS278" s="6">
        <v>0</v>
      </c>
      <c r="AT278" s="6">
        <v>6</v>
      </c>
      <c r="AU278" s="6"/>
      <c r="AV278" s="6" t="s">
        <v>685</v>
      </c>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row>
    <row r="279" spans="1:86" ht="14.25" customHeight="1" x14ac:dyDescent="0.3">
      <c r="A279" s="6" t="s">
        <v>168</v>
      </c>
      <c r="B279" s="6" t="s">
        <v>253</v>
      </c>
      <c r="C279" s="6">
        <v>2005</v>
      </c>
      <c r="D279" s="6" t="s">
        <v>254</v>
      </c>
      <c r="E279" s="6" t="s">
        <v>255</v>
      </c>
      <c r="F279" s="6" t="s">
        <v>46</v>
      </c>
      <c r="G279" s="6" t="s">
        <v>155</v>
      </c>
      <c r="H279" s="6"/>
      <c r="I279" s="6"/>
      <c r="J279" s="6" t="s">
        <v>160</v>
      </c>
      <c r="K279" s="6" t="s">
        <v>161</v>
      </c>
      <c r="L279" s="6" t="s">
        <v>76</v>
      </c>
      <c r="M279" s="6" t="s">
        <v>73</v>
      </c>
      <c r="N279" s="6" t="s">
        <v>683</v>
      </c>
      <c r="O279" t="s">
        <v>298</v>
      </c>
      <c r="P279" s="6"/>
      <c r="Q279" s="6"/>
      <c r="R279" s="6" t="s">
        <v>684</v>
      </c>
      <c r="S279" s="6"/>
      <c r="T279" s="6" t="s">
        <v>756</v>
      </c>
      <c r="U279" s="6"/>
      <c r="V279" s="6"/>
      <c r="W279" s="6"/>
      <c r="X279" s="6"/>
      <c r="Y279" s="6"/>
      <c r="Z279" s="6"/>
      <c r="AA279" s="52"/>
      <c r="AB279" s="52"/>
      <c r="AC279" s="52"/>
      <c r="AD279" s="6"/>
      <c r="AE279" s="32"/>
      <c r="AF279" s="32"/>
      <c r="AG279" s="32"/>
      <c r="AH279" s="32"/>
      <c r="AI279" s="6"/>
      <c r="AJ279" s="6"/>
      <c r="AK279" s="6"/>
      <c r="AL279" s="6"/>
      <c r="AM279" s="6"/>
      <c r="AN279" s="6"/>
      <c r="AO279" s="6"/>
      <c r="AP279" s="6"/>
      <c r="AQ279" s="6"/>
      <c r="AR279" s="6"/>
      <c r="AS279" s="6">
        <v>3</v>
      </c>
      <c r="AT279" s="6">
        <v>3</v>
      </c>
      <c r="AU279" s="6">
        <v>100</v>
      </c>
      <c r="AV279" s="6" t="s">
        <v>685</v>
      </c>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row>
    <row r="280" spans="1:86" ht="14.25" customHeight="1" x14ac:dyDescent="0.3">
      <c r="A280" s="6" t="s">
        <v>168</v>
      </c>
      <c r="B280" s="6" t="s">
        <v>253</v>
      </c>
      <c r="C280" s="6">
        <v>2005</v>
      </c>
      <c r="D280" s="6" t="s">
        <v>254</v>
      </c>
      <c r="E280" s="6" t="s">
        <v>255</v>
      </c>
      <c r="F280" s="6" t="s">
        <v>46</v>
      </c>
      <c r="G280" s="6" t="s">
        <v>155</v>
      </c>
      <c r="H280" s="6"/>
      <c r="I280" s="6"/>
      <c r="J280" s="6" t="s">
        <v>160</v>
      </c>
      <c r="K280" s="6" t="s">
        <v>161</v>
      </c>
      <c r="L280" s="6" t="s">
        <v>76</v>
      </c>
      <c r="M280" s="6" t="s">
        <v>73</v>
      </c>
      <c r="N280" s="6" t="s">
        <v>702</v>
      </c>
      <c r="O280" t="s">
        <v>298</v>
      </c>
      <c r="P280" s="6"/>
      <c r="Q280" s="6"/>
      <c r="R280" s="6" t="s">
        <v>684</v>
      </c>
      <c r="S280" s="6"/>
      <c r="T280" s="6" t="s">
        <v>756</v>
      </c>
      <c r="U280" s="6"/>
      <c r="V280" s="6"/>
      <c r="W280" s="6"/>
      <c r="X280" s="6"/>
      <c r="Y280" s="6"/>
      <c r="Z280" s="6"/>
      <c r="AA280" s="52"/>
      <c r="AB280" s="52"/>
      <c r="AC280" s="52"/>
      <c r="AD280" s="6"/>
      <c r="AE280" s="32"/>
      <c r="AF280" s="32"/>
      <c r="AG280" s="32"/>
      <c r="AH280" s="32"/>
      <c r="AI280" s="6"/>
      <c r="AJ280" s="6"/>
      <c r="AK280" s="6"/>
      <c r="AL280" s="6"/>
      <c r="AM280" s="6"/>
      <c r="AN280" s="6"/>
      <c r="AO280" s="6"/>
      <c r="AP280" s="6"/>
      <c r="AQ280" s="6"/>
      <c r="AR280" s="6"/>
      <c r="AS280" s="6">
        <v>3</v>
      </c>
      <c r="AT280" s="6">
        <v>3</v>
      </c>
      <c r="AU280" s="6">
        <v>100</v>
      </c>
      <c r="AV280" s="6" t="s">
        <v>685</v>
      </c>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row>
    <row r="281" spans="1:86" ht="14.25" customHeight="1" x14ac:dyDescent="0.3">
      <c r="A281" s="6" t="s">
        <v>168</v>
      </c>
      <c r="B281" s="6" t="s">
        <v>253</v>
      </c>
      <c r="C281" s="6">
        <v>2005</v>
      </c>
      <c r="D281" s="6" t="s">
        <v>254</v>
      </c>
      <c r="E281" s="6" t="s">
        <v>255</v>
      </c>
      <c r="F281" s="6" t="s">
        <v>46</v>
      </c>
      <c r="G281" s="6" t="s">
        <v>155</v>
      </c>
      <c r="H281" s="6"/>
      <c r="I281" s="6"/>
      <c r="J281" s="6" t="s">
        <v>160</v>
      </c>
      <c r="K281" s="6" t="s">
        <v>161</v>
      </c>
      <c r="L281" s="6" t="s">
        <v>76</v>
      </c>
      <c r="M281" s="6" t="s">
        <v>73</v>
      </c>
      <c r="N281" s="6" t="s">
        <v>703</v>
      </c>
      <c r="O281" t="s">
        <v>298</v>
      </c>
      <c r="P281" s="6"/>
      <c r="Q281" s="6"/>
      <c r="R281" s="6" t="s">
        <v>684</v>
      </c>
      <c r="S281" s="6"/>
      <c r="T281" s="6" t="s">
        <v>756</v>
      </c>
      <c r="U281" s="6"/>
      <c r="V281" s="6"/>
      <c r="W281" s="6"/>
      <c r="X281" s="6"/>
      <c r="Y281" s="6"/>
      <c r="Z281" s="6"/>
      <c r="AA281" s="52"/>
      <c r="AB281" s="52"/>
      <c r="AC281" s="52"/>
      <c r="AD281" s="6"/>
      <c r="AE281" s="32"/>
      <c r="AF281" s="32"/>
      <c r="AG281" s="32"/>
      <c r="AH281" s="32"/>
      <c r="AI281" s="6"/>
      <c r="AJ281" s="6"/>
      <c r="AK281" s="6"/>
      <c r="AL281" s="6"/>
      <c r="AM281" s="6"/>
      <c r="AN281" s="6"/>
      <c r="AO281" s="6"/>
      <c r="AP281" s="6"/>
      <c r="AQ281" s="6"/>
      <c r="AR281" s="6"/>
      <c r="AS281" s="6">
        <v>6</v>
      </c>
      <c r="AT281" s="6">
        <v>6</v>
      </c>
      <c r="AU281" s="6">
        <v>100</v>
      </c>
      <c r="AV281" s="6" t="s">
        <v>685</v>
      </c>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row>
    <row r="282" spans="1:86" ht="14.25" customHeight="1" x14ac:dyDescent="0.3">
      <c r="A282" s="6" t="s">
        <v>168</v>
      </c>
      <c r="B282" s="6" t="s">
        <v>253</v>
      </c>
      <c r="C282" s="6">
        <v>2005</v>
      </c>
      <c r="D282" s="6" t="s">
        <v>254</v>
      </c>
      <c r="E282" s="6" t="s">
        <v>255</v>
      </c>
      <c r="F282" s="6" t="s">
        <v>46</v>
      </c>
      <c r="G282" s="6" t="s">
        <v>155</v>
      </c>
      <c r="H282" s="6"/>
      <c r="I282" s="6"/>
      <c r="J282" s="6" t="s">
        <v>160</v>
      </c>
      <c r="K282" s="6" t="s">
        <v>161</v>
      </c>
      <c r="L282" s="6" t="s">
        <v>76</v>
      </c>
      <c r="M282" s="6" t="s">
        <v>73</v>
      </c>
      <c r="N282" s="6" t="s">
        <v>717</v>
      </c>
      <c r="O282" t="s">
        <v>298</v>
      </c>
      <c r="P282" s="6"/>
      <c r="Q282" s="6"/>
      <c r="R282" s="6" t="s">
        <v>684</v>
      </c>
      <c r="S282" s="6"/>
      <c r="T282" s="6" t="s">
        <v>756</v>
      </c>
      <c r="U282" s="6"/>
      <c r="V282" s="6"/>
      <c r="W282" s="6"/>
      <c r="X282" s="6"/>
      <c r="Y282" s="6"/>
      <c r="Z282" s="6"/>
      <c r="AA282" s="52"/>
      <c r="AB282" s="52"/>
      <c r="AC282" s="52"/>
      <c r="AD282" s="6"/>
      <c r="AE282" s="32"/>
      <c r="AF282" s="32"/>
      <c r="AG282" s="32"/>
      <c r="AH282" s="32"/>
      <c r="AI282" s="6"/>
      <c r="AJ282" s="6"/>
      <c r="AK282" s="6"/>
      <c r="AL282" s="6"/>
      <c r="AM282" s="6"/>
      <c r="AN282" s="6"/>
      <c r="AO282" s="6"/>
      <c r="AP282" s="6"/>
      <c r="AQ282" s="6"/>
      <c r="AR282" s="6"/>
      <c r="AS282" s="6">
        <v>2</v>
      </c>
      <c r="AT282" s="6">
        <v>2</v>
      </c>
      <c r="AU282" s="6">
        <v>100</v>
      </c>
      <c r="AV282" s="6" t="s">
        <v>685</v>
      </c>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row>
    <row r="283" spans="1:86" ht="14.25" customHeight="1" x14ac:dyDescent="0.3">
      <c r="A283" s="6" t="s">
        <v>168</v>
      </c>
      <c r="B283" s="6" t="s">
        <v>253</v>
      </c>
      <c r="C283" s="6">
        <v>2005</v>
      </c>
      <c r="D283" s="6" t="s">
        <v>254</v>
      </c>
      <c r="E283" s="6" t="s">
        <v>255</v>
      </c>
      <c r="F283" s="6" t="s">
        <v>46</v>
      </c>
      <c r="G283" s="6" t="s">
        <v>155</v>
      </c>
      <c r="H283" s="6"/>
      <c r="I283" s="6"/>
      <c r="J283" s="6" t="s">
        <v>160</v>
      </c>
      <c r="K283" s="6" t="s">
        <v>161</v>
      </c>
      <c r="L283" s="6" t="s">
        <v>76</v>
      </c>
      <c r="M283" s="6" t="s">
        <v>73</v>
      </c>
      <c r="N283" s="6" t="s">
        <v>720</v>
      </c>
      <c r="O283" t="s">
        <v>298</v>
      </c>
      <c r="P283" s="6"/>
      <c r="Q283" s="6"/>
      <c r="R283" s="6" t="s">
        <v>684</v>
      </c>
      <c r="S283" s="6"/>
      <c r="T283" s="6" t="s">
        <v>756</v>
      </c>
      <c r="U283" s="6"/>
      <c r="V283" s="6"/>
      <c r="W283" s="6"/>
      <c r="X283" s="6"/>
      <c r="Y283" s="6"/>
      <c r="Z283" s="6"/>
      <c r="AA283" s="52"/>
      <c r="AB283" s="52"/>
      <c r="AC283" s="52"/>
      <c r="AD283" s="6"/>
      <c r="AE283" s="32"/>
      <c r="AF283" s="32"/>
      <c r="AG283" s="32"/>
      <c r="AH283" s="32"/>
      <c r="AI283" s="6"/>
      <c r="AJ283" s="6"/>
      <c r="AK283" s="6"/>
      <c r="AL283" s="6"/>
      <c r="AM283" s="6"/>
      <c r="AN283" s="6"/>
      <c r="AO283" s="6"/>
      <c r="AP283" s="6"/>
      <c r="AQ283" s="6"/>
      <c r="AR283" s="6"/>
      <c r="AS283" s="6">
        <v>4</v>
      </c>
      <c r="AT283" s="6">
        <v>4</v>
      </c>
      <c r="AU283" s="6">
        <v>100</v>
      </c>
      <c r="AV283" s="6" t="s">
        <v>685</v>
      </c>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row>
    <row r="284" spans="1:86" ht="14.25" customHeight="1" x14ac:dyDescent="0.3">
      <c r="A284" s="6" t="s">
        <v>168</v>
      </c>
      <c r="B284" s="6" t="s">
        <v>253</v>
      </c>
      <c r="C284" s="6">
        <v>2005</v>
      </c>
      <c r="D284" s="6" t="s">
        <v>254</v>
      </c>
      <c r="E284" s="6" t="s">
        <v>255</v>
      </c>
      <c r="F284" s="6" t="s">
        <v>46</v>
      </c>
      <c r="G284" s="6" t="s">
        <v>155</v>
      </c>
      <c r="H284" s="6"/>
      <c r="I284" s="6"/>
      <c r="J284" s="6" t="s">
        <v>160</v>
      </c>
      <c r="K284" s="6" t="s">
        <v>161</v>
      </c>
      <c r="L284" s="6" t="s">
        <v>76</v>
      </c>
      <c r="M284" s="6" t="s">
        <v>73</v>
      </c>
      <c r="N284" s="6" t="s">
        <v>723</v>
      </c>
      <c r="O284" t="s">
        <v>298</v>
      </c>
      <c r="P284" s="6"/>
      <c r="Q284" s="6"/>
      <c r="R284" s="6" t="s">
        <v>684</v>
      </c>
      <c r="S284" s="6"/>
      <c r="T284" s="6" t="s">
        <v>756</v>
      </c>
      <c r="U284" s="6"/>
      <c r="V284" s="6"/>
      <c r="W284" s="6"/>
      <c r="X284" s="6"/>
      <c r="Y284" s="6"/>
      <c r="Z284" s="6"/>
      <c r="AA284" s="52"/>
      <c r="AB284" s="52"/>
      <c r="AC284" s="52"/>
      <c r="AD284" s="6"/>
      <c r="AE284" s="32"/>
      <c r="AF284" s="32"/>
      <c r="AG284" s="32"/>
      <c r="AH284" s="32"/>
      <c r="AI284" s="6"/>
      <c r="AJ284" s="6"/>
      <c r="AK284" s="6"/>
      <c r="AL284" s="6"/>
      <c r="AM284" s="6"/>
      <c r="AN284" s="6"/>
      <c r="AO284" s="6"/>
      <c r="AP284" s="6"/>
      <c r="AQ284" s="6"/>
      <c r="AR284" s="6"/>
      <c r="AS284" s="6">
        <v>6</v>
      </c>
      <c r="AT284" s="6">
        <v>6</v>
      </c>
      <c r="AU284" s="6">
        <v>100</v>
      </c>
      <c r="AV284" s="6" t="s">
        <v>685</v>
      </c>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row>
    <row r="285" spans="1:86" ht="14.25" customHeight="1" x14ac:dyDescent="0.3">
      <c r="A285" s="6" t="s">
        <v>168</v>
      </c>
      <c r="B285" s="6" t="s">
        <v>253</v>
      </c>
      <c r="C285" s="6">
        <v>2005</v>
      </c>
      <c r="D285" s="6" t="s">
        <v>254</v>
      </c>
      <c r="E285" s="6" t="s">
        <v>255</v>
      </c>
      <c r="F285" s="6" t="s">
        <v>46</v>
      </c>
      <c r="G285" s="6" t="s">
        <v>155</v>
      </c>
      <c r="H285" s="6"/>
      <c r="I285" s="6"/>
      <c r="J285" s="6" t="s">
        <v>160</v>
      </c>
      <c r="K285" s="6" t="s">
        <v>161</v>
      </c>
      <c r="L285" s="6" t="s">
        <v>76</v>
      </c>
      <c r="M285" s="6" t="s">
        <v>73</v>
      </c>
      <c r="N285" s="6" t="s">
        <v>724</v>
      </c>
      <c r="O285" t="s">
        <v>298</v>
      </c>
      <c r="P285" s="6"/>
      <c r="Q285" s="6"/>
      <c r="R285" s="6" t="s">
        <v>684</v>
      </c>
      <c r="S285" s="6"/>
      <c r="T285" s="6" t="s">
        <v>756</v>
      </c>
      <c r="U285" s="6"/>
      <c r="V285" s="6"/>
      <c r="W285" s="6"/>
      <c r="X285" s="6"/>
      <c r="Y285" s="6"/>
      <c r="Z285" s="6"/>
      <c r="AA285" s="52"/>
      <c r="AB285" s="52"/>
      <c r="AC285" s="52"/>
      <c r="AD285" s="6"/>
      <c r="AE285" s="32"/>
      <c r="AF285" s="32"/>
      <c r="AG285" s="32"/>
      <c r="AH285" s="32"/>
      <c r="AI285" s="6"/>
      <c r="AJ285" s="6"/>
      <c r="AK285" s="6"/>
      <c r="AL285" s="6"/>
      <c r="AM285" s="6"/>
      <c r="AN285" s="6"/>
      <c r="AO285" s="6"/>
      <c r="AP285" s="6"/>
      <c r="AQ285" s="6"/>
      <c r="AR285" s="6"/>
      <c r="AS285" s="6">
        <v>6</v>
      </c>
      <c r="AT285" s="6">
        <v>6</v>
      </c>
      <c r="AU285" s="6">
        <v>100</v>
      </c>
      <c r="AV285" s="6" t="s">
        <v>685</v>
      </c>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row>
    <row r="286" spans="1:86" ht="14.25" customHeight="1" x14ac:dyDescent="0.3">
      <c r="A286" s="6" t="s">
        <v>168</v>
      </c>
      <c r="B286" s="6" t="s">
        <v>253</v>
      </c>
      <c r="C286" s="6">
        <v>2005</v>
      </c>
      <c r="D286" s="6" t="s">
        <v>254</v>
      </c>
      <c r="E286" s="6" t="s">
        <v>255</v>
      </c>
      <c r="F286" s="6" t="s">
        <v>46</v>
      </c>
      <c r="G286" s="6" t="s">
        <v>155</v>
      </c>
      <c r="H286" s="6"/>
      <c r="I286" s="6"/>
      <c r="J286" s="6" t="s">
        <v>160</v>
      </c>
      <c r="K286" s="6" t="s">
        <v>161</v>
      </c>
      <c r="L286" s="6" t="s">
        <v>689</v>
      </c>
      <c r="M286" s="6" t="s">
        <v>73</v>
      </c>
      <c r="N286" s="6" t="s">
        <v>683</v>
      </c>
      <c r="O286" t="s">
        <v>298</v>
      </c>
      <c r="P286" s="6"/>
      <c r="Q286" s="6"/>
      <c r="R286" s="6" t="s">
        <v>684</v>
      </c>
      <c r="S286" s="6"/>
      <c r="T286" s="6" t="s">
        <v>756</v>
      </c>
      <c r="U286" s="6"/>
      <c r="V286" s="6"/>
      <c r="W286" s="6"/>
      <c r="X286" s="6"/>
      <c r="Y286" s="6"/>
      <c r="Z286" s="6"/>
      <c r="AA286" s="52"/>
      <c r="AB286" s="52"/>
      <c r="AC286" s="52"/>
      <c r="AD286" s="6"/>
      <c r="AE286" s="32"/>
      <c r="AF286" s="32"/>
      <c r="AG286" s="32"/>
      <c r="AH286" s="32"/>
      <c r="AI286" s="6"/>
      <c r="AJ286" s="6"/>
      <c r="AK286" s="6"/>
      <c r="AL286" s="6"/>
      <c r="AM286" s="6"/>
      <c r="AN286" s="6"/>
      <c r="AO286" s="6"/>
      <c r="AP286" s="6"/>
      <c r="AQ286" s="6"/>
      <c r="AR286" s="6"/>
      <c r="AS286" s="6">
        <v>3</v>
      </c>
      <c r="AT286" s="6">
        <v>3</v>
      </c>
      <c r="AU286" s="6"/>
      <c r="AV286" s="6" t="s">
        <v>685</v>
      </c>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row>
    <row r="287" spans="1:86" ht="14.25" customHeight="1" x14ac:dyDescent="0.3">
      <c r="A287" s="6" t="s">
        <v>168</v>
      </c>
      <c r="B287" s="6" t="s">
        <v>253</v>
      </c>
      <c r="C287" s="6">
        <v>2005</v>
      </c>
      <c r="D287" s="6" t="s">
        <v>254</v>
      </c>
      <c r="E287" s="6" t="s">
        <v>255</v>
      </c>
      <c r="F287" s="6" t="s">
        <v>46</v>
      </c>
      <c r="G287" s="6" t="s">
        <v>155</v>
      </c>
      <c r="H287" s="6"/>
      <c r="I287" s="6"/>
      <c r="J287" s="6" t="s">
        <v>160</v>
      </c>
      <c r="K287" s="6" t="s">
        <v>161</v>
      </c>
      <c r="L287" s="6" t="s">
        <v>689</v>
      </c>
      <c r="M287" s="6" t="s">
        <v>73</v>
      </c>
      <c r="N287" s="6" t="s">
        <v>702</v>
      </c>
      <c r="O287" t="s">
        <v>298</v>
      </c>
      <c r="P287" s="6"/>
      <c r="Q287" s="6"/>
      <c r="R287" s="6" t="s">
        <v>684</v>
      </c>
      <c r="S287" s="6"/>
      <c r="T287" s="6" t="s">
        <v>756</v>
      </c>
      <c r="U287" s="6"/>
      <c r="V287" s="6"/>
      <c r="W287" s="6"/>
      <c r="X287" s="6"/>
      <c r="Y287" s="6"/>
      <c r="Z287" s="6"/>
      <c r="AA287" s="52"/>
      <c r="AB287" s="52"/>
      <c r="AC287" s="52"/>
      <c r="AD287" s="6"/>
      <c r="AE287" s="32"/>
      <c r="AF287" s="32"/>
      <c r="AG287" s="32"/>
      <c r="AH287" s="32"/>
      <c r="AI287" s="6"/>
      <c r="AJ287" s="6"/>
      <c r="AK287" s="6"/>
      <c r="AL287" s="6"/>
      <c r="AM287" s="6"/>
      <c r="AN287" s="6"/>
      <c r="AO287" s="6"/>
      <c r="AP287" s="6"/>
      <c r="AQ287" s="6"/>
      <c r="AR287" s="6"/>
      <c r="AS287" s="6">
        <v>1</v>
      </c>
      <c r="AT287" s="6">
        <v>3</v>
      </c>
      <c r="AU287" s="6"/>
      <c r="AV287" s="6" t="s">
        <v>685</v>
      </c>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row>
    <row r="288" spans="1:86" ht="14.25" customHeight="1" x14ac:dyDescent="0.3">
      <c r="A288" s="6" t="s">
        <v>168</v>
      </c>
      <c r="B288" s="6" t="s">
        <v>253</v>
      </c>
      <c r="C288" s="6">
        <v>2005</v>
      </c>
      <c r="D288" s="6" t="s">
        <v>254</v>
      </c>
      <c r="E288" s="6" t="s">
        <v>255</v>
      </c>
      <c r="F288" s="6" t="s">
        <v>46</v>
      </c>
      <c r="G288" s="6" t="s">
        <v>155</v>
      </c>
      <c r="H288" s="6"/>
      <c r="I288" s="6"/>
      <c r="J288" s="6" t="s">
        <v>160</v>
      </c>
      <c r="K288" s="6" t="s">
        <v>161</v>
      </c>
      <c r="L288" s="6" t="s">
        <v>689</v>
      </c>
      <c r="M288" s="6" t="s">
        <v>73</v>
      </c>
      <c r="N288" s="6" t="s">
        <v>703</v>
      </c>
      <c r="O288" t="s">
        <v>298</v>
      </c>
      <c r="P288" s="6"/>
      <c r="Q288" s="6"/>
      <c r="R288" s="6" t="s">
        <v>684</v>
      </c>
      <c r="S288" s="6"/>
      <c r="T288" s="6" t="s">
        <v>756</v>
      </c>
      <c r="U288" s="6"/>
      <c r="V288" s="6"/>
      <c r="W288" s="6"/>
      <c r="X288" s="6"/>
      <c r="Y288" s="6"/>
      <c r="Z288" s="6"/>
      <c r="AA288" s="52"/>
      <c r="AB288" s="52"/>
      <c r="AC288" s="52"/>
      <c r="AD288" s="6"/>
      <c r="AE288" s="32"/>
      <c r="AF288" s="32"/>
      <c r="AG288" s="32"/>
      <c r="AH288" s="32"/>
      <c r="AI288" s="6"/>
      <c r="AJ288" s="6"/>
      <c r="AK288" s="6"/>
      <c r="AL288" s="6"/>
      <c r="AM288" s="6"/>
      <c r="AN288" s="6"/>
      <c r="AO288" s="6"/>
      <c r="AP288" s="6"/>
      <c r="AQ288" s="6"/>
      <c r="AR288" s="6"/>
      <c r="AS288" s="6">
        <v>0</v>
      </c>
      <c r="AT288" s="6">
        <v>6</v>
      </c>
      <c r="AU288" s="6"/>
      <c r="AV288" s="6" t="s">
        <v>685</v>
      </c>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row>
    <row r="289" spans="1:86" ht="14.25" customHeight="1" x14ac:dyDescent="0.3">
      <c r="A289" s="6" t="s">
        <v>168</v>
      </c>
      <c r="B289" s="6" t="s">
        <v>253</v>
      </c>
      <c r="C289" s="6">
        <v>2005</v>
      </c>
      <c r="D289" s="6" t="s">
        <v>254</v>
      </c>
      <c r="E289" s="6" t="s">
        <v>255</v>
      </c>
      <c r="F289" s="6" t="s">
        <v>46</v>
      </c>
      <c r="G289" s="6" t="s">
        <v>155</v>
      </c>
      <c r="H289" s="6"/>
      <c r="I289" s="6"/>
      <c r="J289" s="6" t="s">
        <v>160</v>
      </c>
      <c r="K289" s="6" t="s">
        <v>161</v>
      </c>
      <c r="L289" s="6" t="s">
        <v>689</v>
      </c>
      <c r="M289" s="6" t="s">
        <v>73</v>
      </c>
      <c r="N289" s="6" t="s">
        <v>717</v>
      </c>
      <c r="O289" t="s">
        <v>298</v>
      </c>
      <c r="P289" s="6"/>
      <c r="Q289" s="6"/>
      <c r="R289" s="6" t="s">
        <v>684</v>
      </c>
      <c r="S289" s="6"/>
      <c r="T289" s="6" t="s">
        <v>756</v>
      </c>
      <c r="U289" s="6"/>
      <c r="V289" s="6"/>
      <c r="W289" s="6"/>
      <c r="X289" s="6"/>
      <c r="Y289" s="6"/>
      <c r="Z289" s="6"/>
      <c r="AA289" s="52"/>
      <c r="AB289" s="52"/>
      <c r="AC289" s="52"/>
      <c r="AD289" s="6"/>
      <c r="AE289" s="32"/>
      <c r="AF289" s="32"/>
      <c r="AG289" s="32"/>
      <c r="AH289" s="32"/>
      <c r="AI289" s="6"/>
      <c r="AJ289" s="6"/>
      <c r="AK289" s="6"/>
      <c r="AL289" s="6"/>
      <c r="AM289" s="6"/>
      <c r="AN289" s="6"/>
      <c r="AO289" s="6"/>
      <c r="AP289" s="6"/>
      <c r="AQ289" s="6"/>
      <c r="AR289" s="6"/>
      <c r="AS289" s="6">
        <v>2</v>
      </c>
      <c r="AT289" s="6">
        <v>2</v>
      </c>
      <c r="AU289" s="6"/>
      <c r="AV289" s="6" t="s">
        <v>685</v>
      </c>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row>
    <row r="290" spans="1:86" ht="14.25" customHeight="1" x14ac:dyDescent="0.3">
      <c r="A290" s="6" t="s">
        <v>168</v>
      </c>
      <c r="B290" s="6" t="s">
        <v>253</v>
      </c>
      <c r="C290" s="6">
        <v>2005</v>
      </c>
      <c r="D290" s="6" t="s">
        <v>254</v>
      </c>
      <c r="E290" s="6" t="s">
        <v>255</v>
      </c>
      <c r="F290" s="6" t="s">
        <v>46</v>
      </c>
      <c r="G290" s="6" t="s">
        <v>155</v>
      </c>
      <c r="H290" s="6"/>
      <c r="I290" s="6"/>
      <c r="J290" s="6" t="s">
        <v>160</v>
      </c>
      <c r="K290" s="6" t="s">
        <v>161</v>
      </c>
      <c r="L290" s="6" t="s">
        <v>689</v>
      </c>
      <c r="M290" s="6" t="s">
        <v>73</v>
      </c>
      <c r="N290" s="6" t="s">
        <v>720</v>
      </c>
      <c r="O290" t="s">
        <v>298</v>
      </c>
      <c r="P290" s="6"/>
      <c r="Q290" s="6"/>
      <c r="R290" s="6" t="s">
        <v>684</v>
      </c>
      <c r="S290" s="6"/>
      <c r="T290" s="6" t="s">
        <v>756</v>
      </c>
      <c r="U290" s="6"/>
      <c r="V290" s="6"/>
      <c r="W290" s="6"/>
      <c r="X290" s="6"/>
      <c r="Y290" s="6"/>
      <c r="Z290" s="6"/>
      <c r="AA290" s="52"/>
      <c r="AB290" s="52"/>
      <c r="AC290" s="52"/>
      <c r="AD290" s="6"/>
      <c r="AE290" s="32"/>
      <c r="AF290" s="32"/>
      <c r="AG290" s="32"/>
      <c r="AH290" s="32"/>
      <c r="AI290" s="6"/>
      <c r="AJ290" s="6"/>
      <c r="AK290" s="6"/>
      <c r="AL290" s="6"/>
      <c r="AM290" s="6"/>
      <c r="AN290" s="6"/>
      <c r="AO290" s="6"/>
      <c r="AP290" s="6"/>
      <c r="AQ290" s="6"/>
      <c r="AR290" s="6"/>
      <c r="AS290" s="6">
        <v>1</v>
      </c>
      <c r="AT290" s="6">
        <v>4</v>
      </c>
      <c r="AU290" s="6"/>
      <c r="AV290" s="6" t="s">
        <v>685</v>
      </c>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row>
    <row r="291" spans="1:86" ht="14.25" customHeight="1" x14ac:dyDescent="0.3">
      <c r="A291" s="6" t="s">
        <v>168</v>
      </c>
      <c r="B291" s="6" t="s">
        <v>253</v>
      </c>
      <c r="C291" s="6">
        <v>2005</v>
      </c>
      <c r="D291" s="6" t="s">
        <v>254</v>
      </c>
      <c r="E291" s="6" t="s">
        <v>255</v>
      </c>
      <c r="F291" s="6" t="s">
        <v>46</v>
      </c>
      <c r="G291" s="6" t="s">
        <v>155</v>
      </c>
      <c r="H291" s="6"/>
      <c r="I291" s="6"/>
      <c r="J291" s="6" t="s">
        <v>160</v>
      </c>
      <c r="K291" s="6" t="s">
        <v>161</v>
      </c>
      <c r="L291" s="6" t="s">
        <v>689</v>
      </c>
      <c r="M291" s="6" t="s">
        <v>73</v>
      </c>
      <c r="N291" s="6" t="s">
        <v>723</v>
      </c>
      <c r="O291" t="s">
        <v>298</v>
      </c>
      <c r="P291" s="6"/>
      <c r="Q291" s="6"/>
      <c r="R291" s="6" t="s">
        <v>684</v>
      </c>
      <c r="S291" s="6"/>
      <c r="T291" s="6" t="s">
        <v>756</v>
      </c>
      <c r="U291" s="6"/>
      <c r="V291" s="6"/>
      <c r="W291" s="6"/>
      <c r="X291" s="6"/>
      <c r="Y291" s="6"/>
      <c r="Z291" s="6"/>
      <c r="AA291" s="52"/>
      <c r="AB291" s="52"/>
      <c r="AC291" s="52"/>
      <c r="AD291" s="6"/>
      <c r="AE291" s="32"/>
      <c r="AF291" s="32"/>
      <c r="AG291" s="32"/>
      <c r="AH291" s="32"/>
      <c r="AI291" s="6"/>
      <c r="AJ291" s="6"/>
      <c r="AK291" s="6"/>
      <c r="AL291" s="6"/>
      <c r="AM291" s="6"/>
      <c r="AN291" s="6"/>
      <c r="AO291" s="6"/>
      <c r="AP291" s="6"/>
      <c r="AQ291" s="6"/>
      <c r="AR291" s="6"/>
      <c r="AS291" s="6">
        <v>5</v>
      </c>
      <c r="AT291" s="6">
        <v>6</v>
      </c>
      <c r="AU291" s="6"/>
      <c r="AV291" s="6" t="s">
        <v>685</v>
      </c>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row>
    <row r="292" spans="1:86" ht="14.25" customHeight="1" x14ac:dyDescent="0.3">
      <c r="A292" s="6" t="s">
        <v>168</v>
      </c>
      <c r="B292" s="6" t="s">
        <v>253</v>
      </c>
      <c r="C292" s="6">
        <v>2005</v>
      </c>
      <c r="D292" s="6" t="s">
        <v>254</v>
      </c>
      <c r="E292" s="6" t="s">
        <v>255</v>
      </c>
      <c r="F292" s="6" t="s">
        <v>46</v>
      </c>
      <c r="G292" s="6" t="s">
        <v>155</v>
      </c>
      <c r="H292" s="6"/>
      <c r="I292" s="6"/>
      <c r="J292" s="6" t="s">
        <v>160</v>
      </c>
      <c r="K292" s="6" t="s">
        <v>161</v>
      </c>
      <c r="L292" s="6" t="s">
        <v>689</v>
      </c>
      <c r="M292" s="6" t="s">
        <v>73</v>
      </c>
      <c r="N292" s="6" t="s">
        <v>724</v>
      </c>
      <c r="O292" t="s">
        <v>298</v>
      </c>
      <c r="P292" s="6"/>
      <c r="Q292" s="6"/>
      <c r="R292" s="6" t="s">
        <v>684</v>
      </c>
      <c r="S292" s="6"/>
      <c r="T292" s="6" t="s">
        <v>756</v>
      </c>
      <c r="U292" s="6"/>
      <c r="V292" s="6"/>
      <c r="W292" s="6"/>
      <c r="X292" s="6"/>
      <c r="Y292" s="6"/>
      <c r="Z292" s="6"/>
      <c r="AA292" s="52"/>
      <c r="AB292" s="52"/>
      <c r="AC292" s="52"/>
      <c r="AD292" s="6"/>
      <c r="AE292" s="32"/>
      <c r="AF292" s="32"/>
      <c r="AG292" s="32"/>
      <c r="AH292" s="32"/>
      <c r="AI292" s="6"/>
      <c r="AJ292" s="6"/>
      <c r="AK292" s="6"/>
      <c r="AL292" s="6"/>
      <c r="AM292" s="6"/>
      <c r="AN292" s="6"/>
      <c r="AO292" s="6"/>
      <c r="AP292" s="6"/>
      <c r="AQ292" s="6"/>
      <c r="AR292" s="6"/>
      <c r="AS292" s="6">
        <v>1</v>
      </c>
      <c r="AT292" s="6">
        <v>6</v>
      </c>
      <c r="AU292" s="6"/>
      <c r="AV292" s="6" t="s">
        <v>685</v>
      </c>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row>
    <row r="293" spans="1:86" ht="14.25" customHeight="1" x14ac:dyDescent="0.3">
      <c r="A293" s="6" t="s">
        <v>168</v>
      </c>
      <c r="B293" s="6" t="s">
        <v>253</v>
      </c>
      <c r="C293" s="6">
        <v>2005</v>
      </c>
      <c r="D293" s="6" t="s">
        <v>254</v>
      </c>
      <c r="E293" s="6" t="s">
        <v>255</v>
      </c>
      <c r="F293" s="6" t="s">
        <v>46</v>
      </c>
      <c r="G293" s="6" t="s">
        <v>155</v>
      </c>
      <c r="H293" s="6"/>
      <c r="I293" s="6"/>
      <c r="J293" s="6" t="s">
        <v>160</v>
      </c>
      <c r="K293" s="6" t="s">
        <v>161</v>
      </c>
      <c r="L293" s="6" t="s">
        <v>80</v>
      </c>
      <c r="M293" s="6" t="s">
        <v>73</v>
      </c>
      <c r="N293" s="6" t="s">
        <v>683</v>
      </c>
      <c r="O293" t="s">
        <v>298</v>
      </c>
      <c r="P293" s="6"/>
      <c r="Q293" s="6"/>
      <c r="R293" s="6" t="s">
        <v>684</v>
      </c>
      <c r="S293" s="6"/>
      <c r="T293" s="6" t="s">
        <v>756</v>
      </c>
      <c r="U293" s="6"/>
      <c r="V293" s="6"/>
      <c r="W293" s="6"/>
      <c r="X293" s="6"/>
      <c r="Y293" s="6"/>
      <c r="Z293" s="6"/>
      <c r="AA293" s="52"/>
      <c r="AB293" s="52"/>
      <c r="AC293" s="52"/>
      <c r="AD293" s="6"/>
      <c r="AE293" s="32"/>
      <c r="AF293" s="32"/>
      <c r="AG293" s="32"/>
      <c r="AH293" s="32"/>
      <c r="AI293" s="6"/>
      <c r="AJ293" s="6"/>
      <c r="AK293" s="6"/>
      <c r="AL293" s="6"/>
      <c r="AM293" s="6"/>
      <c r="AN293" s="6"/>
      <c r="AO293" s="6"/>
      <c r="AP293" s="6"/>
      <c r="AQ293" s="6"/>
      <c r="AR293" s="6"/>
      <c r="AS293" s="6">
        <v>3</v>
      </c>
      <c r="AT293" s="6">
        <v>3</v>
      </c>
      <c r="AU293" s="6"/>
      <c r="AV293" s="6" t="s">
        <v>685</v>
      </c>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row>
    <row r="294" spans="1:86" ht="14.25" customHeight="1" x14ac:dyDescent="0.3">
      <c r="A294" s="6" t="s">
        <v>168</v>
      </c>
      <c r="B294" s="6" t="s">
        <v>253</v>
      </c>
      <c r="C294" s="6">
        <v>2005</v>
      </c>
      <c r="D294" s="6" t="s">
        <v>254</v>
      </c>
      <c r="E294" s="6" t="s">
        <v>255</v>
      </c>
      <c r="F294" s="6" t="s">
        <v>46</v>
      </c>
      <c r="G294" s="6" t="s">
        <v>155</v>
      </c>
      <c r="H294" s="6"/>
      <c r="I294" s="6"/>
      <c r="J294" s="6" t="s">
        <v>160</v>
      </c>
      <c r="K294" s="6" t="s">
        <v>161</v>
      </c>
      <c r="L294" s="6" t="s">
        <v>80</v>
      </c>
      <c r="M294" s="6" t="s">
        <v>73</v>
      </c>
      <c r="N294" s="6" t="s">
        <v>702</v>
      </c>
      <c r="O294" t="s">
        <v>298</v>
      </c>
      <c r="P294" s="6"/>
      <c r="Q294" s="6"/>
      <c r="R294" s="6" t="s">
        <v>684</v>
      </c>
      <c r="S294" s="6"/>
      <c r="T294" s="6" t="s">
        <v>756</v>
      </c>
      <c r="U294" s="6"/>
      <c r="V294" s="6"/>
      <c r="W294" s="6"/>
      <c r="X294" s="6"/>
      <c r="Y294" s="6"/>
      <c r="Z294" s="6"/>
      <c r="AA294" s="52"/>
      <c r="AB294" s="52"/>
      <c r="AC294" s="52"/>
      <c r="AD294" s="6"/>
      <c r="AE294" s="32"/>
      <c r="AF294" s="32"/>
      <c r="AG294" s="32"/>
      <c r="AH294" s="32"/>
      <c r="AI294" s="6"/>
      <c r="AJ294" s="6"/>
      <c r="AK294" s="6"/>
      <c r="AL294" s="6"/>
      <c r="AM294" s="6"/>
      <c r="AN294" s="6"/>
      <c r="AO294" s="6"/>
      <c r="AP294" s="6"/>
      <c r="AQ294" s="6"/>
      <c r="AR294" s="6"/>
      <c r="AS294" s="6">
        <v>3</v>
      </c>
      <c r="AT294" s="6">
        <v>3</v>
      </c>
      <c r="AU294" s="6"/>
      <c r="AV294" s="6" t="s">
        <v>685</v>
      </c>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row>
    <row r="295" spans="1:86" ht="14.25" customHeight="1" x14ac:dyDescent="0.3">
      <c r="A295" s="6" t="s">
        <v>168</v>
      </c>
      <c r="B295" s="6" t="s">
        <v>253</v>
      </c>
      <c r="C295" s="6">
        <v>2005</v>
      </c>
      <c r="D295" s="6" t="s">
        <v>254</v>
      </c>
      <c r="E295" s="6" t="s">
        <v>255</v>
      </c>
      <c r="F295" s="6" t="s">
        <v>46</v>
      </c>
      <c r="G295" s="6" t="s">
        <v>155</v>
      </c>
      <c r="H295" s="6"/>
      <c r="I295" s="6"/>
      <c r="J295" s="6" t="s">
        <v>160</v>
      </c>
      <c r="K295" s="6" t="s">
        <v>161</v>
      </c>
      <c r="L295" s="6" t="s">
        <v>80</v>
      </c>
      <c r="M295" s="6" t="s">
        <v>73</v>
      </c>
      <c r="N295" s="6" t="s">
        <v>703</v>
      </c>
      <c r="O295" t="s">
        <v>298</v>
      </c>
      <c r="P295" s="6"/>
      <c r="Q295" s="6"/>
      <c r="R295" s="6" t="s">
        <v>684</v>
      </c>
      <c r="S295" s="6"/>
      <c r="T295" s="6" t="s">
        <v>756</v>
      </c>
      <c r="U295" s="6"/>
      <c r="V295" s="6"/>
      <c r="W295" s="6"/>
      <c r="X295" s="6"/>
      <c r="Y295" s="6"/>
      <c r="Z295" s="6"/>
      <c r="AA295" s="52"/>
      <c r="AB295" s="52"/>
      <c r="AC295" s="52"/>
      <c r="AD295" s="6"/>
      <c r="AE295" s="32"/>
      <c r="AF295" s="32"/>
      <c r="AG295" s="32"/>
      <c r="AH295" s="32"/>
      <c r="AI295" s="6"/>
      <c r="AJ295" s="6"/>
      <c r="AK295" s="6"/>
      <c r="AL295" s="6"/>
      <c r="AM295" s="6"/>
      <c r="AN295" s="6"/>
      <c r="AO295" s="6"/>
      <c r="AP295" s="6"/>
      <c r="AQ295" s="6"/>
      <c r="AR295" s="6"/>
      <c r="AS295" s="6">
        <v>1</v>
      </c>
      <c r="AT295" s="6">
        <v>6</v>
      </c>
      <c r="AU295" s="6"/>
      <c r="AV295" s="6" t="s">
        <v>685</v>
      </c>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row>
    <row r="296" spans="1:86" ht="14.25" customHeight="1" x14ac:dyDescent="0.3">
      <c r="A296" s="6" t="s">
        <v>168</v>
      </c>
      <c r="B296" s="6" t="s">
        <v>253</v>
      </c>
      <c r="C296" s="6">
        <v>2005</v>
      </c>
      <c r="D296" s="6" t="s">
        <v>254</v>
      </c>
      <c r="E296" s="6" t="s">
        <v>255</v>
      </c>
      <c r="F296" s="6" t="s">
        <v>46</v>
      </c>
      <c r="G296" s="6" t="s">
        <v>155</v>
      </c>
      <c r="H296" s="6"/>
      <c r="I296" s="6"/>
      <c r="J296" s="6" t="s">
        <v>160</v>
      </c>
      <c r="K296" s="6" t="s">
        <v>161</v>
      </c>
      <c r="L296" s="6" t="s">
        <v>80</v>
      </c>
      <c r="M296" s="6" t="s">
        <v>73</v>
      </c>
      <c r="N296" s="6" t="s">
        <v>717</v>
      </c>
      <c r="O296" t="s">
        <v>298</v>
      </c>
      <c r="P296" s="6"/>
      <c r="Q296" s="6"/>
      <c r="R296" s="6" t="s">
        <v>684</v>
      </c>
      <c r="S296" s="6"/>
      <c r="T296" s="6" t="s">
        <v>756</v>
      </c>
      <c r="U296" s="6"/>
      <c r="V296" s="6"/>
      <c r="W296" s="6"/>
      <c r="X296" s="6"/>
      <c r="Y296" s="6"/>
      <c r="Z296" s="6"/>
      <c r="AA296" s="52"/>
      <c r="AB296" s="52"/>
      <c r="AC296" s="52"/>
      <c r="AD296" s="6"/>
      <c r="AE296" s="32"/>
      <c r="AF296" s="32"/>
      <c r="AG296" s="32"/>
      <c r="AH296" s="32"/>
      <c r="AI296" s="6"/>
      <c r="AJ296" s="6"/>
      <c r="AK296" s="6"/>
      <c r="AL296" s="6"/>
      <c r="AM296" s="6"/>
      <c r="AN296" s="6"/>
      <c r="AO296" s="6"/>
      <c r="AP296" s="6"/>
      <c r="AQ296" s="6"/>
      <c r="AR296" s="6"/>
      <c r="AS296" s="6">
        <v>0</v>
      </c>
      <c r="AT296" s="6">
        <v>2</v>
      </c>
      <c r="AU296" s="6"/>
      <c r="AV296" s="6" t="s">
        <v>685</v>
      </c>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row>
    <row r="297" spans="1:86" ht="14.25" customHeight="1" x14ac:dyDescent="0.3">
      <c r="A297" s="6" t="s">
        <v>168</v>
      </c>
      <c r="B297" s="6" t="s">
        <v>253</v>
      </c>
      <c r="C297" s="6">
        <v>2005</v>
      </c>
      <c r="D297" s="6" t="s">
        <v>254</v>
      </c>
      <c r="E297" s="6" t="s">
        <v>255</v>
      </c>
      <c r="F297" s="6" t="s">
        <v>46</v>
      </c>
      <c r="G297" s="6" t="s">
        <v>155</v>
      </c>
      <c r="H297" s="6"/>
      <c r="I297" s="6"/>
      <c r="J297" s="6" t="s">
        <v>160</v>
      </c>
      <c r="K297" s="6" t="s">
        <v>161</v>
      </c>
      <c r="L297" s="6" t="s">
        <v>80</v>
      </c>
      <c r="M297" s="6" t="s">
        <v>73</v>
      </c>
      <c r="N297" s="6" t="s">
        <v>720</v>
      </c>
      <c r="O297" t="s">
        <v>298</v>
      </c>
      <c r="P297" s="6"/>
      <c r="Q297" s="6"/>
      <c r="R297" s="6" t="s">
        <v>684</v>
      </c>
      <c r="S297" s="6"/>
      <c r="T297" s="6" t="s">
        <v>756</v>
      </c>
      <c r="U297" s="6"/>
      <c r="V297" s="6"/>
      <c r="W297" s="6"/>
      <c r="X297" s="6"/>
      <c r="Y297" s="6"/>
      <c r="Z297" s="6"/>
      <c r="AA297" s="52"/>
      <c r="AB297" s="52"/>
      <c r="AC297" s="52"/>
      <c r="AD297" s="6"/>
      <c r="AE297" s="32"/>
      <c r="AF297" s="32"/>
      <c r="AG297" s="32"/>
      <c r="AH297" s="32"/>
      <c r="AI297" s="6"/>
      <c r="AJ297" s="6"/>
      <c r="AK297" s="6"/>
      <c r="AL297" s="6"/>
      <c r="AM297" s="6"/>
      <c r="AN297" s="6"/>
      <c r="AO297" s="6"/>
      <c r="AP297" s="6"/>
      <c r="AQ297" s="6"/>
      <c r="AR297" s="6"/>
      <c r="AS297" s="6">
        <v>0</v>
      </c>
      <c r="AT297" s="6">
        <v>4</v>
      </c>
      <c r="AU297" s="6"/>
      <c r="AV297" s="6" t="s">
        <v>685</v>
      </c>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row>
    <row r="298" spans="1:86" ht="14.25" customHeight="1" x14ac:dyDescent="0.3">
      <c r="A298" s="6" t="s">
        <v>168</v>
      </c>
      <c r="B298" s="6" t="s">
        <v>253</v>
      </c>
      <c r="C298" s="6">
        <v>2005</v>
      </c>
      <c r="D298" s="6" t="s">
        <v>254</v>
      </c>
      <c r="E298" s="6" t="s">
        <v>255</v>
      </c>
      <c r="F298" s="6" t="s">
        <v>46</v>
      </c>
      <c r="G298" s="6" t="s">
        <v>155</v>
      </c>
      <c r="H298" s="6"/>
      <c r="I298" s="6"/>
      <c r="J298" s="6" t="s">
        <v>160</v>
      </c>
      <c r="K298" s="6" t="s">
        <v>161</v>
      </c>
      <c r="L298" s="6" t="s">
        <v>80</v>
      </c>
      <c r="M298" s="6" t="s">
        <v>73</v>
      </c>
      <c r="N298" s="6" t="s">
        <v>723</v>
      </c>
      <c r="O298" t="s">
        <v>298</v>
      </c>
      <c r="P298" s="6"/>
      <c r="Q298" s="6"/>
      <c r="R298" s="6" t="s">
        <v>684</v>
      </c>
      <c r="S298" s="6"/>
      <c r="T298" s="6" t="s">
        <v>756</v>
      </c>
      <c r="U298" s="6"/>
      <c r="V298" s="6"/>
      <c r="W298" s="6"/>
      <c r="X298" s="6"/>
      <c r="Y298" s="6"/>
      <c r="Z298" s="6"/>
      <c r="AA298" s="52"/>
      <c r="AB298" s="52"/>
      <c r="AC298" s="52"/>
      <c r="AD298" s="6"/>
      <c r="AE298" s="32"/>
      <c r="AF298" s="32"/>
      <c r="AG298" s="32"/>
      <c r="AH298" s="32"/>
      <c r="AI298" s="6"/>
      <c r="AJ298" s="6"/>
      <c r="AK298" s="6"/>
      <c r="AL298" s="6"/>
      <c r="AM298" s="6"/>
      <c r="AN298" s="6"/>
      <c r="AO298" s="6"/>
      <c r="AP298" s="6"/>
      <c r="AQ298" s="6"/>
      <c r="AR298" s="6"/>
      <c r="AS298" s="6">
        <v>3</v>
      </c>
      <c r="AT298" s="6">
        <v>6</v>
      </c>
      <c r="AU298" s="6"/>
      <c r="AV298" s="6" t="s">
        <v>685</v>
      </c>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row>
    <row r="299" spans="1:86" ht="14.25" customHeight="1" x14ac:dyDescent="0.3">
      <c r="A299" s="6" t="s">
        <v>168</v>
      </c>
      <c r="B299" s="6" t="s">
        <v>253</v>
      </c>
      <c r="C299" s="6">
        <v>2005</v>
      </c>
      <c r="D299" s="6" t="s">
        <v>254</v>
      </c>
      <c r="E299" s="6" t="s">
        <v>255</v>
      </c>
      <c r="F299" s="6" t="s">
        <v>46</v>
      </c>
      <c r="G299" s="6" t="s">
        <v>155</v>
      </c>
      <c r="H299" s="6"/>
      <c r="I299" s="6"/>
      <c r="J299" s="6" t="s">
        <v>160</v>
      </c>
      <c r="K299" s="6" t="s">
        <v>161</v>
      </c>
      <c r="L299" s="6" t="s">
        <v>80</v>
      </c>
      <c r="M299" s="6" t="s">
        <v>73</v>
      </c>
      <c r="N299" s="6" t="s">
        <v>724</v>
      </c>
      <c r="O299" t="s">
        <v>298</v>
      </c>
      <c r="P299" s="6"/>
      <c r="Q299" s="6"/>
      <c r="R299" s="6" t="s">
        <v>684</v>
      </c>
      <c r="S299" s="6"/>
      <c r="T299" s="6" t="s">
        <v>756</v>
      </c>
      <c r="U299" s="6"/>
      <c r="V299" s="6"/>
      <c r="W299" s="6"/>
      <c r="X299" s="6"/>
      <c r="Y299" s="6"/>
      <c r="Z299" s="6"/>
      <c r="AA299" s="52"/>
      <c r="AB299" s="52"/>
      <c r="AC299" s="52"/>
      <c r="AD299" s="6"/>
      <c r="AE299" s="32"/>
      <c r="AF299" s="32"/>
      <c r="AG299" s="32"/>
      <c r="AH299" s="32"/>
      <c r="AI299" s="6"/>
      <c r="AJ299" s="6"/>
      <c r="AK299" s="6"/>
      <c r="AL299" s="6"/>
      <c r="AM299" s="6"/>
      <c r="AN299" s="6"/>
      <c r="AO299" s="6"/>
      <c r="AP299" s="6"/>
      <c r="AQ299" s="6"/>
      <c r="AR299" s="6"/>
      <c r="AS299" s="6">
        <v>0</v>
      </c>
      <c r="AT299" s="6">
        <v>6</v>
      </c>
      <c r="AU299" s="6"/>
      <c r="AV299" s="6" t="s">
        <v>685</v>
      </c>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row>
    <row r="300" spans="1:86" ht="14.25" customHeight="1" x14ac:dyDescent="0.3">
      <c r="A300" s="6" t="s">
        <v>168</v>
      </c>
      <c r="B300" s="6" t="s">
        <v>253</v>
      </c>
      <c r="C300" s="6">
        <v>2005</v>
      </c>
      <c r="D300" s="6" t="s">
        <v>254</v>
      </c>
      <c r="E300" s="6" t="s">
        <v>255</v>
      </c>
      <c r="F300" s="6" t="s">
        <v>46</v>
      </c>
      <c r="G300" s="6" t="s">
        <v>155</v>
      </c>
      <c r="H300" s="6"/>
      <c r="I300" s="6"/>
      <c r="J300" s="6" t="s">
        <v>160</v>
      </c>
      <c r="K300" s="6" t="s">
        <v>161</v>
      </c>
      <c r="L300" s="6" t="s">
        <v>690</v>
      </c>
      <c r="M300" s="6" t="s">
        <v>73</v>
      </c>
      <c r="N300" s="6" t="s">
        <v>683</v>
      </c>
      <c r="O300" t="s">
        <v>298</v>
      </c>
      <c r="P300" s="6"/>
      <c r="Q300" s="6"/>
      <c r="R300" s="6" t="s">
        <v>684</v>
      </c>
      <c r="S300" s="6"/>
      <c r="T300" s="6" t="s">
        <v>756</v>
      </c>
      <c r="U300" s="6"/>
      <c r="V300" s="6"/>
      <c r="W300" s="6"/>
      <c r="X300" s="6"/>
      <c r="Y300" s="6"/>
      <c r="Z300" s="6"/>
      <c r="AA300" s="52"/>
      <c r="AB300" s="52"/>
      <c r="AC300" s="52"/>
      <c r="AD300" s="6"/>
      <c r="AE300" s="32"/>
      <c r="AF300" s="32"/>
      <c r="AG300" s="32"/>
      <c r="AH300" s="32"/>
      <c r="AI300" s="6"/>
      <c r="AJ300" s="6"/>
      <c r="AK300" s="6"/>
      <c r="AL300" s="6"/>
      <c r="AM300" s="6"/>
      <c r="AN300" s="6"/>
      <c r="AO300" s="6"/>
      <c r="AP300" s="6"/>
      <c r="AQ300" s="6"/>
      <c r="AR300" s="6"/>
      <c r="AS300" s="6">
        <v>3</v>
      </c>
      <c r="AT300" s="6">
        <v>3</v>
      </c>
      <c r="AU300" s="6"/>
      <c r="AV300" s="6" t="s">
        <v>685</v>
      </c>
    </row>
    <row r="301" spans="1:86" ht="14.25" customHeight="1" x14ac:dyDescent="0.3">
      <c r="A301" s="6" t="s">
        <v>168</v>
      </c>
      <c r="B301" s="6" t="s">
        <v>253</v>
      </c>
      <c r="C301" s="6">
        <v>2005</v>
      </c>
      <c r="D301" s="6" t="s">
        <v>254</v>
      </c>
      <c r="E301" s="6" t="s">
        <v>255</v>
      </c>
      <c r="F301" s="6" t="s">
        <v>46</v>
      </c>
      <c r="G301" s="6" t="s">
        <v>155</v>
      </c>
      <c r="H301" s="6"/>
      <c r="I301" s="6"/>
      <c r="J301" s="6" t="s">
        <v>160</v>
      </c>
      <c r="K301" s="6" t="s">
        <v>161</v>
      </c>
      <c r="L301" s="6" t="s">
        <v>690</v>
      </c>
      <c r="M301" s="6" t="s">
        <v>73</v>
      </c>
      <c r="N301" s="6" t="s">
        <v>702</v>
      </c>
      <c r="O301" t="s">
        <v>298</v>
      </c>
      <c r="P301" s="6"/>
      <c r="Q301" s="6"/>
      <c r="R301" s="6" t="s">
        <v>684</v>
      </c>
      <c r="S301" s="6"/>
      <c r="T301" s="6" t="s">
        <v>756</v>
      </c>
      <c r="U301" s="6"/>
      <c r="V301" s="6"/>
      <c r="W301" s="6"/>
      <c r="X301" s="6"/>
      <c r="Y301" s="6"/>
      <c r="Z301" s="6"/>
      <c r="AA301" s="52"/>
      <c r="AB301" s="52"/>
      <c r="AC301" s="52"/>
      <c r="AD301" s="6"/>
      <c r="AE301" s="32"/>
      <c r="AF301" s="32"/>
      <c r="AG301" s="32"/>
      <c r="AH301" s="32"/>
      <c r="AI301" s="6"/>
      <c r="AJ301" s="6"/>
      <c r="AK301" s="6"/>
      <c r="AL301" s="6"/>
      <c r="AM301" s="6"/>
      <c r="AN301" s="6"/>
      <c r="AO301" s="6"/>
      <c r="AP301" s="6"/>
      <c r="AQ301" s="6"/>
      <c r="AR301" s="6"/>
      <c r="AS301" s="6">
        <v>0</v>
      </c>
      <c r="AT301" s="6">
        <v>3</v>
      </c>
      <c r="AU301" s="6"/>
      <c r="AV301" s="6" t="s">
        <v>685</v>
      </c>
    </row>
    <row r="302" spans="1:86" ht="14.25" customHeight="1" x14ac:dyDescent="0.3">
      <c r="A302" s="6" t="s">
        <v>168</v>
      </c>
      <c r="B302" s="6" t="s">
        <v>253</v>
      </c>
      <c r="C302" s="6">
        <v>2005</v>
      </c>
      <c r="D302" s="6" t="s">
        <v>254</v>
      </c>
      <c r="E302" s="6" t="s">
        <v>255</v>
      </c>
      <c r="F302" s="6" t="s">
        <v>46</v>
      </c>
      <c r="G302" s="6" t="s">
        <v>155</v>
      </c>
      <c r="H302" s="6"/>
      <c r="I302" s="6"/>
      <c r="J302" s="6" t="s">
        <v>160</v>
      </c>
      <c r="K302" s="6" t="s">
        <v>161</v>
      </c>
      <c r="L302" s="6" t="s">
        <v>690</v>
      </c>
      <c r="M302" s="6" t="s">
        <v>73</v>
      </c>
      <c r="N302" s="6" t="s">
        <v>703</v>
      </c>
      <c r="O302" t="s">
        <v>298</v>
      </c>
      <c r="P302" s="6"/>
      <c r="Q302" s="6"/>
      <c r="R302" s="6" t="s">
        <v>684</v>
      </c>
      <c r="S302" s="6"/>
      <c r="T302" s="6" t="s">
        <v>756</v>
      </c>
      <c r="U302" s="6"/>
      <c r="V302" s="6"/>
      <c r="W302" s="6"/>
      <c r="X302" s="6"/>
      <c r="Y302" s="6"/>
      <c r="Z302" s="6"/>
      <c r="AA302" s="52"/>
      <c r="AB302" s="52"/>
      <c r="AC302" s="52"/>
      <c r="AD302" s="6"/>
      <c r="AE302" s="32"/>
      <c r="AF302" s="32"/>
      <c r="AG302" s="32"/>
      <c r="AH302" s="32"/>
      <c r="AI302" s="6"/>
      <c r="AJ302" s="6"/>
      <c r="AK302" s="6"/>
      <c r="AL302" s="6"/>
      <c r="AM302" s="6"/>
      <c r="AN302" s="6"/>
      <c r="AO302" s="6"/>
      <c r="AP302" s="6"/>
      <c r="AQ302" s="6"/>
      <c r="AR302" s="6"/>
      <c r="AS302" s="6">
        <v>4</v>
      </c>
      <c r="AT302" s="6">
        <v>6</v>
      </c>
      <c r="AU302" s="6"/>
      <c r="AV302" s="6" t="s">
        <v>685</v>
      </c>
    </row>
    <row r="303" spans="1:86" ht="14.25" customHeight="1" x14ac:dyDescent="0.3">
      <c r="A303" s="6" t="s">
        <v>168</v>
      </c>
      <c r="B303" s="6" t="s">
        <v>253</v>
      </c>
      <c r="C303" s="6">
        <v>2005</v>
      </c>
      <c r="D303" s="6" t="s">
        <v>254</v>
      </c>
      <c r="E303" s="6" t="s">
        <v>255</v>
      </c>
      <c r="F303" s="6" t="s">
        <v>46</v>
      </c>
      <c r="G303" s="6" t="s">
        <v>155</v>
      </c>
      <c r="H303" s="6"/>
      <c r="I303" s="6"/>
      <c r="J303" s="6" t="s">
        <v>160</v>
      </c>
      <c r="K303" s="6" t="s">
        <v>161</v>
      </c>
      <c r="L303" s="6" t="s">
        <v>690</v>
      </c>
      <c r="M303" s="6" t="s">
        <v>73</v>
      </c>
      <c r="N303" s="6" t="s">
        <v>717</v>
      </c>
      <c r="O303" t="s">
        <v>298</v>
      </c>
      <c r="P303" s="6"/>
      <c r="Q303" s="6"/>
      <c r="R303" s="6" t="s">
        <v>684</v>
      </c>
      <c r="S303" s="6"/>
      <c r="T303" s="6" t="s">
        <v>756</v>
      </c>
      <c r="U303" s="6"/>
      <c r="V303" s="6"/>
      <c r="W303" s="6"/>
      <c r="X303" s="6"/>
      <c r="Y303" s="6"/>
      <c r="Z303" s="6"/>
      <c r="AA303" s="52"/>
      <c r="AB303" s="52"/>
      <c r="AC303" s="52"/>
      <c r="AD303" s="6"/>
      <c r="AE303" s="32"/>
      <c r="AF303" s="32"/>
      <c r="AG303" s="32"/>
      <c r="AH303" s="32"/>
      <c r="AI303" s="6"/>
      <c r="AJ303" s="6"/>
      <c r="AK303" s="6"/>
      <c r="AL303" s="6"/>
      <c r="AM303" s="6"/>
      <c r="AN303" s="6"/>
      <c r="AO303" s="6"/>
      <c r="AP303" s="6"/>
      <c r="AQ303" s="6"/>
      <c r="AR303" s="6"/>
      <c r="AS303" s="6">
        <v>2</v>
      </c>
      <c r="AT303" s="6">
        <v>2</v>
      </c>
      <c r="AU303" s="6"/>
      <c r="AV303" s="6" t="s">
        <v>685</v>
      </c>
    </row>
    <row r="304" spans="1:86" ht="14.25" customHeight="1" x14ac:dyDescent="0.3">
      <c r="A304" s="6" t="s">
        <v>168</v>
      </c>
      <c r="B304" s="6" t="s">
        <v>253</v>
      </c>
      <c r="C304" s="6">
        <v>2005</v>
      </c>
      <c r="D304" s="6" t="s">
        <v>254</v>
      </c>
      <c r="E304" s="6" t="s">
        <v>255</v>
      </c>
      <c r="F304" s="6" t="s">
        <v>46</v>
      </c>
      <c r="G304" s="6" t="s">
        <v>155</v>
      </c>
      <c r="H304" s="6"/>
      <c r="I304" s="6"/>
      <c r="J304" s="6" t="s">
        <v>160</v>
      </c>
      <c r="K304" s="6" t="s">
        <v>161</v>
      </c>
      <c r="L304" s="6" t="s">
        <v>690</v>
      </c>
      <c r="M304" s="6" t="s">
        <v>73</v>
      </c>
      <c r="N304" s="6" t="s">
        <v>720</v>
      </c>
      <c r="O304" t="s">
        <v>298</v>
      </c>
      <c r="P304" s="6"/>
      <c r="Q304" s="6"/>
      <c r="R304" s="6" t="s">
        <v>684</v>
      </c>
      <c r="S304" s="6"/>
      <c r="T304" s="6" t="s">
        <v>756</v>
      </c>
      <c r="U304" s="6"/>
      <c r="V304" s="6"/>
      <c r="W304" s="6"/>
      <c r="X304" s="6"/>
      <c r="Y304" s="6"/>
      <c r="Z304" s="6"/>
      <c r="AA304" s="52"/>
      <c r="AB304" s="52"/>
      <c r="AC304" s="52"/>
      <c r="AD304" s="6"/>
      <c r="AE304" s="32"/>
      <c r="AF304" s="32"/>
      <c r="AG304" s="32"/>
      <c r="AH304" s="32"/>
      <c r="AI304" s="6"/>
      <c r="AJ304" s="6"/>
      <c r="AK304" s="6"/>
      <c r="AL304" s="6"/>
      <c r="AM304" s="6"/>
      <c r="AN304" s="6"/>
      <c r="AO304" s="6"/>
      <c r="AP304" s="6"/>
      <c r="AQ304" s="6"/>
      <c r="AR304" s="6"/>
      <c r="AS304" s="6">
        <v>0</v>
      </c>
      <c r="AT304" s="6">
        <v>4</v>
      </c>
      <c r="AU304" s="6"/>
      <c r="AV304" s="6" t="s">
        <v>685</v>
      </c>
    </row>
    <row r="305" spans="1:48" ht="14.25" customHeight="1" x14ac:dyDescent="0.3">
      <c r="A305" s="6" t="s">
        <v>168</v>
      </c>
      <c r="B305" s="6" t="s">
        <v>253</v>
      </c>
      <c r="C305" s="6">
        <v>2005</v>
      </c>
      <c r="D305" s="6" t="s">
        <v>254</v>
      </c>
      <c r="E305" s="6" t="s">
        <v>255</v>
      </c>
      <c r="F305" s="6" t="s">
        <v>46</v>
      </c>
      <c r="G305" s="6" t="s">
        <v>155</v>
      </c>
      <c r="H305" s="6"/>
      <c r="I305" s="6"/>
      <c r="J305" s="6" t="s">
        <v>160</v>
      </c>
      <c r="K305" s="6" t="s">
        <v>161</v>
      </c>
      <c r="L305" s="6" t="s">
        <v>690</v>
      </c>
      <c r="M305" s="6" t="s">
        <v>73</v>
      </c>
      <c r="N305" s="6" t="s">
        <v>723</v>
      </c>
      <c r="O305" t="s">
        <v>298</v>
      </c>
      <c r="P305" s="6"/>
      <c r="Q305" s="6"/>
      <c r="R305" s="6" t="s">
        <v>684</v>
      </c>
      <c r="S305" s="6"/>
      <c r="T305" s="6" t="s">
        <v>756</v>
      </c>
      <c r="U305" s="6"/>
      <c r="V305" s="6"/>
      <c r="W305" s="6"/>
      <c r="X305" s="6"/>
      <c r="Y305" s="6"/>
      <c r="Z305" s="6"/>
      <c r="AA305" s="52"/>
      <c r="AB305" s="52"/>
      <c r="AC305" s="52"/>
      <c r="AD305" s="6"/>
      <c r="AE305" s="32"/>
      <c r="AF305" s="32"/>
      <c r="AG305" s="32"/>
      <c r="AH305" s="32"/>
      <c r="AI305" s="6"/>
      <c r="AJ305" s="6"/>
      <c r="AK305" s="6"/>
      <c r="AL305" s="6"/>
      <c r="AM305" s="6"/>
      <c r="AN305" s="6"/>
      <c r="AO305" s="6"/>
      <c r="AP305" s="6"/>
      <c r="AQ305" s="6"/>
      <c r="AR305" s="6"/>
      <c r="AS305" s="6">
        <v>5</v>
      </c>
      <c r="AT305" s="6">
        <v>6</v>
      </c>
      <c r="AU305" s="6"/>
      <c r="AV305" s="6" t="s">
        <v>685</v>
      </c>
    </row>
    <row r="306" spans="1:48" ht="14.25" customHeight="1" x14ac:dyDescent="0.3">
      <c r="A306" s="6" t="s">
        <v>168</v>
      </c>
      <c r="B306" s="6" t="s">
        <v>253</v>
      </c>
      <c r="C306" s="6">
        <v>2005</v>
      </c>
      <c r="D306" s="6" t="s">
        <v>254</v>
      </c>
      <c r="E306" s="6" t="s">
        <v>255</v>
      </c>
      <c r="F306" s="6" t="s">
        <v>46</v>
      </c>
      <c r="G306" s="6" t="s">
        <v>155</v>
      </c>
      <c r="H306" s="6"/>
      <c r="I306" s="6"/>
      <c r="J306" s="6" t="s">
        <v>160</v>
      </c>
      <c r="K306" s="6" t="s">
        <v>161</v>
      </c>
      <c r="L306" s="6" t="s">
        <v>690</v>
      </c>
      <c r="M306" s="6" t="s">
        <v>73</v>
      </c>
      <c r="N306" s="6" t="s">
        <v>724</v>
      </c>
      <c r="O306" t="s">
        <v>298</v>
      </c>
      <c r="P306" s="6"/>
      <c r="Q306" s="6"/>
      <c r="R306" s="6" t="s">
        <v>684</v>
      </c>
      <c r="S306" s="6"/>
      <c r="T306" s="6" t="s">
        <v>756</v>
      </c>
      <c r="U306" s="6"/>
      <c r="V306" s="6"/>
      <c r="W306" s="6"/>
      <c r="X306" s="6"/>
      <c r="Y306" s="6"/>
      <c r="Z306" s="6"/>
      <c r="AA306" s="52"/>
      <c r="AB306" s="52"/>
      <c r="AC306" s="52"/>
      <c r="AD306" s="6"/>
      <c r="AE306" s="32"/>
      <c r="AF306" s="32"/>
      <c r="AG306" s="32"/>
      <c r="AH306" s="32"/>
      <c r="AI306" s="6"/>
      <c r="AJ306" s="6"/>
      <c r="AK306" s="6"/>
      <c r="AL306" s="6"/>
      <c r="AM306" s="6"/>
      <c r="AN306" s="6"/>
      <c r="AO306" s="6"/>
      <c r="AP306" s="6"/>
      <c r="AQ306" s="6"/>
      <c r="AR306" s="6"/>
      <c r="AS306" s="6">
        <v>3</v>
      </c>
      <c r="AT306" s="6">
        <v>6</v>
      </c>
      <c r="AU306" s="6"/>
      <c r="AV306" s="6" t="s">
        <v>685</v>
      </c>
    </row>
    <row r="307" spans="1:48" ht="14.25" customHeight="1" x14ac:dyDescent="0.3">
      <c r="A307" s="6" t="s">
        <v>168</v>
      </c>
      <c r="B307" s="6" t="s">
        <v>253</v>
      </c>
      <c r="C307" s="6">
        <v>2005</v>
      </c>
      <c r="D307" s="6" t="s">
        <v>254</v>
      </c>
      <c r="E307" s="6" t="s">
        <v>255</v>
      </c>
      <c r="F307" s="6" t="s">
        <v>46</v>
      </c>
      <c r="G307" s="6" t="s">
        <v>155</v>
      </c>
      <c r="H307" s="6"/>
      <c r="I307" s="6"/>
      <c r="J307" s="6" t="s">
        <v>160</v>
      </c>
      <c r="K307" s="6" t="s">
        <v>161</v>
      </c>
      <c r="L307" s="6" t="s">
        <v>686</v>
      </c>
      <c r="M307" s="6" t="s">
        <v>73</v>
      </c>
      <c r="N307" s="6" t="s">
        <v>683</v>
      </c>
      <c r="O307" t="s">
        <v>298</v>
      </c>
      <c r="P307" s="6"/>
      <c r="Q307" s="6"/>
      <c r="R307" s="6" t="s">
        <v>684</v>
      </c>
      <c r="S307" s="6"/>
      <c r="T307" s="6" t="s">
        <v>756</v>
      </c>
      <c r="U307" s="6"/>
      <c r="V307" s="6"/>
      <c r="W307" s="6"/>
      <c r="X307" s="6"/>
      <c r="Y307" s="6"/>
      <c r="Z307" s="6"/>
      <c r="AA307" s="52"/>
      <c r="AB307" s="52"/>
      <c r="AC307" s="52"/>
      <c r="AD307" s="6"/>
      <c r="AE307" s="32"/>
      <c r="AF307" s="32"/>
      <c r="AG307" s="32"/>
      <c r="AH307" s="32"/>
      <c r="AI307" s="6"/>
      <c r="AJ307" s="6"/>
      <c r="AK307" s="6"/>
      <c r="AL307" s="6"/>
      <c r="AM307" s="6"/>
      <c r="AN307" s="6"/>
      <c r="AO307" s="6"/>
      <c r="AP307" s="6"/>
      <c r="AQ307" s="6"/>
      <c r="AR307" s="6"/>
      <c r="AS307" s="6">
        <v>3</v>
      </c>
      <c r="AT307" s="6">
        <v>3</v>
      </c>
      <c r="AU307" s="6"/>
      <c r="AV307" s="6" t="s">
        <v>685</v>
      </c>
    </row>
    <row r="308" spans="1:48" ht="14.25" customHeight="1" x14ac:dyDescent="0.3">
      <c r="A308" s="6" t="s">
        <v>168</v>
      </c>
      <c r="B308" s="6" t="s">
        <v>253</v>
      </c>
      <c r="C308" s="6">
        <v>2005</v>
      </c>
      <c r="D308" s="6" t="s">
        <v>254</v>
      </c>
      <c r="E308" s="6" t="s">
        <v>255</v>
      </c>
      <c r="F308" s="6" t="s">
        <v>46</v>
      </c>
      <c r="G308" s="6" t="s">
        <v>155</v>
      </c>
      <c r="H308" s="6"/>
      <c r="I308" s="6"/>
      <c r="J308" s="6" t="s">
        <v>160</v>
      </c>
      <c r="K308" s="6" t="s">
        <v>161</v>
      </c>
      <c r="L308" s="6" t="s">
        <v>686</v>
      </c>
      <c r="M308" s="6" t="s">
        <v>73</v>
      </c>
      <c r="N308" s="6" t="s">
        <v>702</v>
      </c>
      <c r="O308" t="s">
        <v>298</v>
      </c>
      <c r="P308" s="6"/>
      <c r="Q308" s="6"/>
      <c r="R308" s="6" t="s">
        <v>684</v>
      </c>
      <c r="S308" s="6"/>
      <c r="T308" s="6" t="s">
        <v>756</v>
      </c>
      <c r="U308" s="6"/>
      <c r="V308" s="6"/>
      <c r="W308" s="6"/>
      <c r="X308" s="6"/>
      <c r="Y308" s="6"/>
      <c r="Z308" s="6"/>
      <c r="AA308" s="52"/>
      <c r="AB308" s="52"/>
      <c r="AC308" s="52"/>
      <c r="AD308" s="6"/>
      <c r="AE308" s="32"/>
      <c r="AF308" s="32"/>
      <c r="AG308" s="32"/>
      <c r="AH308" s="32"/>
      <c r="AI308" s="6"/>
      <c r="AJ308" s="6"/>
      <c r="AK308" s="6"/>
      <c r="AL308" s="6"/>
      <c r="AM308" s="6"/>
      <c r="AN308" s="6"/>
      <c r="AO308" s="6"/>
      <c r="AP308" s="6"/>
      <c r="AQ308" s="6"/>
      <c r="AR308" s="6"/>
      <c r="AS308" s="6">
        <v>3</v>
      </c>
      <c r="AT308" s="6">
        <v>3</v>
      </c>
      <c r="AU308" s="6"/>
      <c r="AV308" s="6" t="s">
        <v>685</v>
      </c>
    </row>
    <row r="309" spans="1:48" ht="14.25" customHeight="1" x14ac:dyDescent="0.3">
      <c r="A309" s="6" t="s">
        <v>168</v>
      </c>
      <c r="B309" s="6" t="s">
        <v>253</v>
      </c>
      <c r="C309" s="6">
        <v>2005</v>
      </c>
      <c r="D309" s="6" t="s">
        <v>254</v>
      </c>
      <c r="E309" s="6" t="s">
        <v>255</v>
      </c>
      <c r="F309" s="6" t="s">
        <v>46</v>
      </c>
      <c r="G309" s="6" t="s">
        <v>155</v>
      </c>
      <c r="H309" s="6"/>
      <c r="I309" s="6"/>
      <c r="J309" s="6" t="s">
        <v>160</v>
      </c>
      <c r="K309" s="6" t="s">
        <v>161</v>
      </c>
      <c r="L309" s="6" t="s">
        <v>686</v>
      </c>
      <c r="M309" s="6" t="s">
        <v>73</v>
      </c>
      <c r="N309" s="6" t="s">
        <v>703</v>
      </c>
      <c r="O309" t="s">
        <v>298</v>
      </c>
      <c r="P309" s="6"/>
      <c r="Q309" s="6"/>
      <c r="R309" s="6" t="s">
        <v>684</v>
      </c>
      <c r="S309" s="6"/>
      <c r="T309" s="6" t="s">
        <v>756</v>
      </c>
      <c r="U309" s="6"/>
      <c r="V309" s="6"/>
      <c r="W309" s="6"/>
      <c r="X309" s="6"/>
      <c r="Y309" s="6"/>
      <c r="Z309" s="6"/>
      <c r="AA309" s="52"/>
      <c r="AB309" s="52"/>
      <c r="AC309" s="52"/>
      <c r="AD309" s="6"/>
      <c r="AE309" s="32"/>
      <c r="AF309" s="32"/>
      <c r="AG309" s="32"/>
      <c r="AH309" s="32"/>
      <c r="AI309" s="6"/>
      <c r="AJ309" s="6"/>
      <c r="AK309" s="6"/>
      <c r="AL309" s="6"/>
      <c r="AM309" s="6"/>
      <c r="AN309" s="6"/>
      <c r="AO309" s="6"/>
      <c r="AP309" s="6"/>
      <c r="AQ309" s="6"/>
      <c r="AR309" s="6"/>
      <c r="AS309" s="6">
        <v>3</v>
      </c>
      <c r="AT309" s="6">
        <v>6</v>
      </c>
      <c r="AU309" s="6"/>
      <c r="AV309" s="6" t="s">
        <v>685</v>
      </c>
    </row>
    <row r="310" spans="1:48" ht="14.25" customHeight="1" x14ac:dyDescent="0.3">
      <c r="A310" s="6" t="s">
        <v>168</v>
      </c>
      <c r="B310" s="6" t="s">
        <v>253</v>
      </c>
      <c r="C310" s="6">
        <v>2005</v>
      </c>
      <c r="D310" s="6" t="s">
        <v>254</v>
      </c>
      <c r="E310" s="6" t="s">
        <v>255</v>
      </c>
      <c r="F310" s="6" t="s">
        <v>46</v>
      </c>
      <c r="G310" s="6" t="s">
        <v>155</v>
      </c>
      <c r="H310" s="6"/>
      <c r="I310" s="6"/>
      <c r="J310" s="6" t="s">
        <v>160</v>
      </c>
      <c r="K310" s="6" t="s">
        <v>161</v>
      </c>
      <c r="L310" s="6" t="s">
        <v>686</v>
      </c>
      <c r="M310" s="6" t="s">
        <v>73</v>
      </c>
      <c r="N310" s="6" t="s">
        <v>717</v>
      </c>
      <c r="O310" t="s">
        <v>298</v>
      </c>
      <c r="P310" s="6"/>
      <c r="Q310" s="6"/>
      <c r="R310" s="6" t="s">
        <v>684</v>
      </c>
      <c r="S310" s="6"/>
      <c r="T310" s="6" t="s">
        <v>756</v>
      </c>
      <c r="U310" s="6"/>
      <c r="V310" s="6"/>
      <c r="W310" s="6"/>
      <c r="X310" s="6"/>
      <c r="Y310" s="6"/>
      <c r="Z310" s="6"/>
      <c r="AA310" s="52"/>
      <c r="AB310" s="52"/>
      <c r="AC310" s="52"/>
      <c r="AD310" s="6"/>
      <c r="AE310" s="32"/>
      <c r="AF310" s="32"/>
      <c r="AG310" s="32"/>
      <c r="AH310" s="32"/>
      <c r="AI310" s="6"/>
      <c r="AJ310" s="6"/>
      <c r="AK310" s="6"/>
      <c r="AL310" s="6"/>
      <c r="AM310" s="6"/>
      <c r="AN310" s="6"/>
      <c r="AO310" s="6"/>
      <c r="AP310" s="6"/>
      <c r="AQ310" s="6"/>
      <c r="AR310" s="6"/>
      <c r="AS310" s="6">
        <v>1</v>
      </c>
      <c r="AT310" s="6">
        <v>2</v>
      </c>
      <c r="AU310" s="6"/>
      <c r="AV310" s="6" t="s">
        <v>685</v>
      </c>
    </row>
    <row r="311" spans="1:48" ht="14.25" customHeight="1" x14ac:dyDescent="0.3">
      <c r="A311" s="6" t="s">
        <v>168</v>
      </c>
      <c r="B311" s="6" t="s">
        <v>253</v>
      </c>
      <c r="C311" s="6">
        <v>2005</v>
      </c>
      <c r="D311" s="6" t="s">
        <v>254</v>
      </c>
      <c r="E311" s="6" t="s">
        <v>255</v>
      </c>
      <c r="F311" s="6" t="s">
        <v>46</v>
      </c>
      <c r="G311" s="6" t="s">
        <v>155</v>
      </c>
      <c r="H311" s="6"/>
      <c r="I311" s="6"/>
      <c r="J311" s="6" t="s">
        <v>160</v>
      </c>
      <c r="K311" s="6" t="s">
        <v>161</v>
      </c>
      <c r="L311" s="6" t="s">
        <v>686</v>
      </c>
      <c r="M311" s="6" t="s">
        <v>73</v>
      </c>
      <c r="N311" s="6" t="s">
        <v>720</v>
      </c>
      <c r="O311" t="s">
        <v>298</v>
      </c>
      <c r="P311" s="6"/>
      <c r="Q311" s="6"/>
      <c r="R311" s="6" t="s">
        <v>684</v>
      </c>
      <c r="S311" s="6"/>
      <c r="T311" s="6" t="s">
        <v>756</v>
      </c>
      <c r="U311" s="6"/>
      <c r="V311" s="6"/>
      <c r="W311" s="6"/>
      <c r="X311" s="6"/>
      <c r="Y311" s="6"/>
      <c r="Z311" s="6"/>
      <c r="AA311" s="52"/>
      <c r="AB311" s="52"/>
      <c r="AC311" s="52"/>
      <c r="AD311" s="6"/>
      <c r="AE311" s="32"/>
      <c r="AF311" s="32"/>
      <c r="AG311" s="32"/>
      <c r="AH311" s="32"/>
      <c r="AI311" s="6"/>
      <c r="AJ311" s="6"/>
      <c r="AK311" s="6"/>
      <c r="AL311" s="6"/>
      <c r="AM311" s="6"/>
      <c r="AN311" s="6"/>
      <c r="AO311" s="6"/>
      <c r="AP311" s="6"/>
      <c r="AQ311" s="6"/>
      <c r="AR311" s="6"/>
      <c r="AS311" s="6">
        <v>0</v>
      </c>
      <c r="AT311" s="6">
        <v>4</v>
      </c>
      <c r="AU311" s="6"/>
      <c r="AV311" s="6" t="s">
        <v>685</v>
      </c>
    </row>
    <row r="312" spans="1:48" ht="14.25" customHeight="1" x14ac:dyDescent="0.3">
      <c r="A312" s="6" t="s">
        <v>168</v>
      </c>
      <c r="B312" s="6" t="s">
        <v>253</v>
      </c>
      <c r="C312" s="6">
        <v>2005</v>
      </c>
      <c r="D312" s="6" t="s">
        <v>254</v>
      </c>
      <c r="E312" s="6" t="s">
        <v>255</v>
      </c>
      <c r="F312" s="6" t="s">
        <v>46</v>
      </c>
      <c r="G312" s="6" t="s">
        <v>155</v>
      </c>
      <c r="H312" s="6"/>
      <c r="I312" s="6"/>
      <c r="J312" s="6" t="s">
        <v>160</v>
      </c>
      <c r="K312" s="6" t="s">
        <v>161</v>
      </c>
      <c r="L312" s="6" t="s">
        <v>686</v>
      </c>
      <c r="M312" s="6" t="s">
        <v>73</v>
      </c>
      <c r="N312" s="6" t="s">
        <v>723</v>
      </c>
      <c r="O312" t="s">
        <v>298</v>
      </c>
      <c r="P312" s="6"/>
      <c r="Q312" s="6"/>
      <c r="R312" s="6" t="s">
        <v>684</v>
      </c>
      <c r="S312" s="6"/>
      <c r="T312" s="6" t="s">
        <v>756</v>
      </c>
      <c r="U312" s="6"/>
      <c r="V312" s="6"/>
      <c r="W312" s="6"/>
      <c r="X312" s="6"/>
      <c r="Y312" s="6"/>
      <c r="Z312" s="6"/>
      <c r="AA312" s="52"/>
      <c r="AB312" s="52"/>
      <c r="AC312" s="52"/>
      <c r="AD312" s="6"/>
      <c r="AE312" s="32"/>
      <c r="AF312" s="32"/>
      <c r="AG312" s="32"/>
      <c r="AH312" s="32"/>
      <c r="AI312" s="6"/>
      <c r="AJ312" s="6"/>
      <c r="AK312" s="6"/>
      <c r="AL312" s="6"/>
      <c r="AM312" s="6"/>
      <c r="AN312" s="6"/>
      <c r="AO312" s="6"/>
      <c r="AP312" s="6"/>
      <c r="AQ312" s="6"/>
      <c r="AR312" s="6"/>
      <c r="AS312" s="6">
        <v>4</v>
      </c>
      <c r="AT312" s="6">
        <v>6</v>
      </c>
      <c r="AU312" s="6"/>
      <c r="AV312" s="6" t="s">
        <v>685</v>
      </c>
    </row>
    <row r="313" spans="1:48" ht="14.25" customHeight="1" x14ac:dyDescent="0.3">
      <c r="A313" s="6" t="s">
        <v>168</v>
      </c>
      <c r="B313" s="6" t="s">
        <v>253</v>
      </c>
      <c r="C313" s="6">
        <v>2005</v>
      </c>
      <c r="D313" s="6" t="s">
        <v>254</v>
      </c>
      <c r="E313" s="6" t="s">
        <v>255</v>
      </c>
      <c r="F313" s="6" t="s">
        <v>46</v>
      </c>
      <c r="G313" s="6" t="s">
        <v>155</v>
      </c>
      <c r="H313" s="6"/>
      <c r="I313" s="6"/>
      <c r="J313" s="6" t="s">
        <v>160</v>
      </c>
      <c r="K313" s="6" t="s">
        <v>161</v>
      </c>
      <c r="L313" s="6" t="s">
        <v>686</v>
      </c>
      <c r="M313" s="6" t="s">
        <v>73</v>
      </c>
      <c r="N313" s="6" t="s">
        <v>724</v>
      </c>
      <c r="O313" t="s">
        <v>298</v>
      </c>
      <c r="P313" s="6"/>
      <c r="Q313" s="6"/>
      <c r="R313" s="6" t="s">
        <v>684</v>
      </c>
      <c r="S313" s="6"/>
      <c r="T313" s="6" t="s">
        <v>756</v>
      </c>
      <c r="U313" s="6"/>
      <c r="V313" s="6"/>
      <c r="W313" s="6"/>
      <c r="X313" s="6"/>
      <c r="Y313" s="6"/>
      <c r="Z313" s="6"/>
      <c r="AA313" s="52"/>
      <c r="AB313" s="52"/>
      <c r="AC313" s="52"/>
      <c r="AD313" s="6"/>
      <c r="AE313" s="32"/>
      <c r="AF313" s="32"/>
      <c r="AG313" s="32"/>
      <c r="AH313" s="32"/>
      <c r="AI313" s="6"/>
      <c r="AJ313" s="6"/>
      <c r="AK313" s="6"/>
      <c r="AL313" s="6"/>
      <c r="AM313" s="6"/>
      <c r="AN313" s="6"/>
      <c r="AO313" s="6"/>
      <c r="AP313" s="6"/>
      <c r="AQ313" s="6"/>
      <c r="AR313" s="6"/>
      <c r="AS313" s="6">
        <v>0</v>
      </c>
      <c r="AT313" s="6">
        <v>6</v>
      </c>
      <c r="AU313" s="6"/>
      <c r="AV313" s="6" t="s">
        <v>685</v>
      </c>
    </row>
    <row r="314" spans="1:48" ht="14.25" customHeight="1" x14ac:dyDescent="0.3">
      <c r="A314" s="6" t="s">
        <v>168</v>
      </c>
      <c r="B314" s="6" t="s">
        <v>253</v>
      </c>
      <c r="C314" s="6">
        <v>2005</v>
      </c>
      <c r="D314" s="6" t="s">
        <v>254</v>
      </c>
      <c r="E314" s="6" t="s">
        <v>255</v>
      </c>
      <c r="F314" s="6" t="s">
        <v>46</v>
      </c>
      <c r="G314" s="6" t="s">
        <v>155</v>
      </c>
      <c r="H314" s="6"/>
      <c r="I314" s="6"/>
      <c r="J314" s="6" t="s">
        <v>160</v>
      </c>
      <c r="K314" s="6" t="s">
        <v>161</v>
      </c>
      <c r="L314" s="6" t="s">
        <v>249</v>
      </c>
      <c r="M314" s="6" t="s">
        <v>73</v>
      </c>
      <c r="N314" s="6" t="s">
        <v>683</v>
      </c>
      <c r="O314" t="s">
        <v>298</v>
      </c>
      <c r="P314" s="6"/>
      <c r="Q314" s="6"/>
      <c r="R314" s="6" t="s">
        <v>684</v>
      </c>
      <c r="S314" s="6"/>
      <c r="T314" s="6" t="s">
        <v>756</v>
      </c>
      <c r="U314" s="6"/>
      <c r="V314" s="6"/>
      <c r="W314" s="6"/>
      <c r="X314" s="6"/>
      <c r="Y314" s="6"/>
      <c r="Z314" s="6"/>
      <c r="AA314" s="52"/>
      <c r="AB314" s="52"/>
      <c r="AC314" s="52"/>
      <c r="AD314" s="6"/>
      <c r="AE314" s="32"/>
      <c r="AF314" s="32"/>
      <c r="AG314" s="32"/>
      <c r="AH314" s="32"/>
      <c r="AI314" s="6"/>
      <c r="AJ314" s="6"/>
      <c r="AK314" s="6"/>
      <c r="AL314" s="6"/>
      <c r="AM314" s="6"/>
      <c r="AN314" s="6"/>
      <c r="AO314" s="6"/>
      <c r="AP314" s="6"/>
      <c r="AQ314" s="6"/>
      <c r="AR314" s="6"/>
      <c r="AS314" s="6">
        <v>2</v>
      </c>
      <c r="AT314" s="6">
        <v>3</v>
      </c>
      <c r="AU314" s="6"/>
      <c r="AV314" s="6" t="s">
        <v>685</v>
      </c>
    </row>
    <row r="315" spans="1:48" ht="14.25" customHeight="1" x14ac:dyDescent="0.3">
      <c r="A315" s="6" t="s">
        <v>168</v>
      </c>
      <c r="B315" s="6" t="s">
        <v>253</v>
      </c>
      <c r="C315" s="6">
        <v>2005</v>
      </c>
      <c r="D315" s="6" t="s">
        <v>254</v>
      </c>
      <c r="E315" s="6" t="s">
        <v>255</v>
      </c>
      <c r="F315" s="6" t="s">
        <v>46</v>
      </c>
      <c r="G315" s="6" t="s">
        <v>155</v>
      </c>
      <c r="H315" s="6"/>
      <c r="I315" s="6"/>
      <c r="J315" s="6" t="s">
        <v>160</v>
      </c>
      <c r="K315" s="6" t="s">
        <v>161</v>
      </c>
      <c r="L315" s="6" t="s">
        <v>249</v>
      </c>
      <c r="M315" s="6" t="s">
        <v>73</v>
      </c>
      <c r="N315" s="6" t="s">
        <v>702</v>
      </c>
      <c r="O315" t="s">
        <v>298</v>
      </c>
      <c r="P315" s="6"/>
      <c r="Q315" s="6"/>
      <c r="R315" s="6" t="s">
        <v>684</v>
      </c>
      <c r="S315" s="6"/>
      <c r="T315" s="6" t="s">
        <v>756</v>
      </c>
      <c r="U315" s="6"/>
      <c r="V315" s="6"/>
      <c r="W315" s="6"/>
      <c r="X315" s="6"/>
      <c r="Y315" s="6"/>
      <c r="Z315" s="6"/>
      <c r="AA315" s="52"/>
      <c r="AB315" s="52"/>
      <c r="AC315" s="52"/>
      <c r="AD315" s="6"/>
      <c r="AE315" s="32"/>
      <c r="AF315" s="32"/>
      <c r="AG315" s="32"/>
      <c r="AH315" s="32"/>
      <c r="AI315" s="6"/>
      <c r="AJ315" s="6"/>
      <c r="AK315" s="6"/>
      <c r="AL315" s="6"/>
      <c r="AM315" s="6"/>
      <c r="AN315" s="6"/>
      <c r="AO315" s="6"/>
      <c r="AP315" s="6"/>
      <c r="AQ315" s="6"/>
      <c r="AR315" s="6"/>
      <c r="AS315" s="6">
        <v>3</v>
      </c>
      <c r="AT315" s="6">
        <v>3</v>
      </c>
      <c r="AU315" s="6"/>
      <c r="AV315" s="6" t="s">
        <v>685</v>
      </c>
    </row>
    <row r="316" spans="1:48" ht="14.25" customHeight="1" x14ac:dyDescent="0.3">
      <c r="A316" s="6" t="s">
        <v>168</v>
      </c>
      <c r="B316" s="6" t="s">
        <v>253</v>
      </c>
      <c r="C316" s="6">
        <v>2005</v>
      </c>
      <c r="D316" s="6" t="s">
        <v>254</v>
      </c>
      <c r="E316" s="6" t="s">
        <v>255</v>
      </c>
      <c r="F316" s="6" t="s">
        <v>46</v>
      </c>
      <c r="G316" s="6" t="s">
        <v>155</v>
      </c>
      <c r="H316" s="6"/>
      <c r="I316" s="6"/>
      <c r="J316" s="6" t="s">
        <v>160</v>
      </c>
      <c r="K316" s="6" t="s">
        <v>161</v>
      </c>
      <c r="L316" s="6" t="s">
        <v>249</v>
      </c>
      <c r="M316" s="6" t="s">
        <v>73</v>
      </c>
      <c r="N316" s="6" t="s">
        <v>703</v>
      </c>
      <c r="O316" t="s">
        <v>298</v>
      </c>
      <c r="P316" s="6"/>
      <c r="Q316" s="6"/>
      <c r="R316" s="6" t="s">
        <v>684</v>
      </c>
      <c r="S316" s="6"/>
      <c r="T316" s="6" t="s">
        <v>756</v>
      </c>
      <c r="U316" s="6"/>
      <c r="V316" s="6"/>
      <c r="W316" s="6"/>
      <c r="X316" s="6"/>
      <c r="Y316" s="6"/>
      <c r="Z316" s="6"/>
      <c r="AA316" s="52"/>
      <c r="AB316" s="52"/>
      <c r="AC316" s="52"/>
      <c r="AD316" s="6"/>
      <c r="AE316" s="32"/>
      <c r="AF316" s="32"/>
      <c r="AG316" s="32"/>
      <c r="AH316" s="32"/>
      <c r="AI316" s="6"/>
      <c r="AJ316" s="6"/>
      <c r="AK316" s="6"/>
      <c r="AL316" s="6"/>
      <c r="AM316" s="6"/>
      <c r="AN316" s="6"/>
      <c r="AO316" s="6"/>
      <c r="AP316" s="6"/>
      <c r="AQ316" s="6"/>
      <c r="AR316" s="6"/>
      <c r="AS316" s="6">
        <v>3</v>
      </c>
      <c r="AT316" s="6">
        <v>6</v>
      </c>
      <c r="AU316" s="6"/>
      <c r="AV316" s="6" t="s">
        <v>685</v>
      </c>
    </row>
    <row r="317" spans="1:48" ht="14.25" customHeight="1" x14ac:dyDescent="0.3">
      <c r="A317" s="6" t="s">
        <v>168</v>
      </c>
      <c r="B317" s="6" t="s">
        <v>253</v>
      </c>
      <c r="C317" s="6">
        <v>2005</v>
      </c>
      <c r="D317" s="6" t="s">
        <v>254</v>
      </c>
      <c r="E317" s="6" t="s">
        <v>255</v>
      </c>
      <c r="F317" s="6" t="s">
        <v>46</v>
      </c>
      <c r="G317" s="6" t="s">
        <v>155</v>
      </c>
      <c r="H317" s="6"/>
      <c r="I317" s="6"/>
      <c r="J317" s="6" t="s">
        <v>160</v>
      </c>
      <c r="K317" s="6" t="s">
        <v>161</v>
      </c>
      <c r="L317" s="6" t="s">
        <v>249</v>
      </c>
      <c r="M317" s="6" t="s">
        <v>73</v>
      </c>
      <c r="N317" s="6" t="s">
        <v>717</v>
      </c>
      <c r="O317" t="s">
        <v>298</v>
      </c>
      <c r="P317" s="6"/>
      <c r="Q317" s="6"/>
      <c r="R317" s="6" t="s">
        <v>684</v>
      </c>
      <c r="S317" s="6"/>
      <c r="T317" s="6" t="s">
        <v>756</v>
      </c>
      <c r="U317" s="6"/>
      <c r="V317" s="6"/>
      <c r="W317" s="6"/>
      <c r="X317" s="6"/>
      <c r="Y317" s="6"/>
      <c r="Z317" s="6"/>
      <c r="AA317" s="52"/>
      <c r="AB317" s="52"/>
      <c r="AC317" s="52"/>
      <c r="AD317" s="6"/>
      <c r="AE317" s="32"/>
      <c r="AF317" s="32"/>
      <c r="AG317" s="32"/>
      <c r="AH317" s="32"/>
      <c r="AI317" s="6"/>
      <c r="AJ317" s="6"/>
      <c r="AK317" s="6"/>
      <c r="AL317" s="6"/>
      <c r="AM317" s="6"/>
      <c r="AN317" s="6"/>
      <c r="AO317" s="6"/>
      <c r="AP317" s="6"/>
      <c r="AQ317" s="6"/>
      <c r="AR317" s="6"/>
      <c r="AS317" s="6">
        <v>1</v>
      </c>
      <c r="AT317" s="6">
        <v>2</v>
      </c>
      <c r="AU317" s="6"/>
      <c r="AV317" s="6" t="s">
        <v>685</v>
      </c>
    </row>
    <row r="318" spans="1:48" ht="14.25" customHeight="1" x14ac:dyDescent="0.3">
      <c r="A318" s="6" t="s">
        <v>168</v>
      </c>
      <c r="B318" s="6" t="s">
        <v>253</v>
      </c>
      <c r="C318" s="6">
        <v>2005</v>
      </c>
      <c r="D318" s="6" t="s">
        <v>254</v>
      </c>
      <c r="E318" s="6" t="s">
        <v>255</v>
      </c>
      <c r="F318" s="6" t="s">
        <v>46</v>
      </c>
      <c r="G318" s="6" t="s">
        <v>155</v>
      </c>
      <c r="H318" s="6"/>
      <c r="I318" s="6"/>
      <c r="J318" s="6" t="s">
        <v>160</v>
      </c>
      <c r="K318" s="6" t="s">
        <v>161</v>
      </c>
      <c r="L318" s="6" t="s">
        <v>249</v>
      </c>
      <c r="M318" s="6" t="s">
        <v>73</v>
      </c>
      <c r="N318" s="6" t="s">
        <v>720</v>
      </c>
      <c r="O318" t="s">
        <v>298</v>
      </c>
      <c r="P318" s="6"/>
      <c r="Q318" s="6"/>
      <c r="R318" s="6" t="s">
        <v>684</v>
      </c>
      <c r="S318" s="6"/>
      <c r="T318" s="6" t="s">
        <v>756</v>
      </c>
      <c r="U318" s="6"/>
      <c r="V318" s="6"/>
      <c r="W318" s="6"/>
      <c r="X318" s="6"/>
      <c r="Y318" s="6"/>
      <c r="Z318" s="6"/>
      <c r="AA318" s="52"/>
      <c r="AB318" s="52"/>
      <c r="AC318" s="52"/>
      <c r="AD318" s="6"/>
      <c r="AE318" s="32"/>
      <c r="AF318" s="32"/>
      <c r="AG318" s="32"/>
      <c r="AH318" s="32"/>
      <c r="AI318" s="6"/>
      <c r="AJ318" s="6"/>
      <c r="AK318" s="6"/>
      <c r="AL318" s="6"/>
      <c r="AM318" s="6"/>
      <c r="AN318" s="6"/>
      <c r="AO318" s="6"/>
      <c r="AP318" s="6"/>
      <c r="AQ318" s="6"/>
      <c r="AR318" s="6"/>
      <c r="AS318" s="6">
        <v>4</v>
      </c>
      <c r="AT318" s="6">
        <v>4</v>
      </c>
      <c r="AU318" s="6"/>
      <c r="AV318" s="6" t="s">
        <v>685</v>
      </c>
    </row>
    <row r="319" spans="1:48" ht="14.25" customHeight="1" x14ac:dyDescent="0.3">
      <c r="A319" s="6" t="s">
        <v>168</v>
      </c>
      <c r="B319" s="6" t="s">
        <v>253</v>
      </c>
      <c r="C319" s="6">
        <v>2005</v>
      </c>
      <c r="D319" s="6" t="s">
        <v>254</v>
      </c>
      <c r="E319" s="6" t="s">
        <v>255</v>
      </c>
      <c r="F319" s="6" t="s">
        <v>46</v>
      </c>
      <c r="G319" s="6" t="s">
        <v>155</v>
      </c>
      <c r="H319" s="6"/>
      <c r="I319" s="6"/>
      <c r="J319" s="6" t="s">
        <v>160</v>
      </c>
      <c r="K319" s="6" t="s">
        <v>161</v>
      </c>
      <c r="L319" s="6" t="s">
        <v>249</v>
      </c>
      <c r="M319" s="6" t="s">
        <v>73</v>
      </c>
      <c r="N319" s="6" t="s">
        <v>723</v>
      </c>
      <c r="O319" t="s">
        <v>298</v>
      </c>
      <c r="P319" s="6"/>
      <c r="Q319" s="6"/>
      <c r="R319" s="6" t="s">
        <v>684</v>
      </c>
      <c r="S319" s="6"/>
      <c r="T319" s="6" t="s">
        <v>756</v>
      </c>
      <c r="U319" s="6"/>
      <c r="V319" s="6"/>
      <c r="W319" s="6"/>
      <c r="X319" s="6"/>
      <c r="Y319" s="6"/>
      <c r="Z319" s="6"/>
      <c r="AA319" s="52"/>
      <c r="AB319" s="52"/>
      <c r="AC319" s="52"/>
      <c r="AD319" s="6"/>
      <c r="AE319" s="32"/>
      <c r="AF319" s="32"/>
      <c r="AG319" s="32"/>
      <c r="AH319" s="32"/>
      <c r="AI319" s="6"/>
      <c r="AJ319" s="6"/>
      <c r="AK319" s="6"/>
      <c r="AL319" s="6"/>
      <c r="AM319" s="6"/>
      <c r="AN319" s="6"/>
      <c r="AO319" s="6"/>
      <c r="AP319" s="6"/>
      <c r="AQ319" s="6"/>
      <c r="AR319" s="6"/>
      <c r="AS319" s="6">
        <v>1</v>
      </c>
      <c r="AT319" s="6">
        <v>6</v>
      </c>
      <c r="AU319" s="6"/>
      <c r="AV319" s="6" t="s">
        <v>685</v>
      </c>
    </row>
    <row r="320" spans="1:48" ht="14.25" customHeight="1" x14ac:dyDescent="0.3">
      <c r="A320" s="6" t="s">
        <v>168</v>
      </c>
      <c r="B320" s="6" t="s">
        <v>253</v>
      </c>
      <c r="C320" s="6">
        <v>2005</v>
      </c>
      <c r="D320" s="6" t="s">
        <v>254</v>
      </c>
      <c r="E320" s="6" t="s">
        <v>255</v>
      </c>
      <c r="F320" s="6" t="s">
        <v>46</v>
      </c>
      <c r="G320" s="6" t="s">
        <v>155</v>
      </c>
      <c r="H320" s="6"/>
      <c r="I320" s="6"/>
      <c r="J320" s="6" t="s">
        <v>160</v>
      </c>
      <c r="K320" s="6" t="s">
        <v>161</v>
      </c>
      <c r="L320" s="6" t="s">
        <v>249</v>
      </c>
      <c r="M320" s="6" t="s">
        <v>73</v>
      </c>
      <c r="N320" s="6" t="s">
        <v>724</v>
      </c>
      <c r="O320" t="s">
        <v>298</v>
      </c>
      <c r="P320" s="6"/>
      <c r="Q320" s="6"/>
      <c r="R320" s="6" t="s">
        <v>684</v>
      </c>
      <c r="S320" s="6"/>
      <c r="T320" s="6" t="s">
        <v>756</v>
      </c>
      <c r="U320" s="6"/>
      <c r="V320" s="6"/>
      <c r="W320" s="6"/>
      <c r="X320" s="6"/>
      <c r="Y320" s="6"/>
      <c r="Z320" s="6"/>
      <c r="AA320" s="52"/>
      <c r="AB320" s="52"/>
      <c r="AC320" s="52"/>
      <c r="AD320" s="6"/>
      <c r="AE320" s="32"/>
      <c r="AF320" s="32"/>
      <c r="AG320" s="32"/>
      <c r="AH320" s="32"/>
      <c r="AI320" s="6"/>
      <c r="AJ320" s="6"/>
      <c r="AK320" s="6"/>
      <c r="AL320" s="6"/>
      <c r="AM320" s="6"/>
      <c r="AN320" s="6"/>
      <c r="AO320" s="6"/>
      <c r="AP320" s="6"/>
      <c r="AQ320" s="6"/>
      <c r="AR320" s="6"/>
      <c r="AS320" s="6">
        <v>3</v>
      </c>
      <c r="AT320" s="6">
        <v>6</v>
      </c>
      <c r="AU320" s="6"/>
      <c r="AV320" s="6" t="s">
        <v>685</v>
      </c>
    </row>
    <row r="321" spans="1:48" ht="14.25" customHeight="1" x14ac:dyDescent="0.3">
      <c r="A321" s="6" t="s">
        <v>168</v>
      </c>
      <c r="B321" s="6" t="s">
        <v>253</v>
      </c>
      <c r="C321" s="6">
        <v>2005</v>
      </c>
      <c r="D321" s="6" t="s">
        <v>254</v>
      </c>
      <c r="E321" s="6" t="s">
        <v>255</v>
      </c>
      <c r="F321" s="6" t="s">
        <v>46</v>
      </c>
      <c r="G321" s="6" t="s">
        <v>155</v>
      </c>
      <c r="H321" s="6"/>
      <c r="I321" s="6"/>
      <c r="J321" s="6" t="s">
        <v>160</v>
      </c>
      <c r="K321" s="6" t="s">
        <v>161</v>
      </c>
      <c r="L321" s="6" t="s">
        <v>85</v>
      </c>
      <c r="M321" s="6" t="s">
        <v>73</v>
      </c>
      <c r="N321" s="6" t="s">
        <v>683</v>
      </c>
      <c r="O321" t="s">
        <v>298</v>
      </c>
      <c r="P321" s="6"/>
      <c r="Q321" s="6"/>
      <c r="R321" s="6" t="s">
        <v>684</v>
      </c>
      <c r="S321" s="6"/>
      <c r="T321" s="6" t="s">
        <v>756</v>
      </c>
      <c r="U321" s="6"/>
      <c r="V321" s="6"/>
      <c r="W321" s="6"/>
      <c r="X321" s="6"/>
      <c r="Y321" s="6"/>
      <c r="Z321" s="6"/>
      <c r="AA321" s="52"/>
      <c r="AB321" s="52"/>
      <c r="AC321" s="52"/>
      <c r="AD321" s="6"/>
      <c r="AE321" s="32"/>
      <c r="AF321" s="32"/>
      <c r="AG321" s="32"/>
      <c r="AH321" s="32"/>
      <c r="AI321" s="6"/>
      <c r="AJ321" s="6"/>
      <c r="AK321" s="6"/>
      <c r="AL321" s="6"/>
      <c r="AM321" s="6"/>
      <c r="AN321" s="6"/>
      <c r="AO321" s="6"/>
      <c r="AP321" s="6"/>
      <c r="AQ321" s="6"/>
      <c r="AR321" s="6"/>
      <c r="AS321" s="6">
        <v>1</v>
      </c>
      <c r="AT321" s="6">
        <v>3</v>
      </c>
      <c r="AU321" s="6"/>
      <c r="AV321" s="6" t="s">
        <v>685</v>
      </c>
    </row>
    <row r="322" spans="1:48" ht="14.25" customHeight="1" x14ac:dyDescent="0.3">
      <c r="A322" s="6" t="s">
        <v>168</v>
      </c>
      <c r="B322" s="6" t="s">
        <v>253</v>
      </c>
      <c r="C322" s="6">
        <v>2005</v>
      </c>
      <c r="D322" s="6" t="s">
        <v>254</v>
      </c>
      <c r="E322" s="6" t="s">
        <v>255</v>
      </c>
      <c r="F322" s="6" t="s">
        <v>46</v>
      </c>
      <c r="G322" s="6" t="s">
        <v>155</v>
      </c>
      <c r="H322" s="6"/>
      <c r="I322" s="6"/>
      <c r="J322" s="6" t="s">
        <v>160</v>
      </c>
      <c r="K322" s="6" t="s">
        <v>161</v>
      </c>
      <c r="L322" s="6" t="s">
        <v>85</v>
      </c>
      <c r="M322" s="6" t="s">
        <v>73</v>
      </c>
      <c r="N322" s="6" t="s">
        <v>702</v>
      </c>
      <c r="O322" t="s">
        <v>298</v>
      </c>
      <c r="P322" s="6"/>
      <c r="Q322" s="6"/>
      <c r="R322" s="6" t="s">
        <v>684</v>
      </c>
      <c r="S322" s="6"/>
      <c r="T322" s="6" t="s">
        <v>756</v>
      </c>
      <c r="U322" s="6"/>
      <c r="V322" s="6"/>
      <c r="W322" s="6"/>
      <c r="X322" s="6"/>
      <c r="Y322" s="6"/>
      <c r="Z322" s="6"/>
      <c r="AA322" s="52"/>
      <c r="AB322" s="52"/>
      <c r="AC322" s="52"/>
      <c r="AD322" s="6"/>
      <c r="AE322" s="32"/>
      <c r="AF322" s="32"/>
      <c r="AG322" s="32"/>
      <c r="AH322" s="32"/>
      <c r="AI322" s="6"/>
      <c r="AJ322" s="6"/>
      <c r="AK322" s="6"/>
      <c r="AL322" s="6"/>
      <c r="AM322" s="6"/>
      <c r="AN322" s="6"/>
      <c r="AO322" s="6"/>
      <c r="AP322" s="6"/>
      <c r="AQ322" s="6"/>
      <c r="AR322" s="6"/>
      <c r="AS322" s="6">
        <v>1</v>
      </c>
      <c r="AT322" s="6">
        <v>3</v>
      </c>
      <c r="AU322" s="6"/>
      <c r="AV322" s="6" t="s">
        <v>685</v>
      </c>
    </row>
    <row r="323" spans="1:48" ht="14.25" customHeight="1" x14ac:dyDescent="0.3">
      <c r="A323" s="6" t="s">
        <v>168</v>
      </c>
      <c r="B323" s="6" t="s">
        <v>253</v>
      </c>
      <c r="C323" s="6">
        <v>2005</v>
      </c>
      <c r="D323" s="6" t="s">
        <v>254</v>
      </c>
      <c r="E323" s="6" t="s">
        <v>255</v>
      </c>
      <c r="F323" s="6" t="s">
        <v>46</v>
      </c>
      <c r="G323" s="6" t="s">
        <v>155</v>
      </c>
      <c r="H323" s="6"/>
      <c r="I323" s="6"/>
      <c r="J323" s="6" t="s">
        <v>160</v>
      </c>
      <c r="K323" s="6" t="s">
        <v>161</v>
      </c>
      <c r="L323" s="6" t="s">
        <v>85</v>
      </c>
      <c r="M323" s="6" t="s">
        <v>73</v>
      </c>
      <c r="N323" s="6" t="s">
        <v>703</v>
      </c>
      <c r="O323" t="s">
        <v>298</v>
      </c>
      <c r="P323" s="6"/>
      <c r="Q323" s="6"/>
      <c r="R323" s="6" t="s">
        <v>684</v>
      </c>
      <c r="S323" s="6"/>
      <c r="T323" s="6" t="s">
        <v>756</v>
      </c>
      <c r="U323" s="6"/>
      <c r="V323" s="6"/>
      <c r="W323" s="6"/>
      <c r="X323" s="6"/>
      <c r="Y323" s="6"/>
      <c r="Z323" s="6"/>
      <c r="AA323" s="52"/>
      <c r="AB323" s="52"/>
      <c r="AC323" s="52"/>
      <c r="AD323" s="6"/>
      <c r="AE323" s="32"/>
      <c r="AF323" s="32"/>
      <c r="AG323" s="32"/>
      <c r="AH323" s="32"/>
      <c r="AI323" s="6"/>
      <c r="AJ323" s="6"/>
      <c r="AK323" s="6"/>
      <c r="AL323" s="6"/>
      <c r="AM323" s="6"/>
      <c r="AN323" s="6"/>
      <c r="AO323" s="6"/>
      <c r="AP323" s="6"/>
      <c r="AQ323" s="6"/>
      <c r="AR323" s="6"/>
      <c r="AS323" s="6">
        <v>0</v>
      </c>
      <c r="AT323" s="6">
        <v>6</v>
      </c>
      <c r="AU323" s="6"/>
      <c r="AV323" s="6" t="s">
        <v>685</v>
      </c>
    </row>
    <row r="324" spans="1:48" ht="14.25" customHeight="1" x14ac:dyDescent="0.3">
      <c r="A324" s="6" t="s">
        <v>168</v>
      </c>
      <c r="B324" s="6" t="s">
        <v>253</v>
      </c>
      <c r="C324" s="6">
        <v>2005</v>
      </c>
      <c r="D324" s="6" t="s">
        <v>254</v>
      </c>
      <c r="E324" s="6" t="s">
        <v>255</v>
      </c>
      <c r="F324" s="6" t="s">
        <v>46</v>
      </c>
      <c r="G324" s="6" t="s">
        <v>155</v>
      </c>
      <c r="H324" s="6"/>
      <c r="I324" s="6"/>
      <c r="J324" s="6" t="s">
        <v>160</v>
      </c>
      <c r="K324" s="6" t="s">
        <v>161</v>
      </c>
      <c r="L324" s="6" t="s">
        <v>85</v>
      </c>
      <c r="M324" s="6" t="s">
        <v>73</v>
      </c>
      <c r="N324" s="6" t="s">
        <v>717</v>
      </c>
      <c r="O324" t="s">
        <v>298</v>
      </c>
      <c r="P324" s="6"/>
      <c r="Q324" s="6"/>
      <c r="R324" s="6" t="s">
        <v>684</v>
      </c>
      <c r="S324" s="6"/>
      <c r="T324" s="6" t="s">
        <v>756</v>
      </c>
      <c r="U324" s="6"/>
      <c r="V324" s="6"/>
      <c r="W324" s="6"/>
      <c r="X324" s="6"/>
      <c r="Y324" s="6"/>
      <c r="Z324" s="6"/>
      <c r="AA324" s="52"/>
      <c r="AB324" s="52"/>
      <c r="AC324" s="52"/>
      <c r="AD324" s="6"/>
      <c r="AE324" s="32"/>
      <c r="AF324" s="32"/>
      <c r="AG324" s="32"/>
      <c r="AH324" s="32"/>
      <c r="AI324" s="6"/>
      <c r="AJ324" s="6"/>
      <c r="AK324" s="6"/>
      <c r="AL324" s="6"/>
      <c r="AM324" s="6"/>
      <c r="AN324" s="6"/>
      <c r="AO324" s="6"/>
      <c r="AP324" s="6"/>
      <c r="AQ324" s="6"/>
      <c r="AR324" s="6"/>
      <c r="AS324" s="6">
        <v>2</v>
      </c>
      <c r="AT324" s="6">
        <v>2</v>
      </c>
      <c r="AU324" s="6"/>
      <c r="AV324" s="6" t="s">
        <v>685</v>
      </c>
    </row>
    <row r="325" spans="1:48" ht="14.25" customHeight="1" x14ac:dyDescent="0.3">
      <c r="A325" s="6" t="s">
        <v>168</v>
      </c>
      <c r="B325" s="6" t="s">
        <v>253</v>
      </c>
      <c r="C325" s="6">
        <v>2005</v>
      </c>
      <c r="D325" s="6" t="s">
        <v>254</v>
      </c>
      <c r="E325" s="6" t="s">
        <v>255</v>
      </c>
      <c r="F325" s="6" t="s">
        <v>46</v>
      </c>
      <c r="G325" s="6" t="s">
        <v>155</v>
      </c>
      <c r="H325" s="6"/>
      <c r="I325" s="6"/>
      <c r="J325" s="6" t="s">
        <v>160</v>
      </c>
      <c r="K325" s="6" t="s">
        <v>161</v>
      </c>
      <c r="L325" s="6" t="s">
        <v>85</v>
      </c>
      <c r="M325" s="6" t="s">
        <v>73</v>
      </c>
      <c r="N325" s="6" t="s">
        <v>720</v>
      </c>
      <c r="O325" t="s">
        <v>298</v>
      </c>
      <c r="P325" s="6"/>
      <c r="Q325" s="6"/>
      <c r="R325" s="6" t="s">
        <v>684</v>
      </c>
      <c r="S325" s="6"/>
      <c r="T325" s="6" t="s">
        <v>756</v>
      </c>
      <c r="U325" s="6"/>
      <c r="V325" s="6"/>
      <c r="W325" s="6"/>
      <c r="X325" s="6"/>
      <c r="Y325" s="6"/>
      <c r="Z325" s="6"/>
      <c r="AA325" s="52"/>
      <c r="AB325" s="52"/>
      <c r="AC325" s="52"/>
      <c r="AD325" s="6"/>
      <c r="AE325" s="32"/>
      <c r="AF325" s="32"/>
      <c r="AG325" s="32"/>
      <c r="AH325" s="32"/>
      <c r="AI325" s="6"/>
      <c r="AJ325" s="6"/>
      <c r="AK325" s="6"/>
      <c r="AL325" s="6"/>
      <c r="AM325" s="6"/>
      <c r="AN325" s="6"/>
      <c r="AO325" s="6"/>
      <c r="AP325" s="6"/>
      <c r="AQ325" s="6"/>
      <c r="AR325" s="6"/>
      <c r="AS325" s="6">
        <v>0</v>
      </c>
      <c r="AT325" s="6">
        <v>4</v>
      </c>
      <c r="AU325" s="6"/>
      <c r="AV325" s="6" t="s">
        <v>685</v>
      </c>
    </row>
    <row r="326" spans="1:48" ht="14.25" customHeight="1" x14ac:dyDescent="0.3">
      <c r="A326" s="6" t="s">
        <v>168</v>
      </c>
      <c r="B326" s="6" t="s">
        <v>253</v>
      </c>
      <c r="C326" s="6">
        <v>2005</v>
      </c>
      <c r="D326" s="6" t="s">
        <v>254</v>
      </c>
      <c r="E326" s="6" t="s">
        <v>255</v>
      </c>
      <c r="F326" s="6" t="s">
        <v>46</v>
      </c>
      <c r="G326" s="6" t="s">
        <v>155</v>
      </c>
      <c r="H326" s="6"/>
      <c r="I326" s="6"/>
      <c r="J326" s="6" t="s">
        <v>160</v>
      </c>
      <c r="K326" s="6" t="s">
        <v>161</v>
      </c>
      <c r="L326" s="6" t="s">
        <v>85</v>
      </c>
      <c r="M326" s="6" t="s">
        <v>73</v>
      </c>
      <c r="N326" s="6" t="s">
        <v>723</v>
      </c>
      <c r="O326" t="s">
        <v>298</v>
      </c>
      <c r="P326" s="6"/>
      <c r="Q326" s="6"/>
      <c r="R326" s="6" t="s">
        <v>684</v>
      </c>
      <c r="S326" s="6"/>
      <c r="T326" s="6" t="s">
        <v>756</v>
      </c>
      <c r="U326" s="6"/>
      <c r="V326" s="6"/>
      <c r="W326" s="6"/>
      <c r="X326" s="6"/>
      <c r="Y326" s="6"/>
      <c r="Z326" s="6"/>
      <c r="AA326" s="52"/>
      <c r="AB326" s="52"/>
      <c r="AC326" s="52"/>
      <c r="AD326" s="6"/>
      <c r="AE326" s="32"/>
      <c r="AF326" s="32"/>
      <c r="AG326" s="32"/>
      <c r="AH326" s="32"/>
      <c r="AI326" s="6"/>
      <c r="AJ326" s="6"/>
      <c r="AK326" s="6"/>
      <c r="AL326" s="6"/>
      <c r="AM326" s="6"/>
      <c r="AN326" s="6"/>
      <c r="AO326" s="6"/>
      <c r="AP326" s="6"/>
      <c r="AQ326" s="6"/>
      <c r="AR326" s="6"/>
      <c r="AS326" s="6">
        <v>0</v>
      </c>
      <c r="AT326" s="6">
        <v>6</v>
      </c>
      <c r="AU326" s="6"/>
      <c r="AV326" s="6" t="s">
        <v>685</v>
      </c>
    </row>
    <row r="327" spans="1:48" ht="14.25" customHeight="1" x14ac:dyDescent="0.3">
      <c r="A327" s="6" t="s">
        <v>168</v>
      </c>
      <c r="B327" s="6" t="s">
        <v>253</v>
      </c>
      <c r="C327" s="6">
        <v>2005</v>
      </c>
      <c r="D327" s="6" t="s">
        <v>254</v>
      </c>
      <c r="E327" s="6" t="s">
        <v>255</v>
      </c>
      <c r="F327" s="6" t="s">
        <v>46</v>
      </c>
      <c r="G327" s="6" t="s">
        <v>155</v>
      </c>
      <c r="H327" s="6"/>
      <c r="I327" s="6"/>
      <c r="J327" s="6" t="s">
        <v>160</v>
      </c>
      <c r="K327" s="6" t="s">
        <v>161</v>
      </c>
      <c r="L327" s="6" t="s">
        <v>85</v>
      </c>
      <c r="M327" s="6" t="s">
        <v>73</v>
      </c>
      <c r="N327" s="6" t="s">
        <v>724</v>
      </c>
      <c r="O327" t="s">
        <v>298</v>
      </c>
      <c r="P327" s="6"/>
      <c r="Q327" s="6"/>
      <c r="R327" s="6" t="s">
        <v>684</v>
      </c>
      <c r="S327" s="6"/>
      <c r="T327" s="6" t="s">
        <v>756</v>
      </c>
      <c r="U327" s="6"/>
      <c r="V327" s="6"/>
      <c r="W327" s="6"/>
      <c r="X327" s="6"/>
      <c r="Y327" s="6"/>
      <c r="Z327" s="6"/>
      <c r="AA327" s="52"/>
      <c r="AB327" s="52"/>
      <c r="AC327" s="52"/>
      <c r="AD327" s="6"/>
      <c r="AE327" s="32"/>
      <c r="AF327" s="32"/>
      <c r="AG327" s="32"/>
      <c r="AH327" s="32"/>
      <c r="AI327" s="6"/>
      <c r="AJ327" s="6"/>
      <c r="AK327" s="6"/>
      <c r="AL327" s="6"/>
      <c r="AM327" s="6"/>
      <c r="AN327" s="6"/>
      <c r="AO327" s="6"/>
      <c r="AP327" s="6"/>
      <c r="AQ327" s="6"/>
      <c r="AR327" s="6"/>
      <c r="AS327" s="6">
        <v>1</v>
      </c>
      <c r="AT327" s="6">
        <v>6</v>
      </c>
      <c r="AU327" s="6"/>
      <c r="AV327" s="6" t="s">
        <v>685</v>
      </c>
    </row>
    <row r="328" spans="1:48" ht="14.25" customHeight="1" x14ac:dyDescent="0.3">
      <c r="A328" s="6" t="s">
        <v>168</v>
      </c>
      <c r="B328" s="6" t="s">
        <v>253</v>
      </c>
      <c r="C328" s="6">
        <v>2005</v>
      </c>
      <c r="D328" s="6" t="s">
        <v>254</v>
      </c>
      <c r="E328" s="6" t="s">
        <v>255</v>
      </c>
      <c r="F328" s="6" t="s">
        <v>46</v>
      </c>
      <c r="G328" s="6" t="s">
        <v>155</v>
      </c>
      <c r="H328" s="6"/>
      <c r="I328" s="6"/>
      <c r="J328" s="6" t="s">
        <v>160</v>
      </c>
      <c r="K328" s="6" t="s">
        <v>161</v>
      </c>
      <c r="L328" s="6" t="s">
        <v>692</v>
      </c>
      <c r="M328" s="6" t="s">
        <v>73</v>
      </c>
      <c r="N328" s="6" t="s">
        <v>683</v>
      </c>
      <c r="O328" t="s">
        <v>298</v>
      </c>
      <c r="P328" s="6"/>
      <c r="Q328" s="6"/>
      <c r="R328" s="6" t="s">
        <v>684</v>
      </c>
      <c r="S328" s="6"/>
      <c r="T328" s="6" t="s">
        <v>756</v>
      </c>
      <c r="U328" s="6"/>
      <c r="V328" s="6"/>
      <c r="W328" s="6"/>
      <c r="X328" s="6"/>
      <c r="Y328" s="6"/>
      <c r="Z328" s="6"/>
      <c r="AA328" s="52"/>
      <c r="AB328" s="52"/>
      <c r="AC328" s="52"/>
      <c r="AD328" s="6"/>
      <c r="AE328" s="32"/>
      <c r="AF328" s="32"/>
      <c r="AG328" s="32"/>
      <c r="AH328" s="32"/>
      <c r="AI328" s="6"/>
      <c r="AJ328" s="6"/>
      <c r="AK328" s="6"/>
      <c r="AL328" s="6"/>
      <c r="AM328" s="6"/>
      <c r="AN328" s="6"/>
      <c r="AO328" s="6"/>
      <c r="AP328" s="6"/>
      <c r="AQ328" s="6"/>
      <c r="AR328" s="6"/>
      <c r="AS328" s="6">
        <v>0</v>
      </c>
      <c r="AT328" s="6">
        <v>3</v>
      </c>
      <c r="AU328" s="6"/>
      <c r="AV328" s="6" t="s">
        <v>685</v>
      </c>
    </row>
    <row r="329" spans="1:48" ht="14.25" customHeight="1" x14ac:dyDescent="0.3">
      <c r="A329" s="6" t="s">
        <v>168</v>
      </c>
      <c r="B329" s="6" t="s">
        <v>253</v>
      </c>
      <c r="C329" s="6">
        <v>2005</v>
      </c>
      <c r="D329" s="6" t="s">
        <v>254</v>
      </c>
      <c r="E329" s="6" t="s">
        <v>255</v>
      </c>
      <c r="F329" s="6" t="s">
        <v>46</v>
      </c>
      <c r="G329" s="6" t="s">
        <v>155</v>
      </c>
      <c r="H329" s="6"/>
      <c r="I329" s="6"/>
      <c r="J329" s="6" t="s">
        <v>160</v>
      </c>
      <c r="K329" s="6" t="s">
        <v>161</v>
      </c>
      <c r="L329" s="6" t="s">
        <v>692</v>
      </c>
      <c r="M329" s="6" t="s">
        <v>73</v>
      </c>
      <c r="N329" s="6" t="s">
        <v>702</v>
      </c>
      <c r="O329" t="s">
        <v>298</v>
      </c>
      <c r="P329" s="6"/>
      <c r="Q329" s="6"/>
      <c r="R329" s="6" t="s">
        <v>684</v>
      </c>
      <c r="S329" s="6"/>
      <c r="T329" s="6" t="s">
        <v>756</v>
      </c>
      <c r="U329" s="6"/>
      <c r="V329" s="6"/>
      <c r="W329" s="6"/>
      <c r="X329" s="6"/>
      <c r="Y329" s="6"/>
      <c r="Z329" s="6"/>
      <c r="AA329" s="52"/>
      <c r="AB329" s="52"/>
      <c r="AC329" s="52"/>
      <c r="AD329" s="6"/>
      <c r="AE329" s="32"/>
      <c r="AF329" s="32"/>
      <c r="AG329" s="32"/>
      <c r="AH329" s="32"/>
      <c r="AI329" s="6"/>
      <c r="AJ329" s="6"/>
      <c r="AK329" s="6"/>
      <c r="AL329" s="6"/>
      <c r="AM329" s="6"/>
      <c r="AN329" s="6"/>
      <c r="AO329" s="6"/>
      <c r="AP329" s="6"/>
      <c r="AQ329" s="6"/>
      <c r="AR329" s="6"/>
      <c r="AS329" s="6">
        <v>3</v>
      </c>
      <c r="AT329" s="6">
        <v>3</v>
      </c>
      <c r="AU329" s="6"/>
      <c r="AV329" s="6" t="s">
        <v>685</v>
      </c>
    </row>
    <row r="330" spans="1:48" ht="14.25" customHeight="1" x14ac:dyDescent="0.3">
      <c r="A330" s="6" t="s">
        <v>168</v>
      </c>
      <c r="B330" s="6" t="s">
        <v>253</v>
      </c>
      <c r="C330" s="6">
        <v>2005</v>
      </c>
      <c r="D330" s="6" t="s">
        <v>254</v>
      </c>
      <c r="E330" s="6" t="s">
        <v>255</v>
      </c>
      <c r="F330" s="6" t="s">
        <v>46</v>
      </c>
      <c r="G330" s="6" t="s">
        <v>155</v>
      </c>
      <c r="H330" s="6"/>
      <c r="I330" s="6"/>
      <c r="J330" s="6" t="s">
        <v>160</v>
      </c>
      <c r="K330" s="6" t="s">
        <v>161</v>
      </c>
      <c r="L330" s="6" t="s">
        <v>692</v>
      </c>
      <c r="M330" s="6" t="s">
        <v>73</v>
      </c>
      <c r="N330" s="6" t="s">
        <v>703</v>
      </c>
      <c r="O330" t="s">
        <v>298</v>
      </c>
      <c r="P330" s="6"/>
      <c r="Q330" s="6"/>
      <c r="R330" s="6" t="s">
        <v>684</v>
      </c>
      <c r="S330" s="6"/>
      <c r="T330" s="6" t="s">
        <v>756</v>
      </c>
      <c r="U330" s="6"/>
      <c r="V330" s="6"/>
      <c r="W330" s="6"/>
      <c r="X330" s="6"/>
      <c r="Y330" s="6"/>
      <c r="Z330" s="6"/>
      <c r="AA330" s="52"/>
      <c r="AB330" s="52"/>
      <c r="AC330" s="52"/>
      <c r="AD330" s="6"/>
      <c r="AE330" s="32"/>
      <c r="AF330" s="32"/>
      <c r="AG330" s="32"/>
      <c r="AH330" s="32"/>
      <c r="AI330" s="6"/>
      <c r="AJ330" s="6"/>
      <c r="AK330" s="6"/>
      <c r="AL330" s="6"/>
      <c r="AM330" s="6"/>
      <c r="AN330" s="6"/>
      <c r="AO330" s="6"/>
      <c r="AP330" s="6"/>
      <c r="AQ330" s="6"/>
      <c r="AR330" s="6"/>
      <c r="AS330" s="6">
        <v>2</v>
      </c>
      <c r="AT330" s="6">
        <v>6</v>
      </c>
      <c r="AU330" s="6"/>
      <c r="AV330" s="6" t="s">
        <v>685</v>
      </c>
    </row>
    <row r="331" spans="1:48" ht="14.25" customHeight="1" x14ac:dyDescent="0.3">
      <c r="A331" s="6" t="s">
        <v>168</v>
      </c>
      <c r="B331" s="6" t="s">
        <v>253</v>
      </c>
      <c r="C331" s="6">
        <v>2005</v>
      </c>
      <c r="D331" s="6" t="s">
        <v>254</v>
      </c>
      <c r="E331" s="6" t="s">
        <v>255</v>
      </c>
      <c r="F331" s="6" t="s">
        <v>46</v>
      </c>
      <c r="G331" s="6" t="s">
        <v>155</v>
      </c>
      <c r="H331" s="6"/>
      <c r="I331" s="6"/>
      <c r="J331" s="6" t="s">
        <v>160</v>
      </c>
      <c r="K331" s="6" t="s">
        <v>161</v>
      </c>
      <c r="L331" s="6" t="s">
        <v>692</v>
      </c>
      <c r="M331" s="6" t="s">
        <v>73</v>
      </c>
      <c r="N331" s="6" t="s">
        <v>717</v>
      </c>
      <c r="O331" t="s">
        <v>298</v>
      </c>
      <c r="P331" s="6"/>
      <c r="Q331" s="6"/>
      <c r="R331" s="6" t="s">
        <v>684</v>
      </c>
      <c r="S331" s="6"/>
      <c r="T331" s="6" t="s">
        <v>756</v>
      </c>
      <c r="U331" s="6"/>
      <c r="V331" s="6"/>
      <c r="W331" s="6"/>
      <c r="X331" s="6"/>
      <c r="Y331" s="6"/>
      <c r="Z331" s="6"/>
      <c r="AA331" s="52"/>
      <c r="AB331" s="52"/>
      <c r="AC331" s="52"/>
      <c r="AD331" s="6"/>
      <c r="AE331" s="32"/>
      <c r="AF331" s="32"/>
      <c r="AG331" s="32"/>
      <c r="AH331" s="32"/>
      <c r="AI331" s="6"/>
      <c r="AJ331" s="6"/>
      <c r="AK331" s="6"/>
      <c r="AL331" s="6"/>
      <c r="AM331" s="6"/>
      <c r="AN331" s="6"/>
      <c r="AO331" s="6"/>
      <c r="AP331" s="6"/>
      <c r="AQ331" s="6"/>
      <c r="AR331" s="6"/>
      <c r="AS331" s="6">
        <v>0</v>
      </c>
      <c r="AT331" s="6">
        <v>2</v>
      </c>
      <c r="AU331" s="6"/>
      <c r="AV331" s="6" t="s">
        <v>685</v>
      </c>
    </row>
    <row r="332" spans="1:48" ht="14.25" customHeight="1" x14ac:dyDescent="0.3">
      <c r="A332" s="6" t="s">
        <v>168</v>
      </c>
      <c r="B332" s="6" t="s">
        <v>253</v>
      </c>
      <c r="C332" s="6">
        <v>2005</v>
      </c>
      <c r="D332" s="6" t="s">
        <v>254</v>
      </c>
      <c r="E332" s="6" t="s">
        <v>255</v>
      </c>
      <c r="F332" s="6" t="s">
        <v>46</v>
      </c>
      <c r="G332" s="6" t="s">
        <v>155</v>
      </c>
      <c r="H332" s="6"/>
      <c r="I332" s="6"/>
      <c r="J332" s="6" t="s">
        <v>160</v>
      </c>
      <c r="K332" s="6" t="s">
        <v>161</v>
      </c>
      <c r="L332" s="6" t="s">
        <v>692</v>
      </c>
      <c r="M332" s="6" t="s">
        <v>73</v>
      </c>
      <c r="N332" s="6" t="s">
        <v>720</v>
      </c>
      <c r="O332" t="s">
        <v>298</v>
      </c>
      <c r="P332" s="6"/>
      <c r="Q332" s="6"/>
      <c r="R332" s="6" t="s">
        <v>684</v>
      </c>
      <c r="S332" s="6"/>
      <c r="T332" s="6" t="s">
        <v>756</v>
      </c>
      <c r="U332" s="6"/>
      <c r="V332" s="6"/>
      <c r="W332" s="6"/>
      <c r="X332" s="6"/>
      <c r="Y332" s="6"/>
      <c r="Z332" s="6"/>
      <c r="AA332" s="52"/>
      <c r="AB332" s="52"/>
      <c r="AC332" s="52"/>
      <c r="AD332" s="6"/>
      <c r="AE332" s="32"/>
      <c r="AF332" s="32"/>
      <c r="AG332" s="32"/>
      <c r="AH332" s="32"/>
      <c r="AI332" s="6"/>
      <c r="AJ332" s="6"/>
      <c r="AK332" s="6"/>
      <c r="AL332" s="6"/>
      <c r="AM332" s="6"/>
      <c r="AN332" s="6"/>
      <c r="AO332" s="6"/>
      <c r="AP332" s="6"/>
      <c r="AQ332" s="6"/>
      <c r="AR332" s="6"/>
      <c r="AS332" s="6">
        <v>4</v>
      </c>
      <c r="AT332" s="6">
        <v>4</v>
      </c>
      <c r="AU332" s="6"/>
      <c r="AV332" s="6" t="s">
        <v>685</v>
      </c>
    </row>
    <row r="333" spans="1:48" ht="14.25" customHeight="1" x14ac:dyDescent="0.3">
      <c r="A333" s="6" t="s">
        <v>168</v>
      </c>
      <c r="B333" s="6" t="s">
        <v>253</v>
      </c>
      <c r="C333" s="6">
        <v>2005</v>
      </c>
      <c r="D333" s="6" t="s">
        <v>254</v>
      </c>
      <c r="E333" s="6" t="s">
        <v>255</v>
      </c>
      <c r="F333" s="6" t="s">
        <v>46</v>
      </c>
      <c r="G333" s="6" t="s">
        <v>155</v>
      </c>
      <c r="H333" s="6"/>
      <c r="I333" s="6"/>
      <c r="J333" s="6" t="s">
        <v>160</v>
      </c>
      <c r="K333" s="6" t="s">
        <v>161</v>
      </c>
      <c r="L333" s="6" t="s">
        <v>692</v>
      </c>
      <c r="M333" s="6" t="s">
        <v>73</v>
      </c>
      <c r="N333" s="6" t="s">
        <v>723</v>
      </c>
      <c r="O333" t="s">
        <v>298</v>
      </c>
      <c r="P333" s="6"/>
      <c r="Q333" s="6"/>
      <c r="R333" s="6" t="s">
        <v>684</v>
      </c>
      <c r="S333" s="6"/>
      <c r="T333" s="6" t="s">
        <v>756</v>
      </c>
      <c r="U333" s="6"/>
      <c r="V333" s="6"/>
      <c r="W333" s="6"/>
      <c r="X333" s="6"/>
      <c r="Y333" s="6"/>
      <c r="Z333" s="6"/>
      <c r="AA333" s="52"/>
      <c r="AB333" s="52"/>
      <c r="AC333" s="52"/>
      <c r="AD333" s="6"/>
      <c r="AE333" s="32"/>
      <c r="AF333" s="32"/>
      <c r="AG333" s="32"/>
      <c r="AH333" s="32"/>
      <c r="AI333" s="6"/>
      <c r="AJ333" s="6"/>
      <c r="AK333" s="6"/>
      <c r="AL333" s="6"/>
      <c r="AM333" s="6"/>
      <c r="AN333" s="6"/>
      <c r="AO333" s="6"/>
      <c r="AP333" s="6"/>
      <c r="AQ333" s="6"/>
      <c r="AR333" s="6"/>
      <c r="AS333" s="6">
        <v>3</v>
      </c>
      <c r="AT333" s="6">
        <v>6</v>
      </c>
      <c r="AU333" s="6"/>
      <c r="AV333" s="6" t="s">
        <v>685</v>
      </c>
    </row>
    <row r="334" spans="1:48" ht="14.25" customHeight="1" x14ac:dyDescent="0.3">
      <c r="A334" s="6" t="s">
        <v>168</v>
      </c>
      <c r="B334" s="6" t="s">
        <v>253</v>
      </c>
      <c r="C334" s="6">
        <v>2005</v>
      </c>
      <c r="D334" s="6" t="s">
        <v>254</v>
      </c>
      <c r="E334" s="6" t="s">
        <v>255</v>
      </c>
      <c r="F334" s="6" t="s">
        <v>46</v>
      </c>
      <c r="G334" s="6" t="s">
        <v>155</v>
      </c>
      <c r="H334" s="6"/>
      <c r="I334" s="6"/>
      <c r="J334" s="6" t="s">
        <v>160</v>
      </c>
      <c r="K334" s="6" t="s">
        <v>161</v>
      </c>
      <c r="L334" s="6" t="s">
        <v>692</v>
      </c>
      <c r="M334" s="6" t="s">
        <v>73</v>
      </c>
      <c r="N334" s="6" t="s">
        <v>724</v>
      </c>
      <c r="O334" t="s">
        <v>298</v>
      </c>
      <c r="P334" s="6"/>
      <c r="Q334" s="6"/>
      <c r="R334" s="6" t="s">
        <v>684</v>
      </c>
      <c r="S334" s="6"/>
      <c r="T334" s="6" t="s">
        <v>756</v>
      </c>
      <c r="U334" s="6"/>
      <c r="V334" s="6"/>
      <c r="W334" s="6"/>
      <c r="X334" s="6"/>
      <c r="Y334" s="6"/>
      <c r="Z334" s="6"/>
      <c r="AA334" s="52"/>
      <c r="AB334" s="52"/>
      <c r="AC334" s="52"/>
      <c r="AD334" s="6"/>
      <c r="AE334" s="32"/>
      <c r="AF334" s="32"/>
      <c r="AG334" s="32"/>
      <c r="AH334" s="32"/>
      <c r="AI334" s="6"/>
      <c r="AJ334" s="6"/>
      <c r="AK334" s="6"/>
      <c r="AL334" s="6"/>
      <c r="AM334" s="6"/>
      <c r="AN334" s="6"/>
      <c r="AO334" s="6"/>
      <c r="AP334" s="6"/>
      <c r="AQ334" s="6"/>
      <c r="AR334" s="6"/>
      <c r="AS334" s="6">
        <v>1</v>
      </c>
      <c r="AT334" s="6">
        <v>6</v>
      </c>
      <c r="AU334" s="6"/>
      <c r="AV334" s="6" t="s">
        <v>685</v>
      </c>
    </row>
    <row r="335" spans="1:48" ht="14.25" customHeight="1" x14ac:dyDescent="0.3">
      <c r="A335" s="6" t="s">
        <v>168</v>
      </c>
      <c r="B335" s="6" t="s">
        <v>253</v>
      </c>
      <c r="C335" s="6">
        <v>2005</v>
      </c>
      <c r="D335" s="6" t="s">
        <v>254</v>
      </c>
      <c r="E335" s="6" t="s">
        <v>255</v>
      </c>
      <c r="F335" s="6" t="s">
        <v>46</v>
      </c>
      <c r="G335" s="6" t="s">
        <v>155</v>
      </c>
      <c r="H335" s="6"/>
      <c r="I335" s="6"/>
      <c r="J335" s="6" t="s">
        <v>160</v>
      </c>
      <c r="K335" s="6" t="s">
        <v>161</v>
      </c>
      <c r="L335" s="6" t="s">
        <v>687</v>
      </c>
      <c r="M335" s="6" t="s">
        <v>73</v>
      </c>
      <c r="N335" s="6" t="s">
        <v>683</v>
      </c>
      <c r="O335" t="s">
        <v>298</v>
      </c>
      <c r="P335" s="6"/>
      <c r="Q335" s="6"/>
      <c r="R335" s="6" t="s">
        <v>684</v>
      </c>
      <c r="S335" s="6"/>
      <c r="T335" s="6" t="s">
        <v>756</v>
      </c>
      <c r="U335" s="6"/>
      <c r="V335" s="6"/>
      <c r="W335" s="6"/>
      <c r="X335" s="6"/>
      <c r="Y335" s="6"/>
      <c r="Z335" s="6"/>
      <c r="AA335" s="52"/>
      <c r="AB335" s="52"/>
      <c r="AC335" s="52"/>
      <c r="AD335" s="6"/>
      <c r="AE335" s="32"/>
      <c r="AF335" s="32"/>
      <c r="AG335" s="32"/>
      <c r="AH335" s="32"/>
      <c r="AI335" s="6"/>
      <c r="AJ335" s="6"/>
      <c r="AK335" s="6"/>
      <c r="AL335" s="6"/>
      <c r="AM335" s="6"/>
      <c r="AN335" s="6"/>
      <c r="AO335" s="6"/>
      <c r="AP335" s="6"/>
      <c r="AQ335" s="6"/>
      <c r="AR335" s="6"/>
      <c r="AS335" s="6">
        <v>0</v>
      </c>
      <c r="AT335" s="6">
        <v>3</v>
      </c>
      <c r="AU335" s="6">
        <v>0</v>
      </c>
      <c r="AV335" s="6" t="s">
        <v>685</v>
      </c>
    </row>
    <row r="336" spans="1:48" ht="14.25" customHeight="1" x14ac:dyDescent="0.3">
      <c r="A336" s="6" t="s">
        <v>168</v>
      </c>
      <c r="B336" s="6" t="s">
        <v>253</v>
      </c>
      <c r="C336" s="6">
        <v>2005</v>
      </c>
      <c r="D336" s="6" t="s">
        <v>254</v>
      </c>
      <c r="E336" s="6" t="s">
        <v>255</v>
      </c>
      <c r="F336" s="6" t="s">
        <v>46</v>
      </c>
      <c r="G336" s="6" t="s">
        <v>155</v>
      </c>
      <c r="H336" s="6"/>
      <c r="I336" s="6"/>
      <c r="J336" s="6" t="s">
        <v>160</v>
      </c>
      <c r="K336" s="6" t="s">
        <v>161</v>
      </c>
      <c r="L336" s="6" t="s">
        <v>687</v>
      </c>
      <c r="M336" s="6" t="s">
        <v>73</v>
      </c>
      <c r="N336" s="6" t="s">
        <v>702</v>
      </c>
      <c r="O336" t="s">
        <v>298</v>
      </c>
      <c r="P336" s="6"/>
      <c r="Q336" s="6"/>
      <c r="R336" s="6" t="s">
        <v>684</v>
      </c>
      <c r="S336" s="6"/>
      <c r="T336" s="6" t="s">
        <v>756</v>
      </c>
      <c r="U336" s="6"/>
      <c r="V336" s="6"/>
      <c r="W336" s="6"/>
      <c r="X336" s="6"/>
      <c r="Y336" s="6"/>
      <c r="Z336" s="6"/>
      <c r="AA336" s="52"/>
      <c r="AB336" s="52"/>
      <c r="AC336" s="52"/>
      <c r="AD336" s="6"/>
      <c r="AE336" s="32"/>
      <c r="AF336" s="32"/>
      <c r="AG336" s="32"/>
      <c r="AH336" s="32"/>
      <c r="AI336" s="6"/>
      <c r="AJ336" s="6"/>
      <c r="AK336" s="6"/>
      <c r="AL336" s="6"/>
      <c r="AM336" s="6"/>
      <c r="AN336" s="6"/>
      <c r="AO336" s="6"/>
      <c r="AP336" s="6"/>
      <c r="AQ336" s="6"/>
      <c r="AR336" s="6"/>
      <c r="AS336" s="6">
        <v>0</v>
      </c>
      <c r="AT336" s="6">
        <v>3</v>
      </c>
      <c r="AU336" s="6">
        <v>0</v>
      </c>
      <c r="AV336" s="6" t="s">
        <v>685</v>
      </c>
    </row>
    <row r="337" spans="1:48" ht="14.25" customHeight="1" x14ac:dyDescent="0.3">
      <c r="A337" s="6" t="s">
        <v>168</v>
      </c>
      <c r="B337" s="6" t="s">
        <v>253</v>
      </c>
      <c r="C337" s="6">
        <v>2005</v>
      </c>
      <c r="D337" s="6" t="s">
        <v>254</v>
      </c>
      <c r="E337" s="6" t="s">
        <v>255</v>
      </c>
      <c r="F337" s="6" t="s">
        <v>46</v>
      </c>
      <c r="G337" s="6" t="s">
        <v>155</v>
      </c>
      <c r="H337" s="6"/>
      <c r="I337" s="6"/>
      <c r="J337" s="6" t="s">
        <v>160</v>
      </c>
      <c r="K337" s="6" t="s">
        <v>161</v>
      </c>
      <c r="L337" s="6" t="s">
        <v>687</v>
      </c>
      <c r="M337" s="6" t="s">
        <v>73</v>
      </c>
      <c r="N337" s="6" t="s">
        <v>703</v>
      </c>
      <c r="O337" t="s">
        <v>298</v>
      </c>
      <c r="P337" s="6"/>
      <c r="Q337" s="6"/>
      <c r="R337" s="6" t="s">
        <v>684</v>
      </c>
      <c r="S337" s="6"/>
      <c r="T337" s="6" t="s">
        <v>756</v>
      </c>
      <c r="U337" s="6"/>
      <c r="V337" s="6"/>
      <c r="W337" s="6"/>
      <c r="X337" s="6"/>
      <c r="Y337" s="6"/>
      <c r="Z337" s="6"/>
      <c r="AA337" s="52"/>
      <c r="AB337" s="52"/>
      <c r="AC337" s="52"/>
      <c r="AD337" s="6"/>
      <c r="AE337" s="32"/>
      <c r="AF337" s="32"/>
      <c r="AG337" s="32"/>
      <c r="AH337" s="32"/>
      <c r="AI337" s="6"/>
      <c r="AJ337" s="6"/>
      <c r="AK337" s="6"/>
      <c r="AL337" s="6"/>
      <c r="AM337" s="6"/>
      <c r="AN337" s="6"/>
      <c r="AO337" s="6"/>
      <c r="AP337" s="6"/>
      <c r="AQ337" s="6"/>
      <c r="AR337" s="6"/>
      <c r="AS337" s="6">
        <v>0</v>
      </c>
      <c r="AT337" s="6">
        <v>6</v>
      </c>
      <c r="AU337" s="6">
        <v>0</v>
      </c>
      <c r="AV337" s="6" t="s">
        <v>685</v>
      </c>
    </row>
    <row r="338" spans="1:48" ht="14.25" customHeight="1" x14ac:dyDescent="0.3">
      <c r="A338" s="6" t="s">
        <v>168</v>
      </c>
      <c r="B338" s="6" t="s">
        <v>253</v>
      </c>
      <c r="C338" s="6">
        <v>2005</v>
      </c>
      <c r="D338" s="6" t="s">
        <v>254</v>
      </c>
      <c r="E338" s="6" t="s">
        <v>255</v>
      </c>
      <c r="F338" s="6" t="s">
        <v>46</v>
      </c>
      <c r="G338" s="6" t="s">
        <v>155</v>
      </c>
      <c r="H338" s="6"/>
      <c r="I338" s="6"/>
      <c r="J338" s="6" t="s">
        <v>160</v>
      </c>
      <c r="K338" s="6" t="s">
        <v>161</v>
      </c>
      <c r="L338" s="6" t="s">
        <v>687</v>
      </c>
      <c r="M338" s="6" t="s">
        <v>73</v>
      </c>
      <c r="N338" s="6" t="s">
        <v>717</v>
      </c>
      <c r="O338" t="s">
        <v>298</v>
      </c>
      <c r="P338" s="6"/>
      <c r="Q338" s="6"/>
      <c r="R338" s="6" t="s">
        <v>684</v>
      </c>
      <c r="S338" s="6"/>
      <c r="T338" s="6" t="s">
        <v>756</v>
      </c>
      <c r="U338" s="6"/>
      <c r="V338" s="6"/>
      <c r="W338" s="6"/>
      <c r="X338" s="6"/>
      <c r="Y338" s="6"/>
      <c r="Z338" s="6"/>
      <c r="AA338" s="52"/>
      <c r="AB338" s="52"/>
      <c r="AC338" s="52"/>
      <c r="AD338" s="6"/>
      <c r="AE338" s="32"/>
      <c r="AF338" s="32"/>
      <c r="AG338" s="32"/>
      <c r="AH338" s="32"/>
      <c r="AI338" s="6"/>
      <c r="AJ338" s="6"/>
      <c r="AK338" s="6"/>
      <c r="AL338" s="6"/>
      <c r="AM338" s="6"/>
      <c r="AN338" s="6"/>
      <c r="AO338" s="6"/>
      <c r="AP338" s="6"/>
      <c r="AQ338" s="6"/>
      <c r="AR338" s="6"/>
      <c r="AS338" s="6">
        <v>0</v>
      </c>
      <c r="AT338" s="6">
        <v>2</v>
      </c>
      <c r="AU338" s="6">
        <v>0</v>
      </c>
      <c r="AV338" s="6" t="s">
        <v>685</v>
      </c>
    </row>
    <row r="339" spans="1:48" ht="14.25" customHeight="1" x14ac:dyDescent="0.3">
      <c r="A339" s="6" t="s">
        <v>168</v>
      </c>
      <c r="B339" s="6" t="s">
        <v>253</v>
      </c>
      <c r="C339" s="6">
        <v>2005</v>
      </c>
      <c r="D339" s="6" t="s">
        <v>254</v>
      </c>
      <c r="E339" s="6" t="s">
        <v>255</v>
      </c>
      <c r="F339" s="6" t="s">
        <v>46</v>
      </c>
      <c r="G339" s="6" t="s">
        <v>155</v>
      </c>
      <c r="H339" s="6"/>
      <c r="I339" s="6"/>
      <c r="J339" s="6" t="s">
        <v>160</v>
      </c>
      <c r="K339" s="6" t="s">
        <v>161</v>
      </c>
      <c r="L339" s="6" t="s">
        <v>687</v>
      </c>
      <c r="M339" s="6" t="s">
        <v>73</v>
      </c>
      <c r="N339" s="6" t="s">
        <v>720</v>
      </c>
      <c r="O339" t="s">
        <v>298</v>
      </c>
      <c r="P339" s="6"/>
      <c r="Q339" s="6"/>
      <c r="R339" s="6" t="s">
        <v>684</v>
      </c>
      <c r="S339" s="6"/>
      <c r="T339" s="6" t="s">
        <v>756</v>
      </c>
      <c r="U339" s="6"/>
      <c r="V339" s="6"/>
      <c r="W339" s="6"/>
      <c r="X339" s="6"/>
      <c r="Y339" s="6"/>
      <c r="Z339" s="6"/>
      <c r="AA339" s="52"/>
      <c r="AB339" s="52"/>
      <c r="AC339" s="52"/>
      <c r="AD339" s="6"/>
      <c r="AE339" s="32"/>
      <c r="AF339" s="32"/>
      <c r="AG339" s="32"/>
      <c r="AH339" s="32"/>
      <c r="AI339" s="6"/>
      <c r="AJ339" s="6"/>
      <c r="AK339" s="6"/>
      <c r="AL339" s="6"/>
      <c r="AM339" s="6"/>
      <c r="AN339" s="6"/>
      <c r="AO339" s="6"/>
      <c r="AP339" s="6"/>
      <c r="AQ339" s="6"/>
      <c r="AR339" s="6"/>
      <c r="AS339" s="6">
        <v>0</v>
      </c>
      <c r="AT339" s="6">
        <v>4</v>
      </c>
      <c r="AU339" s="6">
        <v>0</v>
      </c>
      <c r="AV339" s="6" t="s">
        <v>685</v>
      </c>
    </row>
    <row r="340" spans="1:48" ht="14.25" customHeight="1" x14ac:dyDescent="0.3">
      <c r="A340" s="6" t="s">
        <v>168</v>
      </c>
      <c r="B340" s="6" t="s">
        <v>253</v>
      </c>
      <c r="C340" s="6">
        <v>2005</v>
      </c>
      <c r="D340" s="6" t="s">
        <v>254</v>
      </c>
      <c r="E340" s="6" t="s">
        <v>255</v>
      </c>
      <c r="F340" s="6" t="s">
        <v>46</v>
      </c>
      <c r="G340" s="6" t="s">
        <v>155</v>
      </c>
      <c r="H340" s="6"/>
      <c r="I340" s="6"/>
      <c r="J340" s="6" t="s">
        <v>160</v>
      </c>
      <c r="K340" s="6" t="s">
        <v>161</v>
      </c>
      <c r="L340" s="6" t="s">
        <v>687</v>
      </c>
      <c r="M340" s="6" t="s">
        <v>73</v>
      </c>
      <c r="N340" s="6" t="s">
        <v>723</v>
      </c>
      <c r="O340" t="s">
        <v>298</v>
      </c>
      <c r="P340" s="6"/>
      <c r="Q340" s="6"/>
      <c r="R340" s="6" t="s">
        <v>684</v>
      </c>
      <c r="S340" s="6"/>
      <c r="T340" s="6" t="s">
        <v>756</v>
      </c>
      <c r="U340" s="6"/>
      <c r="V340" s="6"/>
      <c r="W340" s="6"/>
      <c r="X340" s="6"/>
      <c r="Y340" s="6"/>
      <c r="Z340" s="6"/>
      <c r="AA340" s="52"/>
      <c r="AB340" s="52"/>
      <c r="AC340" s="52"/>
      <c r="AD340" s="6"/>
      <c r="AE340" s="32"/>
      <c r="AF340" s="32"/>
      <c r="AG340" s="32"/>
      <c r="AH340" s="32"/>
      <c r="AI340" s="6"/>
      <c r="AJ340" s="6"/>
      <c r="AK340" s="6"/>
      <c r="AL340" s="6"/>
      <c r="AM340" s="6"/>
      <c r="AN340" s="6"/>
      <c r="AO340" s="6"/>
      <c r="AP340" s="6"/>
      <c r="AQ340" s="6"/>
      <c r="AR340" s="6"/>
      <c r="AS340" s="6">
        <v>0</v>
      </c>
      <c r="AT340" s="6">
        <v>6</v>
      </c>
      <c r="AU340" s="6">
        <v>0</v>
      </c>
      <c r="AV340" s="6" t="s">
        <v>685</v>
      </c>
    </row>
    <row r="341" spans="1:48" ht="14.25" customHeight="1" x14ac:dyDescent="0.3">
      <c r="A341" s="6" t="s">
        <v>168</v>
      </c>
      <c r="B341" s="6" t="s">
        <v>253</v>
      </c>
      <c r="C341" s="6">
        <v>2005</v>
      </c>
      <c r="D341" s="6" t="s">
        <v>254</v>
      </c>
      <c r="E341" s="6" t="s">
        <v>255</v>
      </c>
      <c r="F341" s="6" t="s">
        <v>46</v>
      </c>
      <c r="G341" s="6" t="s">
        <v>155</v>
      </c>
      <c r="H341" s="6"/>
      <c r="I341" s="6"/>
      <c r="J341" s="6" t="s">
        <v>160</v>
      </c>
      <c r="K341" s="6" t="s">
        <v>161</v>
      </c>
      <c r="L341" s="6" t="s">
        <v>687</v>
      </c>
      <c r="M341" s="6" t="s">
        <v>73</v>
      </c>
      <c r="N341" s="6" t="s">
        <v>724</v>
      </c>
      <c r="O341" t="s">
        <v>298</v>
      </c>
      <c r="P341" s="6"/>
      <c r="Q341" s="6"/>
      <c r="R341" s="6" t="s">
        <v>684</v>
      </c>
      <c r="S341" s="6"/>
      <c r="T341" s="6" t="s">
        <v>756</v>
      </c>
      <c r="U341" s="6"/>
      <c r="V341" s="6"/>
      <c r="W341" s="6"/>
      <c r="X341" s="6"/>
      <c r="Y341" s="6"/>
      <c r="Z341" s="6"/>
      <c r="AA341" s="52"/>
      <c r="AB341" s="52"/>
      <c r="AC341" s="52"/>
      <c r="AD341" s="6"/>
      <c r="AE341" s="32"/>
      <c r="AF341" s="32"/>
      <c r="AG341" s="32"/>
      <c r="AH341" s="32"/>
      <c r="AI341" s="6"/>
      <c r="AJ341" s="6"/>
      <c r="AK341" s="6"/>
      <c r="AL341" s="6"/>
      <c r="AM341" s="6"/>
      <c r="AN341" s="6"/>
      <c r="AO341" s="6"/>
      <c r="AP341" s="6"/>
      <c r="AQ341" s="6"/>
      <c r="AR341" s="6"/>
      <c r="AS341" s="6">
        <v>0</v>
      </c>
      <c r="AT341" s="6">
        <v>6</v>
      </c>
      <c r="AU341" s="6">
        <v>0</v>
      </c>
      <c r="AV341" s="6" t="s">
        <v>685</v>
      </c>
    </row>
    <row r="342" spans="1:48" ht="14.25" customHeight="1" x14ac:dyDescent="0.3">
      <c r="A342" s="6" t="s">
        <v>168</v>
      </c>
      <c r="B342" s="6" t="s">
        <v>253</v>
      </c>
      <c r="C342" s="6">
        <v>2005</v>
      </c>
      <c r="D342" s="6" t="s">
        <v>254</v>
      </c>
      <c r="E342" s="6" t="s">
        <v>255</v>
      </c>
      <c r="F342" s="6" t="s">
        <v>46</v>
      </c>
      <c r="G342" s="6" t="s">
        <v>155</v>
      </c>
      <c r="H342" s="6"/>
      <c r="I342" s="6"/>
      <c r="J342" s="6" t="s">
        <v>160</v>
      </c>
      <c r="K342" s="6" t="s">
        <v>161</v>
      </c>
      <c r="L342" s="6" t="s">
        <v>347</v>
      </c>
      <c r="M342" s="6" t="s">
        <v>73</v>
      </c>
      <c r="N342" s="6" t="s">
        <v>683</v>
      </c>
      <c r="O342" t="s">
        <v>298</v>
      </c>
      <c r="P342" s="6"/>
      <c r="Q342" s="6"/>
      <c r="R342" s="6" t="s">
        <v>684</v>
      </c>
      <c r="S342" s="6"/>
      <c r="T342" s="6" t="s">
        <v>756</v>
      </c>
      <c r="U342" s="6"/>
      <c r="V342" s="6"/>
      <c r="W342" s="6"/>
      <c r="X342" s="6"/>
      <c r="Y342" s="6"/>
      <c r="Z342" s="6"/>
      <c r="AA342" s="52"/>
      <c r="AB342" s="52"/>
      <c r="AC342" s="52"/>
      <c r="AD342" s="6"/>
      <c r="AE342" s="32"/>
      <c r="AF342" s="32"/>
      <c r="AG342" s="32"/>
      <c r="AH342" s="32"/>
      <c r="AI342" s="6"/>
      <c r="AJ342" s="6"/>
      <c r="AK342" s="6"/>
      <c r="AL342" s="6"/>
      <c r="AM342" s="6"/>
      <c r="AN342" s="6"/>
      <c r="AO342" s="6"/>
      <c r="AP342" s="6"/>
      <c r="AQ342" s="6"/>
      <c r="AR342" s="6"/>
      <c r="AS342" s="6">
        <v>3</v>
      </c>
      <c r="AT342" s="6">
        <v>3</v>
      </c>
      <c r="AU342" s="6"/>
      <c r="AV342" s="6" t="s">
        <v>685</v>
      </c>
    </row>
    <row r="343" spans="1:48" ht="14.25" customHeight="1" x14ac:dyDescent="0.3">
      <c r="A343" s="6" t="s">
        <v>168</v>
      </c>
      <c r="B343" s="6" t="s">
        <v>253</v>
      </c>
      <c r="C343" s="6">
        <v>2005</v>
      </c>
      <c r="D343" s="6" t="s">
        <v>254</v>
      </c>
      <c r="E343" s="6" t="s">
        <v>255</v>
      </c>
      <c r="F343" s="6" t="s">
        <v>46</v>
      </c>
      <c r="G343" s="6" t="s">
        <v>155</v>
      </c>
      <c r="H343" s="6"/>
      <c r="I343" s="6"/>
      <c r="J343" s="6" t="s">
        <v>160</v>
      </c>
      <c r="K343" s="6" t="s">
        <v>161</v>
      </c>
      <c r="L343" s="6" t="s">
        <v>347</v>
      </c>
      <c r="M343" s="6" t="s">
        <v>73</v>
      </c>
      <c r="N343" s="6" t="s">
        <v>702</v>
      </c>
      <c r="O343" t="s">
        <v>298</v>
      </c>
      <c r="P343" s="6"/>
      <c r="Q343" s="6"/>
      <c r="R343" s="6" t="s">
        <v>684</v>
      </c>
      <c r="S343" s="6"/>
      <c r="T343" s="6" t="s">
        <v>756</v>
      </c>
      <c r="U343" s="6"/>
      <c r="V343" s="6"/>
      <c r="W343" s="6"/>
      <c r="X343" s="6"/>
      <c r="Y343" s="6"/>
      <c r="Z343" s="6"/>
      <c r="AA343" s="52"/>
      <c r="AB343" s="52"/>
      <c r="AC343" s="52"/>
      <c r="AD343" s="6"/>
      <c r="AE343" s="32"/>
      <c r="AF343" s="32"/>
      <c r="AG343" s="32"/>
      <c r="AH343" s="32"/>
      <c r="AI343" s="6"/>
      <c r="AJ343" s="6"/>
      <c r="AK343" s="6"/>
      <c r="AL343" s="6"/>
      <c r="AM343" s="6"/>
      <c r="AN343" s="6"/>
      <c r="AO343" s="6"/>
      <c r="AP343" s="6"/>
      <c r="AQ343" s="6"/>
      <c r="AR343" s="6"/>
      <c r="AS343" s="6">
        <v>2</v>
      </c>
      <c r="AT343" s="6">
        <v>3</v>
      </c>
      <c r="AU343" s="6"/>
      <c r="AV343" s="6" t="s">
        <v>685</v>
      </c>
    </row>
    <row r="344" spans="1:48" ht="14.25" customHeight="1" x14ac:dyDescent="0.3">
      <c r="A344" s="6" t="s">
        <v>168</v>
      </c>
      <c r="B344" s="6" t="s">
        <v>253</v>
      </c>
      <c r="C344" s="6">
        <v>2005</v>
      </c>
      <c r="D344" s="6" t="s">
        <v>254</v>
      </c>
      <c r="E344" s="6" t="s">
        <v>255</v>
      </c>
      <c r="F344" s="6" t="s">
        <v>46</v>
      </c>
      <c r="G344" s="6" t="s">
        <v>155</v>
      </c>
      <c r="H344" s="6"/>
      <c r="I344" s="6"/>
      <c r="J344" s="6" t="s">
        <v>160</v>
      </c>
      <c r="K344" s="6" t="s">
        <v>161</v>
      </c>
      <c r="L344" s="6" t="s">
        <v>347</v>
      </c>
      <c r="M344" s="6" t="s">
        <v>73</v>
      </c>
      <c r="N344" s="6" t="s">
        <v>703</v>
      </c>
      <c r="O344" t="s">
        <v>298</v>
      </c>
      <c r="P344" s="6"/>
      <c r="Q344" s="6"/>
      <c r="R344" s="6" t="s">
        <v>684</v>
      </c>
      <c r="S344" s="6"/>
      <c r="T344" s="6" t="s">
        <v>756</v>
      </c>
      <c r="U344" s="6"/>
      <c r="V344" s="6"/>
      <c r="W344" s="6"/>
      <c r="X344" s="6"/>
      <c r="Y344" s="6"/>
      <c r="Z344" s="6"/>
      <c r="AA344" s="52"/>
      <c r="AB344" s="52"/>
      <c r="AC344" s="52"/>
      <c r="AD344" s="6"/>
      <c r="AE344" s="32"/>
      <c r="AF344" s="32"/>
      <c r="AG344" s="32"/>
      <c r="AH344" s="32"/>
      <c r="AI344" s="6"/>
      <c r="AJ344" s="6"/>
      <c r="AK344" s="6"/>
      <c r="AL344" s="6"/>
      <c r="AM344" s="6"/>
      <c r="AN344" s="6"/>
      <c r="AO344" s="6"/>
      <c r="AP344" s="6"/>
      <c r="AQ344" s="6"/>
      <c r="AR344" s="6"/>
      <c r="AS344" s="6">
        <v>0</v>
      </c>
      <c r="AT344" s="6">
        <v>6</v>
      </c>
      <c r="AU344" s="6"/>
      <c r="AV344" s="6" t="s">
        <v>685</v>
      </c>
    </row>
    <row r="345" spans="1:48" ht="14.25" customHeight="1" x14ac:dyDescent="0.3">
      <c r="A345" s="6" t="s">
        <v>168</v>
      </c>
      <c r="B345" s="6" t="s">
        <v>253</v>
      </c>
      <c r="C345" s="6">
        <v>2005</v>
      </c>
      <c r="D345" s="6" t="s">
        <v>254</v>
      </c>
      <c r="E345" s="6" t="s">
        <v>255</v>
      </c>
      <c r="F345" s="6" t="s">
        <v>46</v>
      </c>
      <c r="G345" s="6" t="s">
        <v>155</v>
      </c>
      <c r="H345" s="6"/>
      <c r="I345" s="6"/>
      <c r="J345" s="6" t="s">
        <v>160</v>
      </c>
      <c r="K345" s="6" t="s">
        <v>161</v>
      </c>
      <c r="L345" s="6" t="s">
        <v>347</v>
      </c>
      <c r="M345" s="6" t="s">
        <v>73</v>
      </c>
      <c r="N345" s="6" t="s">
        <v>717</v>
      </c>
      <c r="O345" t="s">
        <v>298</v>
      </c>
      <c r="P345" s="6"/>
      <c r="Q345" s="6"/>
      <c r="R345" s="6" t="s">
        <v>684</v>
      </c>
      <c r="S345" s="6"/>
      <c r="T345" s="6" t="s">
        <v>756</v>
      </c>
      <c r="U345" s="6"/>
      <c r="V345" s="6"/>
      <c r="W345" s="6"/>
      <c r="X345" s="6"/>
      <c r="Y345" s="6"/>
      <c r="Z345" s="6"/>
      <c r="AA345" s="52"/>
      <c r="AB345" s="52"/>
      <c r="AC345" s="52"/>
      <c r="AD345" s="6"/>
      <c r="AE345" s="32"/>
      <c r="AF345" s="32"/>
      <c r="AG345" s="32"/>
      <c r="AH345" s="32"/>
      <c r="AI345" s="6"/>
      <c r="AJ345" s="6"/>
      <c r="AK345" s="6"/>
      <c r="AL345" s="6"/>
      <c r="AM345" s="6"/>
      <c r="AN345" s="6"/>
      <c r="AO345" s="6"/>
      <c r="AP345" s="6"/>
      <c r="AQ345" s="6"/>
      <c r="AR345" s="6"/>
      <c r="AS345" s="6">
        <v>1</v>
      </c>
      <c r="AT345" s="6">
        <v>2</v>
      </c>
      <c r="AU345" s="6"/>
      <c r="AV345" s="6" t="s">
        <v>685</v>
      </c>
    </row>
    <row r="346" spans="1:48" ht="14.25" customHeight="1" x14ac:dyDescent="0.3">
      <c r="A346" s="6" t="s">
        <v>168</v>
      </c>
      <c r="B346" s="6" t="s">
        <v>253</v>
      </c>
      <c r="C346" s="6">
        <v>2005</v>
      </c>
      <c r="D346" s="6" t="s">
        <v>254</v>
      </c>
      <c r="E346" s="6" t="s">
        <v>255</v>
      </c>
      <c r="F346" s="6" t="s">
        <v>46</v>
      </c>
      <c r="G346" s="6" t="s">
        <v>155</v>
      </c>
      <c r="H346" s="6"/>
      <c r="I346" s="6"/>
      <c r="J346" s="6" t="s">
        <v>160</v>
      </c>
      <c r="K346" s="6" t="s">
        <v>161</v>
      </c>
      <c r="L346" s="6" t="s">
        <v>347</v>
      </c>
      <c r="M346" s="6" t="s">
        <v>73</v>
      </c>
      <c r="N346" s="6" t="s">
        <v>720</v>
      </c>
      <c r="O346" t="s">
        <v>298</v>
      </c>
      <c r="P346" s="6"/>
      <c r="Q346" s="6"/>
      <c r="R346" s="6" t="s">
        <v>684</v>
      </c>
      <c r="S346" s="6"/>
      <c r="T346" s="6" t="s">
        <v>756</v>
      </c>
      <c r="U346" s="6"/>
      <c r="V346" s="6"/>
      <c r="W346" s="6"/>
      <c r="X346" s="6"/>
      <c r="Y346" s="6"/>
      <c r="Z346" s="6"/>
      <c r="AA346" s="52"/>
      <c r="AB346" s="52"/>
      <c r="AC346" s="52"/>
      <c r="AD346" s="6"/>
      <c r="AE346" s="32"/>
      <c r="AF346" s="32"/>
      <c r="AG346" s="32"/>
      <c r="AH346" s="32"/>
      <c r="AI346" s="6"/>
      <c r="AJ346" s="6"/>
      <c r="AK346" s="6"/>
      <c r="AL346" s="6"/>
      <c r="AM346" s="6"/>
      <c r="AN346" s="6"/>
      <c r="AO346" s="6"/>
      <c r="AP346" s="6"/>
      <c r="AQ346" s="6"/>
      <c r="AR346" s="6"/>
      <c r="AS346" s="6">
        <v>0</v>
      </c>
      <c r="AT346" s="6">
        <v>4</v>
      </c>
      <c r="AU346" s="6"/>
      <c r="AV346" s="6" t="s">
        <v>685</v>
      </c>
    </row>
    <row r="347" spans="1:48" ht="14.25" customHeight="1" x14ac:dyDescent="0.3">
      <c r="A347" s="6" t="s">
        <v>168</v>
      </c>
      <c r="B347" s="6" t="s">
        <v>253</v>
      </c>
      <c r="C347" s="6">
        <v>2005</v>
      </c>
      <c r="D347" s="6" t="s">
        <v>254</v>
      </c>
      <c r="E347" s="6" t="s">
        <v>255</v>
      </c>
      <c r="F347" s="6" t="s">
        <v>46</v>
      </c>
      <c r="G347" s="6" t="s">
        <v>155</v>
      </c>
      <c r="H347" s="6"/>
      <c r="I347" s="6"/>
      <c r="J347" s="6" t="s">
        <v>160</v>
      </c>
      <c r="K347" s="6" t="s">
        <v>161</v>
      </c>
      <c r="L347" s="6" t="s">
        <v>347</v>
      </c>
      <c r="M347" s="6" t="s">
        <v>73</v>
      </c>
      <c r="N347" s="6" t="s">
        <v>723</v>
      </c>
      <c r="O347" t="s">
        <v>298</v>
      </c>
      <c r="P347" s="6"/>
      <c r="Q347" s="6"/>
      <c r="R347" s="6" t="s">
        <v>684</v>
      </c>
      <c r="S347" s="6"/>
      <c r="T347" s="6" t="s">
        <v>756</v>
      </c>
      <c r="U347" s="6"/>
      <c r="V347" s="6"/>
      <c r="W347" s="6"/>
      <c r="X347" s="6"/>
      <c r="Y347" s="6"/>
      <c r="Z347" s="6"/>
      <c r="AA347" s="52"/>
      <c r="AB347" s="52"/>
      <c r="AC347" s="52"/>
      <c r="AD347" s="6"/>
      <c r="AE347" s="32"/>
      <c r="AF347" s="32"/>
      <c r="AG347" s="32"/>
      <c r="AH347" s="32"/>
      <c r="AI347" s="6"/>
      <c r="AJ347" s="6"/>
      <c r="AK347" s="6"/>
      <c r="AL347" s="6"/>
      <c r="AM347" s="6"/>
      <c r="AN347" s="6"/>
      <c r="AO347" s="6"/>
      <c r="AP347" s="6"/>
      <c r="AQ347" s="6"/>
      <c r="AR347" s="6"/>
      <c r="AS347" s="6">
        <v>2</v>
      </c>
      <c r="AT347" s="6">
        <v>6</v>
      </c>
      <c r="AU347" s="6"/>
      <c r="AV347" s="6" t="s">
        <v>685</v>
      </c>
    </row>
    <row r="348" spans="1:48" ht="14.25" customHeight="1" x14ac:dyDescent="0.3">
      <c r="A348" s="6" t="s">
        <v>168</v>
      </c>
      <c r="B348" s="6" t="s">
        <v>253</v>
      </c>
      <c r="C348" s="6">
        <v>2005</v>
      </c>
      <c r="D348" s="6" t="s">
        <v>254</v>
      </c>
      <c r="E348" s="6" t="s">
        <v>255</v>
      </c>
      <c r="F348" s="6" t="s">
        <v>46</v>
      </c>
      <c r="G348" s="6" t="s">
        <v>155</v>
      </c>
      <c r="H348" s="6"/>
      <c r="I348" s="6"/>
      <c r="J348" s="6" t="s">
        <v>160</v>
      </c>
      <c r="K348" s="6" t="s">
        <v>161</v>
      </c>
      <c r="L348" s="6" t="s">
        <v>347</v>
      </c>
      <c r="M348" s="6" t="s">
        <v>73</v>
      </c>
      <c r="N348" s="6" t="s">
        <v>724</v>
      </c>
      <c r="O348" t="s">
        <v>298</v>
      </c>
      <c r="P348" s="6"/>
      <c r="Q348" s="6"/>
      <c r="R348" s="6" t="s">
        <v>684</v>
      </c>
      <c r="S348" s="6"/>
      <c r="T348" s="6" t="s">
        <v>756</v>
      </c>
      <c r="U348" s="6"/>
      <c r="V348" s="6"/>
      <c r="W348" s="6"/>
      <c r="X348" s="6"/>
      <c r="Y348" s="6"/>
      <c r="Z348" s="6"/>
      <c r="AA348" s="52"/>
      <c r="AB348" s="52"/>
      <c r="AC348" s="52"/>
      <c r="AD348" s="6"/>
      <c r="AE348" s="32"/>
      <c r="AF348" s="32"/>
      <c r="AG348" s="32"/>
      <c r="AH348" s="32"/>
      <c r="AI348" s="6"/>
      <c r="AJ348" s="6"/>
      <c r="AK348" s="6"/>
      <c r="AL348" s="6"/>
      <c r="AM348" s="6"/>
      <c r="AN348" s="6"/>
      <c r="AO348" s="6"/>
      <c r="AP348" s="6"/>
      <c r="AQ348" s="6"/>
      <c r="AR348" s="6"/>
      <c r="AS348" s="6">
        <v>1</v>
      </c>
      <c r="AT348" s="6">
        <v>6</v>
      </c>
      <c r="AU348" s="6"/>
      <c r="AV348" s="6" t="s">
        <v>685</v>
      </c>
    </row>
    <row r="349" spans="1:48" ht="14.25" customHeight="1" x14ac:dyDescent="0.3">
      <c r="A349" s="6" t="s">
        <v>168</v>
      </c>
      <c r="B349" s="6" t="s">
        <v>253</v>
      </c>
      <c r="C349" s="6">
        <v>2005</v>
      </c>
      <c r="D349" s="6" t="s">
        <v>254</v>
      </c>
      <c r="E349" s="6" t="s">
        <v>255</v>
      </c>
      <c r="F349" s="6" t="s">
        <v>46</v>
      </c>
      <c r="G349" s="6" t="s">
        <v>155</v>
      </c>
      <c r="H349" s="6"/>
      <c r="I349" s="6"/>
      <c r="J349" s="6" t="s">
        <v>160</v>
      </c>
      <c r="K349" s="6" t="s">
        <v>161</v>
      </c>
      <c r="L349" s="6" t="s">
        <v>691</v>
      </c>
      <c r="M349" s="6" t="s">
        <v>73</v>
      </c>
      <c r="N349" s="6" t="s">
        <v>683</v>
      </c>
      <c r="O349" t="s">
        <v>298</v>
      </c>
      <c r="P349" s="6"/>
      <c r="Q349" s="6"/>
      <c r="R349" s="6" t="s">
        <v>684</v>
      </c>
      <c r="S349" s="6"/>
      <c r="T349" s="6" t="s">
        <v>756</v>
      </c>
      <c r="U349" s="6"/>
      <c r="V349" s="6"/>
      <c r="W349" s="6"/>
      <c r="X349" s="6"/>
      <c r="Y349" s="6"/>
      <c r="Z349" s="6"/>
      <c r="AA349" s="52"/>
      <c r="AB349" s="52"/>
      <c r="AC349" s="52"/>
      <c r="AD349" s="6"/>
      <c r="AE349" s="32"/>
      <c r="AF349" s="32"/>
      <c r="AG349" s="32"/>
      <c r="AH349" s="32"/>
      <c r="AI349" s="6"/>
      <c r="AJ349" s="6"/>
      <c r="AK349" s="6"/>
      <c r="AL349" s="6"/>
      <c r="AM349" s="6"/>
      <c r="AN349" s="6"/>
      <c r="AO349" s="6"/>
      <c r="AP349" s="6"/>
      <c r="AQ349" s="6"/>
      <c r="AR349" s="6"/>
      <c r="AS349" s="6">
        <v>1</v>
      </c>
      <c r="AT349" s="6">
        <v>3</v>
      </c>
      <c r="AU349" s="6"/>
      <c r="AV349" s="6" t="s">
        <v>685</v>
      </c>
    </row>
    <row r="350" spans="1:48" ht="14.25" customHeight="1" x14ac:dyDescent="0.3">
      <c r="A350" s="6" t="s">
        <v>168</v>
      </c>
      <c r="B350" s="6" t="s">
        <v>253</v>
      </c>
      <c r="C350" s="6">
        <v>2005</v>
      </c>
      <c r="D350" s="6" t="s">
        <v>254</v>
      </c>
      <c r="E350" s="6" t="s">
        <v>255</v>
      </c>
      <c r="F350" s="6" t="s">
        <v>46</v>
      </c>
      <c r="G350" s="6" t="s">
        <v>155</v>
      </c>
      <c r="H350" s="6"/>
      <c r="I350" s="6"/>
      <c r="J350" s="6" t="s">
        <v>160</v>
      </c>
      <c r="K350" s="6" t="s">
        <v>161</v>
      </c>
      <c r="L350" s="6" t="s">
        <v>691</v>
      </c>
      <c r="M350" s="6" t="s">
        <v>73</v>
      </c>
      <c r="N350" s="6" t="s">
        <v>702</v>
      </c>
      <c r="O350" t="s">
        <v>298</v>
      </c>
      <c r="P350" s="6"/>
      <c r="Q350" s="6"/>
      <c r="R350" s="6" t="s">
        <v>684</v>
      </c>
      <c r="S350" s="6"/>
      <c r="T350" s="6" t="s">
        <v>756</v>
      </c>
      <c r="U350" s="6"/>
      <c r="V350" s="6"/>
      <c r="W350" s="6"/>
      <c r="X350" s="6"/>
      <c r="Y350" s="6"/>
      <c r="Z350" s="6"/>
      <c r="AA350" s="52"/>
      <c r="AB350" s="52"/>
      <c r="AC350" s="52"/>
      <c r="AD350" s="6"/>
      <c r="AE350" s="32"/>
      <c r="AF350" s="32"/>
      <c r="AG350" s="32"/>
      <c r="AH350" s="32"/>
      <c r="AI350" s="6"/>
      <c r="AJ350" s="6"/>
      <c r="AK350" s="6"/>
      <c r="AL350" s="6"/>
      <c r="AM350" s="6"/>
      <c r="AN350" s="6"/>
      <c r="AO350" s="6"/>
      <c r="AP350" s="6"/>
      <c r="AQ350" s="6"/>
      <c r="AR350" s="6"/>
      <c r="AS350" s="6">
        <v>3</v>
      </c>
      <c r="AT350" s="6">
        <v>3</v>
      </c>
      <c r="AU350" s="6"/>
      <c r="AV350" s="6" t="s">
        <v>685</v>
      </c>
    </row>
    <row r="351" spans="1:48" ht="14.25" customHeight="1" x14ac:dyDescent="0.3">
      <c r="A351" s="6" t="s">
        <v>168</v>
      </c>
      <c r="B351" s="6" t="s">
        <v>253</v>
      </c>
      <c r="C351" s="6">
        <v>2005</v>
      </c>
      <c r="D351" s="6" t="s">
        <v>254</v>
      </c>
      <c r="E351" s="6" t="s">
        <v>255</v>
      </c>
      <c r="F351" s="6" t="s">
        <v>46</v>
      </c>
      <c r="G351" s="6" t="s">
        <v>155</v>
      </c>
      <c r="H351" s="6"/>
      <c r="I351" s="6"/>
      <c r="J351" s="6" t="s">
        <v>160</v>
      </c>
      <c r="K351" s="6" t="s">
        <v>161</v>
      </c>
      <c r="L351" s="6" t="s">
        <v>691</v>
      </c>
      <c r="M351" s="6" t="s">
        <v>73</v>
      </c>
      <c r="N351" s="6" t="s">
        <v>703</v>
      </c>
      <c r="O351" t="s">
        <v>298</v>
      </c>
      <c r="P351" s="6"/>
      <c r="Q351" s="6"/>
      <c r="R351" s="6" t="s">
        <v>684</v>
      </c>
      <c r="S351" s="6"/>
      <c r="T351" s="6" t="s">
        <v>756</v>
      </c>
      <c r="U351" s="6"/>
      <c r="V351" s="6"/>
      <c r="W351" s="6"/>
      <c r="X351" s="6"/>
      <c r="Y351" s="6"/>
      <c r="Z351" s="6"/>
      <c r="AA351" s="52"/>
      <c r="AB351" s="52"/>
      <c r="AC351" s="52"/>
      <c r="AD351" s="6"/>
      <c r="AE351" s="32"/>
      <c r="AF351" s="32"/>
      <c r="AG351" s="32"/>
      <c r="AH351" s="32"/>
      <c r="AI351" s="6"/>
      <c r="AJ351" s="6"/>
      <c r="AK351" s="6"/>
      <c r="AL351" s="6"/>
      <c r="AM351" s="6"/>
      <c r="AN351" s="6"/>
      <c r="AO351" s="6"/>
      <c r="AP351" s="6"/>
      <c r="AQ351" s="6"/>
      <c r="AR351" s="6"/>
      <c r="AS351" s="6">
        <v>6</v>
      </c>
      <c r="AT351" s="6">
        <v>6</v>
      </c>
      <c r="AU351" s="6"/>
      <c r="AV351" s="6" t="s">
        <v>685</v>
      </c>
    </row>
    <row r="352" spans="1:48" ht="14.25" customHeight="1" x14ac:dyDescent="0.3">
      <c r="A352" s="6" t="s">
        <v>168</v>
      </c>
      <c r="B352" s="6" t="s">
        <v>253</v>
      </c>
      <c r="C352" s="6">
        <v>2005</v>
      </c>
      <c r="D352" s="6" t="s">
        <v>254</v>
      </c>
      <c r="E352" s="6" t="s">
        <v>255</v>
      </c>
      <c r="F352" s="6" t="s">
        <v>46</v>
      </c>
      <c r="G352" s="6" t="s">
        <v>155</v>
      </c>
      <c r="H352" s="6"/>
      <c r="I352" s="6"/>
      <c r="J352" s="6" t="s">
        <v>160</v>
      </c>
      <c r="K352" s="6" t="s">
        <v>161</v>
      </c>
      <c r="L352" s="6" t="s">
        <v>691</v>
      </c>
      <c r="M352" s="6" t="s">
        <v>73</v>
      </c>
      <c r="N352" s="6" t="s">
        <v>717</v>
      </c>
      <c r="O352" t="s">
        <v>298</v>
      </c>
      <c r="P352" s="6"/>
      <c r="Q352" s="6"/>
      <c r="R352" s="6" t="s">
        <v>684</v>
      </c>
      <c r="S352" s="6"/>
      <c r="T352" s="6" t="s">
        <v>756</v>
      </c>
      <c r="U352" s="6"/>
      <c r="V352" s="6"/>
      <c r="W352" s="6"/>
      <c r="X352" s="6"/>
      <c r="Y352" s="6"/>
      <c r="Z352" s="6"/>
      <c r="AA352" s="52"/>
      <c r="AB352" s="52"/>
      <c r="AC352" s="52"/>
      <c r="AD352" s="6"/>
      <c r="AE352" s="32"/>
      <c r="AF352" s="32"/>
      <c r="AG352" s="32"/>
      <c r="AH352" s="32"/>
      <c r="AI352" s="6"/>
      <c r="AJ352" s="6"/>
      <c r="AK352" s="6"/>
      <c r="AL352" s="6"/>
      <c r="AM352" s="6"/>
      <c r="AN352" s="6"/>
      <c r="AO352" s="6"/>
      <c r="AP352" s="6"/>
      <c r="AQ352" s="6"/>
      <c r="AR352" s="6"/>
      <c r="AS352" s="6">
        <v>1</v>
      </c>
      <c r="AT352" s="6">
        <v>2</v>
      </c>
      <c r="AU352" s="6"/>
      <c r="AV352" s="6" t="s">
        <v>685</v>
      </c>
    </row>
    <row r="353" spans="1:48" ht="14.25" customHeight="1" x14ac:dyDescent="0.3">
      <c r="A353" s="6" t="s">
        <v>168</v>
      </c>
      <c r="B353" s="6" t="s">
        <v>253</v>
      </c>
      <c r="C353" s="6">
        <v>2005</v>
      </c>
      <c r="D353" s="6" t="s">
        <v>254</v>
      </c>
      <c r="E353" s="6" t="s">
        <v>255</v>
      </c>
      <c r="F353" s="6" t="s">
        <v>46</v>
      </c>
      <c r="G353" s="6" t="s">
        <v>155</v>
      </c>
      <c r="H353" s="6"/>
      <c r="I353" s="6"/>
      <c r="J353" s="6" t="s">
        <v>160</v>
      </c>
      <c r="K353" s="6" t="s">
        <v>161</v>
      </c>
      <c r="L353" s="6" t="s">
        <v>691</v>
      </c>
      <c r="M353" s="6" t="s">
        <v>73</v>
      </c>
      <c r="N353" s="6" t="s">
        <v>720</v>
      </c>
      <c r="O353" t="s">
        <v>298</v>
      </c>
      <c r="P353" s="6"/>
      <c r="Q353" s="6"/>
      <c r="R353" s="6" t="s">
        <v>684</v>
      </c>
      <c r="S353" s="6"/>
      <c r="T353" s="6" t="s">
        <v>756</v>
      </c>
      <c r="U353" s="6"/>
      <c r="V353" s="6"/>
      <c r="W353" s="6"/>
      <c r="X353" s="6"/>
      <c r="Y353" s="6"/>
      <c r="Z353" s="6"/>
      <c r="AA353" s="52"/>
      <c r="AB353" s="52"/>
      <c r="AC353" s="52"/>
      <c r="AD353" s="6"/>
      <c r="AE353" s="32"/>
      <c r="AF353" s="32"/>
      <c r="AG353" s="32"/>
      <c r="AH353" s="32"/>
      <c r="AI353" s="6"/>
      <c r="AJ353" s="6"/>
      <c r="AK353" s="6"/>
      <c r="AL353" s="6"/>
      <c r="AM353" s="6"/>
      <c r="AN353" s="6"/>
      <c r="AO353" s="6"/>
      <c r="AP353" s="6"/>
      <c r="AQ353" s="6"/>
      <c r="AR353" s="6"/>
      <c r="AS353" s="6">
        <v>4</v>
      </c>
      <c r="AT353" s="6">
        <v>4</v>
      </c>
      <c r="AU353" s="6"/>
      <c r="AV353" s="6" t="s">
        <v>685</v>
      </c>
    </row>
    <row r="354" spans="1:48" ht="14.25" customHeight="1" x14ac:dyDescent="0.3">
      <c r="A354" s="6" t="s">
        <v>168</v>
      </c>
      <c r="B354" s="6" t="s">
        <v>253</v>
      </c>
      <c r="C354" s="6">
        <v>2005</v>
      </c>
      <c r="D354" s="6" t="s">
        <v>254</v>
      </c>
      <c r="E354" s="6" t="s">
        <v>255</v>
      </c>
      <c r="F354" s="6" t="s">
        <v>46</v>
      </c>
      <c r="G354" s="6" t="s">
        <v>155</v>
      </c>
      <c r="H354" s="6"/>
      <c r="I354" s="6"/>
      <c r="J354" s="6" t="s">
        <v>160</v>
      </c>
      <c r="K354" s="6" t="s">
        <v>161</v>
      </c>
      <c r="L354" s="6" t="s">
        <v>691</v>
      </c>
      <c r="M354" s="6" t="s">
        <v>73</v>
      </c>
      <c r="N354" s="6" t="s">
        <v>723</v>
      </c>
      <c r="O354" t="s">
        <v>298</v>
      </c>
      <c r="P354" s="6"/>
      <c r="Q354" s="6"/>
      <c r="R354" s="6" t="s">
        <v>684</v>
      </c>
      <c r="S354" s="6"/>
      <c r="T354" s="6" t="s">
        <v>756</v>
      </c>
      <c r="U354" s="6"/>
      <c r="V354" s="6"/>
      <c r="W354" s="6"/>
      <c r="X354" s="6"/>
      <c r="Y354" s="6"/>
      <c r="Z354" s="6"/>
      <c r="AA354" s="52"/>
      <c r="AB354" s="52"/>
      <c r="AC354" s="52"/>
      <c r="AD354" s="6"/>
      <c r="AE354" s="32"/>
      <c r="AF354" s="32"/>
      <c r="AG354" s="32"/>
      <c r="AH354" s="32"/>
      <c r="AI354" s="6"/>
      <c r="AJ354" s="6"/>
      <c r="AK354" s="6"/>
      <c r="AL354" s="6"/>
      <c r="AM354" s="6"/>
      <c r="AN354" s="6"/>
      <c r="AO354" s="6"/>
      <c r="AP354" s="6"/>
      <c r="AQ354" s="6"/>
      <c r="AR354" s="6"/>
      <c r="AS354" s="6">
        <v>1</v>
      </c>
      <c r="AT354" s="6">
        <v>6</v>
      </c>
      <c r="AU354" s="6"/>
      <c r="AV354" s="6" t="s">
        <v>685</v>
      </c>
    </row>
    <row r="355" spans="1:48" ht="14.25" customHeight="1" x14ac:dyDescent="0.3">
      <c r="A355" s="6" t="s">
        <v>168</v>
      </c>
      <c r="B355" s="6" t="s">
        <v>253</v>
      </c>
      <c r="C355" s="6">
        <v>2005</v>
      </c>
      <c r="D355" s="6" t="s">
        <v>254</v>
      </c>
      <c r="E355" s="6" t="s">
        <v>255</v>
      </c>
      <c r="F355" s="6" t="s">
        <v>46</v>
      </c>
      <c r="G355" s="6" t="s">
        <v>155</v>
      </c>
      <c r="H355" s="6"/>
      <c r="I355" s="6"/>
      <c r="J355" s="6" t="s">
        <v>160</v>
      </c>
      <c r="K355" s="6" t="s">
        <v>161</v>
      </c>
      <c r="L355" s="6" t="s">
        <v>691</v>
      </c>
      <c r="M355" s="6" t="s">
        <v>73</v>
      </c>
      <c r="N355" s="6" t="s">
        <v>724</v>
      </c>
      <c r="O355" t="s">
        <v>298</v>
      </c>
      <c r="P355" s="6"/>
      <c r="Q355" s="6"/>
      <c r="R355" s="6" t="s">
        <v>684</v>
      </c>
      <c r="S355" s="6"/>
      <c r="T355" s="6" t="s">
        <v>756</v>
      </c>
      <c r="U355" s="6"/>
      <c r="V355" s="6"/>
      <c r="W355" s="6"/>
      <c r="X355" s="6"/>
      <c r="Y355" s="6"/>
      <c r="Z355" s="6"/>
      <c r="AA355" s="52"/>
      <c r="AB355" s="52"/>
      <c r="AC355" s="52"/>
      <c r="AD355" s="6"/>
      <c r="AE355" s="32"/>
      <c r="AF355" s="32"/>
      <c r="AG355" s="32"/>
      <c r="AH355" s="32"/>
      <c r="AI355" s="6"/>
      <c r="AJ355" s="6"/>
      <c r="AK355" s="6"/>
      <c r="AL355" s="6"/>
      <c r="AM355" s="6"/>
      <c r="AN355" s="6"/>
      <c r="AO355" s="6"/>
      <c r="AP355" s="6"/>
      <c r="AQ355" s="6"/>
      <c r="AR355" s="6"/>
      <c r="AS355" s="6">
        <v>3</v>
      </c>
      <c r="AT355" s="6">
        <v>6</v>
      </c>
      <c r="AU355" s="6"/>
      <c r="AV355" s="6" t="s">
        <v>685</v>
      </c>
    </row>
    <row r="356" spans="1:48" ht="14.25" customHeight="1" x14ac:dyDescent="0.3">
      <c r="A356" s="6" t="s">
        <v>168</v>
      </c>
      <c r="B356" s="6" t="s">
        <v>253</v>
      </c>
      <c r="C356" s="6">
        <v>2005</v>
      </c>
      <c r="D356" s="6" t="s">
        <v>254</v>
      </c>
      <c r="E356" s="6" t="s">
        <v>255</v>
      </c>
      <c r="F356" s="6" t="s">
        <v>46</v>
      </c>
      <c r="G356" s="6" t="s">
        <v>155</v>
      </c>
      <c r="H356" s="6"/>
      <c r="I356" s="6"/>
      <c r="J356" s="6" t="s">
        <v>160</v>
      </c>
      <c r="K356" s="6" t="s">
        <v>161</v>
      </c>
      <c r="L356" s="6" t="s">
        <v>540</v>
      </c>
      <c r="M356" s="6" t="s">
        <v>73</v>
      </c>
      <c r="N356" s="6" t="s">
        <v>683</v>
      </c>
      <c r="O356" t="s">
        <v>298</v>
      </c>
      <c r="P356" s="6"/>
      <c r="Q356" s="6"/>
      <c r="R356" s="6" t="s">
        <v>684</v>
      </c>
      <c r="S356" s="6"/>
      <c r="T356" s="6" t="s">
        <v>756</v>
      </c>
      <c r="U356" s="6"/>
      <c r="V356" s="6"/>
      <c r="W356" s="6"/>
      <c r="X356" s="6"/>
      <c r="Y356" s="6"/>
      <c r="Z356" s="6"/>
      <c r="AA356" s="52"/>
      <c r="AB356" s="52"/>
      <c r="AC356" s="52"/>
      <c r="AD356" s="6"/>
      <c r="AE356" s="32"/>
      <c r="AF356" s="32"/>
      <c r="AG356" s="32"/>
      <c r="AH356" s="32"/>
      <c r="AI356" s="6"/>
      <c r="AJ356" s="6"/>
      <c r="AK356" s="6"/>
      <c r="AL356" s="6"/>
      <c r="AM356" s="6"/>
      <c r="AN356" s="6"/>
      <c r="AO356" s="6"/>
      <c r="AP356" s="6"/>
      <c r="AQ356" s="6"/>
      <c r="AR356" s="6"/>
      <c r="AS356" s="6">
        <v>1</v>
      </c>
      <c r="AT356" s="6">
        <v>3</v>
      </c>
      <c r="AU356" s="6"/>
      <c r="AV356" s="6" t="s">
        <v>685</v>
      </c>
    </row>
    <row r="357" spans="1:48" ht="14.25" customHeight="1" x14ac:dyDescent="0.3">
      <c r="A357" s="6" t="s">
        <v>168</v>
      </c>
      <c r="B357" s="6" t="s">
        <v>253</v>
      </c>
      <c r="C357" s="6">
        <v>2005</v>
      </c>
      <c r="D357" s="6" t="s">
        <v>254</v>
      </c>
      <c r="E357" s="6" t="s">
        <v>255</v>
      </c>
      <c r="F357" s="6" t="s">
        <v>46</v>
      </c>
      <c r="G357" s="6" t="s">
        <v>155</v>
      </c>
      <c r="H357" s="6"/>
      <c r="I357" s="6"/>
      <c r="J357" s="6" t="s">
        <v>160</v>
      </c>
      <c r="K357" s="6" t="s">
        <v>161</v>
      </c>
      <c r="L357" s="6" t="s">
        <v>540</v>
      </c>
      <c r="M357" s="6" t="s">
        <v>73</v>
      </c>
      <c r="N357" s="6" t="s">
        <v>702</v>
      </c>
      <c r="O357" t="s">
        <v>298</v>
      </c>
      <c r="P357" s="6"/>
      <c r="Q357" s="6"/>
      <c r="R357" s="6" t="s">
        <v>684</v>
      </c>
      <c r="S357" s="6"/>
      <c r="T357" s="6" t="s">
        <v>756</v>
      </c>
      <c r="U357" s="6"/>
      <c r="V357" s="6"/>
      <c r="W357" s="6"/>
      <c r="X357" s="6"/>
      <c r="Y357" s="6"/>
      <c r="Z357" s="6"/>
      <c r="AA357" s="52"/>
      <c r="AB357" s="52"/>
      <c r="AC357" s="52"/>
      <c r="AD357" s="6"/>
      <c r="AE357" s="32"/>
      <c r="AF357" s="32"/>
      <c r="AG357" s="32"/>
      <c r="AH357" s="32"/>
      <c r="AI357" s="6"/>
      <c r="AJ357" s="6"/>
      <c r="AK357" s="6"/>
      <c r="AL357" s="6"/>
      <c r="AM357" s="6"/>
      <c r="AN357" s="6"/>
      <c r="AO357" s="6"/>
      <c r="AP357" s="6"/>
      <c r="AQ357" s="6"/>
      <c r="AR357" s="6"/>
      <c r="AS357" s="6">
        <v>0</v>
      </c>
      <c r="AT357" s="6">
        <v>3</v>
      </c>
      <c r="AU357" s="6"/>
      <c r="AV357" s="6" t="s">
        <v>685</v>
      </c>
    </row>
    <row r="358" spans="1:48" ht="14.25" customHeight="1" x14ac:dyDescent="0.3">
      <c r="A358" s="6" t="s">
        <v>168</v>
      </c>
      <c r="B358" s="6" t="s">
        <v>253</v>
      </c>
      <c r="C358" s="6">
        <v>2005</v>
      </c>
      <c r="D358" s="6" t="s">
        <v>254</v>
      </c>
      <c r="E358" s="6" t="s">
        <v>255</v>
      </c>
      <c r="F358" s="6" t="s">
        <v>46</v>
      </c>
      <c r="G358" s="6" t="s">
        <v>155</v>
      </c>
      <c r="H358" s="6"/>
      <c r="I358" s="6"/>
      <c r="J358" s="6" t="s">
        <v>160</v>
      </c>
      <c r="K358" s="6" t="s">
        <v>161</v>
      </c>
      <c r="L358" s="6" t="s">
        <v>540</v>
      </c>
      <c r="M358" s="6" t="s">
        <v>73</v>
      </c>
      <c r="N358" s="6" t="s">
        <v>703</v>
      </c>
      <c r="O358" t="s">
        <v>298</v>
      </c>
      <c r="P358" s="6"/>
      <c r="Q358" s="6"/>
      <c r="R358" s="6" t="s">
        <v>684</v>
      </c>
      <c r="S358" s="6"/>
      <c r="T358" s="6" t="s">
        <v>756</v>
      </c>
      <c r="U358" s="6"/>
      <c r="V358" s="6"/>
      <c r="W358" s="6"/>
      <c r="X358" s="6"/>
      <c r="Y358" s="6"/>
      <c r="Z358" s="6"/>
      <c r="AA358" s="52"/>
      <c r="AB358" s="52"/>
      <c r="AC358" s="52"/>
      <c r="AD358" s="6"/>
      <c r="AE358" s="32"/>
      <c r="AF358" s="32"/>
      <c r="AG358" s="32"/>
      <c r="AH358" s="32"/>
      <c r="AI358" s="6"/>
      <c r="AJ358" s="6"/>
      <c r="AK358" s="6"/>
      <c r="AL358" s="6"/>
      <c r="AM358" s="6"/>
      <c r="AN358" s="6"/>
      <c r="AO358" s="6"/>
      <c r="AP358" s="6"/>
      <c r="AQ358" s="6"/>
      <c r="AR358" s="6"/>
      <c r="AS358" s="6">
        <v>1</v>
      </c>
      <c r="AT358" s="6">
        <v>6</v>
      </c>
      <c r="AU358" s="6"/>
      <c r="AV358" s="6" t="s">
        <v>685</v>
      </c>
    </row>
    <row r="359" spans="1:48" ht="14.25" customHeight="1" x14ac:dyDescent="0.3">
      <c r="A359" s="6" t="s">
        <v>168</v>
      </c>
      <c r="B359" s="6" t="s">
        <v>253</v>
      </c>
      <c r="C359" s="6">
        <v>2005</v>
      </c>
      <c r="D359" s="6" t="s">
        <v>254</v>
      </c>
      <c r="E359" s="6" t="s">
        <v>255</v>
      </c>
      <c r="F359" s="6" t="s">
        <v>46</v>
      </c>
      <c r="G359" s="6" t="s">
        <v>155</v>
      </c>
      <c r="H359" s="6"/>
      <c r="I359" s="6"/>
      <c r="J359" s="6" t="s">
        <v>160</v>
      </c>
      <c r="K359" s="6" t="s">
        <v>161</v>
      </c>
      <c r="L359" s="6" t="s">
        <v>540</v>
      </c>
      <c r="M359" s="6" t="s">
        <v>73</v>
      </c>
      <c r="N359" s="6" t="s">
        <v>717</v>
      </c>
      <c r="O359" t="s">
        <v>298</v>
      </c>
      <c r="P359" s="6"/>
      <c r="Q359" s="6"/>
      <c r="R359" s="6" t="s">
        <v>684</v>
      </c>
      <c r="S359" s="6"/>
      <c r="T359" s="6" t="s">
        <v>756</v>
      </c>
      <c r="U359" s="6"/>
      <c r="V359" s="6"/>
      <c r="W359" s="6"/>
      <c r="X359" s="6"/>
      <c r="Y359" s="6"/>
      <c r="Z359" s="6"/>
      <c r="AA359" s="52"/>
      <c r="AB359" s="52"/>
      <c r="AC359" s="52"/>
      <c r="AD359" s="6"/>
      <c r="AE359" s="32"/>
      <c r="AF359" s="32"/>
      <c r="AG359" s="32"/>
      <c r="AH359" s="32"/>
      <c r="AI359" s="6"/>
      <c r="AJ359" s="6"/>
      <c r="AK359" s="6"/>
      <c r="AL359" s="6"/>
      <c r="AM359" s="6"/>
      <c r="AN359" s="6"/>
      <c r="AO359" s="6"/>
      <c r="AP359" s="6"/>
      <c r="AQ359" s="6"/>
      <c r="AR359" s="6"/>
      <c r="AS359" s="6">
        <v>2</v>
      </c>
      <c r="AT359" s="6">
        <v>2</v>
      </c>
      <c r="AU359" s="6"/>
      <c r="AV359" s="6" t="s">
        <v>685</v>
      </c>
    </row>
    <row r="360" spans="1:48" ht="14.25" customHeight="1" x14ac:dyDescent="0.3">
      <c r="A360" s="6" t="s">
        <v>168</v>
      </c>
      <c r="B360" s="6" t="s">
        <v>253</v>
      </c>
      <c r="C360" s="6">
        <v>2005</v>
      </c>
      <c r="D360" s="6" t="s">
        <v>254</v>
      </c>
      <c r="E360" s="6" t="s">
        <v>255</v>
      </c>
      <c r="F360" s="6" t="s">
        <v>46</v>
      </c>
      <c r="G360" s="6" t="s">
        <v>155</v>
      </c>
      <c r="H360" s="6"/>
      <c r="I360" s="6"/>
      <c r="J360" s="6" t="s">
        <v>160</v>
      </c>
      <c r="K360" s="6" t="s">
        <v>161</v>
      </c>
      <c r="L360" s="6" t="s">
        <v>540</v>
      </c>
      <c r="M360" s="6" t="s">
        <v>73</v>
      </c>
      <c r="N360" s="6" t="s">
        <v>720</v>
      </c>
      <c r="O360" t="s">
        <v>298</v>
      </c>
      <c r="P360" s="6"/>
      <c r="Q360" s="6"/>
      <c r="R360" s="6" t="s">
        <v>684</v>
      </c>
      <c r="S360" s="6"/>
      <c r="T360" s="6" t="s">
        <v>756</v>
      </c>
      <c r="U360" s="6"/>
      <c r="V360" s="6"/>
      <c r="W360" s="6"/>
      <c r="X360" s="6"/>
      <c r="Y360" s="6"/>
      <c r="Z360" s="6"/>
      <c r="AA360" s="52"/>
      <c r="AB360" s="52"/>
      <c r="AC360" s="52"/>
      <c r="AD360" s="6"/>
      <c r="AE360" s="32"/>
      <c r="AF360" s="32"/>
      <c r="AG360" s="32"/>
      <c r="AH360" s="32"/>
      <c r="AI360" s="6"/>
      <c r="AJ360" s="6"/>
      <c r="AK360" s="6"/>
      <c r="AL360" s="6"/>
      <c r="AM360" s="6"/>
      <c r="AN360" s="6"/>
      <c r="AO360" s="6"/>
      <c r="AP360" s="6"/>
      <c r="AQ360" s="6"/>
      <c r="AR360" s="6"/>
      <c r="AS360" s="6">
        <v>0</v>
      </c>
      <c r="AT360" s="6">
        <v>4</v>
      </c>
      <c r="AU360" s="6"/>
      <c r="AV360" s="6" t="s">
        <v>685</v>
      </c>
    </row>
    <row r="361" spans="1:48" ht="14.25" customHeight="1" x14ac:dyDescent="0.3">
      <c r="A361" s="6" t="s">
        <v>168</v>
      </c>
      <c r="B361" s="6" t="s">
        <v>253</v>
      </c>
      <c r="C361" s="6">
        <v>2005</v>
      </c>
      <c r="D361" s="6" t="s">
        <v>254</v>
      </c>
      <c r="E361" s="6" t="s">
        <v>255</v>
      </c>
      <c r="F361" s="6" t="s">
        <v>46</v>
      </c>
      <c r="G361" s="6" t="s">
        <v>155</v>
      </c>
      <c r="H361" s="6"/>
      <c r="I361" s="6"/>
      <c r="J361" s="6" t="s">
        <v>160</v>
      </c>
      <c r="K361" s="6" t="s">
        <v>161</v>
      </c>
      <c r="L361" s="6" t="s">
        <v>540</v>
      </c>
      <c r="M361" s="6" t="s">
        <v>73</v>
      </c>
      <c r="N361" s="6" t="s">
        <v>723</v>
      </c>
      <c r="O361" t="s">
        <v>298</v>
      </c>
      <c r="P361" s="6"/>
      <c r="Q361" s="6"/>
      <c r="R361" s="6" t="s">
        <v>684</v>
      </c>
      <c r="S361" s="6"/>
      <c r="T361" s="6" t="s">
        <v>756</v>
      </c>
      <c r="U361" s="6"/>
      <c r="V361" s="6"/>
      <c r="W361" s="6"/>
      <c r="X361" s="6"/>
      <c r="Y361" s="6"/>
      <c r="Z361" s="6"/>
      <c r="AA361" s="52"/>
      <c r="AB361" s="52"/>
      <c r="AC361" s="52"/>
      <c r="AD361" s="6"/>
      <c r="AE361" s="32"/>
      <c r="AF361" s="32"/>
      <c r="AG361" s="32"/>
      <c r="AH361" s="32"/>
      <c r="AI361" s="6"/>
      <c r="AJ361" s="6"/>
      <c r="AK361" s="6"/>
      <c r="AL361" s="6"/>
      <c r="AM361" s="6"/>
      <c r="AN361" s="6"/>
      <c r="AO361" s="6"/>
      <c r="AP361" s="6"/>
      <c r="AQ361" s="6"/>
      <c r="AR361" s="6"/>
      <c r="AS361" s="6">
        <v>2</v>
      </c>
      <c r="AT361" s="6">
        <v>6</v>
      </c>
      <c r="AU361" s="6"/>
      <c r="AV361" s="6" t="s">
        <v>685</v>
      </c>
    </row>
    <row r="362" spans="1:48" ht="14.25" customHeight="1" x14ac:dyDescent="0.3">
      <c r="A362" s="6" t="s">
        <v>168</v>
      </c>
      <c r="B362" s="6" t="s">
        <v>253</v>
      </c>
      <c r="C362" s="6">
        <v>2005</v>
      </c>
      <c r="D362" s="6" t="s">
        <v>254</v>
      </c>
      <c r="E362" s="6" t="s">
        <v>255</v>
      </c>
      <c r="F362" s="6" t="s">
        <v>46</v>
      </c>
      <c r="G362" s="6" t="s">
        <v>155</v>
      </c>
      <c r="H362" s="6"/>
      <c r="I362" s="6"/>
      <c r="J362" s="6" t="s">
        <v>160</v>
      </c>
      <c r="K362" s="6" t="s">
        <v>161</v>
      </c>
      <c r="L362" s="6" t="s">
        <v>540</v>
      </c>
      <c r="M362" s="6" t="s">
        <v>73</v>
      </c>
      <c r="N362" s="6" t="s">
        <v>724</v>
      </c>
      <c r="O362" t="s">
        <v>298</v>
      </c>
      <c r="P362" s="6"/>
      <c r="Q362" s="6"/>
      <c r="R362" s="6" t="s">
        <v>684</v>
      </c>
      <c r="S362" s="6"/>
      <c r="T362" s="6" t="s">
        <v>756</v>
      </c>
      <c r="U362" s="6"/>
      <c r="V362" s="6"/>
      <c r="W362" s="6"/>
      <c r="X362" s="6"/>
      <c r="Y362" s="6"/>
      <c r="Z362" s="6"/>
      <c r="AA362" s="52"/>
      <c r="AB362" s="52"/>
      <c r="AC362" s="52"/>
      <c r="AD362" s="6"/>
      <c r="AE362" s="32"/>
      <c r="AF362" s="32"/>
      <c r="AG362" s="32"/>
      <c r="AH362" s="32"/>
      <c r="AI362" s="6"/>
      <c r="AJ362" s="6"/>
      <c r="AK362" s="6"/>
      <c r="AL362" s="6"/>
      <c r="AM362" s="6"/>
      <c r="AN362" s="6"/>
      <c r="AO362" s="6"/>
      <c r="AP362" s="6"/>
      <c r="AQ362" s="6"/>
      <c r="AR362" s="6"/>
      <c r="AS362" s="6">
        <v>0</v>
      </c>
      <c r="AT362" s="6">
        <v>6</v>
      </c>
      <c r="AU362" s="6"/>
      <c r="AV362" s="6" t="s">
        <v>685</v>
      </c>
    </row>
    <row r="363" spans="1:48" ht="14.25" customHeight="1" x14ac:dyDescent="0.3">
      <c r="A363" s="6" t="s">
        <v>168</v>
      </c>
      <c r="B363" s="6" t="s">
        <v>253</v>
      </c>
      <c r="C363" s="6">
        <v>2005</v>
      </c>
      <c r="D363" s="6" t="s">
        <v>254</v>
      </c>
      <c r="E363" s="6" t="s">
        <v>255</v>
      </c>
      <c r="F363" s="6" t="s">
        <v>46</v>
      </c>
      <c r="G363" s="6" t="s">
        <v>155</v>
      </c>
      <c r="H363" s="6"/>
      <c r="I363" s="6"/>
      <c r="J363" s="6" t="s">
        <v>160</v>
      </c>
      <c r="K363" s="6" t="s">
        <v>161</v>
      </c>
      <c r="L363" s="6" t="s">
        <v>688</v>
      </c>
      <c r="M363" s="6" t="s">
        <v>73</v>
      </c>
      <c r="N363" s="6" t="s">
        <v>683</v>
      </c>
      <c r="O363" t="s">
        <v>298</v>
      </c>
      <c r="P363" s="6"/>
      <c r="Q363" s="6"/>
      <c r="R363" s="6" t="s">
        <v>684</v>
      </c>
      <c r="S363" s="6"/>
      <c r="T363" s="6" t="s">
        <v>756</v>
      </c>
      <c r="U363" s="6"/>
      <c r="V363" s="6"/>
      <c r="W363" s="6"/>
      <c r="X363" s="6"/>
      <c r="Y363" s="6"/>
      <c r="Z363" s="6"/>
      <c r="AA363" s="52"/>
      <c r="AB363" s="52"/>
      <c r="AC363" s="52"/>
      <c r="AD363" s="6"/>
      <c r="AE363" s="32"/>
      <c r="AF363" s="32"/>
      <c r="AG363" s="32"/>
      <c r="AH363" s="32"/>
      <c r="AI363" s="6"/>
      <c r="AJ363" s="6"/>
      <c r="AK363" s="6"/>
      <c r="AL363" s="6"/>
      <c r="AM363" s="6"/>
      <c r="AN363" s="6"/>
      <c r="AO363" s="6"/>
      <c r="AP363" s="6"/>
      <c r="AQ363" s="6"/>
      <c r="AR363" s="6"/>
      <c r="AS363" s="6">
        <v>3</v>
      </c>
      <c r="AT363" s="6">
        <v>3</v>
      </c>
      <c r="AU363" s="6"/>
      <c r="AV363" s="6" t="s">
        <v>685</v>
      </c>
    </row>
    <row r="364" spans="1:48" ht="14.25" customHeight="1" x14ac:dyDescent="0.3">
      <c r="A364" s="6" t="s">
        <v>168</v>
      </c>
      <c r="B364" s="6" t="s">
        <v>253</v>
      </c>
      <c r="C364" s="6">
        <v>2005</v>
      </c>
      <c r="D364" s="6" t="s">
        <v>254</v>
      </c>
      <c r="E364" s="6" t="s">
        <v>255</v>
      </c>
      <c r="F364" s="6" t="s">
        <v>46</v>
      </c>
      <c r="G364" s="6" t="s">
        <v>155</v>
      </c>
      <c r="H364" s="6"/>
      <c r="I364" s="6"/>
      <c r="J364" s="6" t="s">
        <v>160</v>
      </c>
      <c r="K364" s="6" t="s">
        <v>161</v>
      </c>
      <c r="L364" s="6" t="s">
        <v>688</v>
      </c>
      <c r="M364" s="6" t="s">
        <v>73</v>
      </c>
      <c r="N364" s="6" t="s">
        <v>702</v>
      </c>
      <c r="O364" t="s">
        <v>298</v>
      </c>
      <c r="P364" s="6"/>
      <c r="Q364" s="6"/>
      <c r="R364" s="6" t="s">
        <v>684</v>
      </c>
      <c r="S364" s="6"/>
      <c r="T364" s="6" t="s">
        <v>756</v>
      </c>
      <c r="U364" s="6"/>
      <c r="V364" s="6"/>
      <c r="W364" s="6"/>
      <c r="X364" s="6"/>
      <c r="Y364" s="6"/>
      <c r="Z364" s="6"/>
      <c r="AA364" s="52"/>
      <c r="AB364" s="52"/>
      <c r="AC364" s="52"/>
      <c r="AD364" s="6"/>
      <c r="AE364" s="32"/>
      <c r="AF364" s="32"/>
      <c r="AG364" s="32"/>
      <c r="AH364" s="32"/>
      <c r="AI364" s="6"/>
      <c r="AJ364" s="6"/>
      <c r="AK364" s="6"/>
      <c r="AL364" s="6"/>
      <c r="AM364" s="6"/>
      <c r="AN364" s="6"/>
      <c r="AO364" s="6"/>
      <c r="AP364" s="6"/>
      <c r="AQ364" s="6"/>
      <c r="AR364" s="6"/>
      <c r="AS364" s="6">
        <v>0</v>
      </c>
      <c r="AT364" s="6">
        <v>3</v>
      </c>
      <c r="AU364" s="6"/>
      <c r="AV364" s="6" t="s">
        <v>685</v>
      </c>
    </row>
    <row r="365" spans="1:48" ht="14.25" customHeight="1" x14ac:dyDescent="0.3">
      <c r="A365" s="6" t="s">
        <v>168</v>
      </c>
      <c r="B365" s="6" t="s">
        <v>253</v>
      </c>
      <c r="C365" s="6">
        <v>2005</v>
      </c>
      <c r="D365" s="6" t="s">
        <v>254</v>
      </c>
      <c r="E365" s="6" t="s">
        <v>255</v>
      </c>
      <c r="F365" s="6" t="s">
        <v>46</v>
      </c>
      <c r="G365" s="6" t="s">
        <v>155</v>
      </c>
      <c r="H365" s="6"/>
      <c r="I365" s="6"/>
      <c r="J365" s="6" t="s">
        <v>160</v>
      </c>
      <c r="K365" s="6" t="s">
        <v>161</v>
      </c>
      <c r="L365" s="6" t="s">
        <v>688</v>
      </c>
      <c r="M365" s="6" t="s">
        <v>73</v>
      </c>
      <c r="N365" s="6" t="s">
        <v>703</v>
      </c>
      <c r="O365" t="s">
        <v>298</v>
      </c>
      <c r="P365" s="6"/>
      <c r="Q365" s="6"/>
      <c r="R365" s="6" t="s">
        <v>684</v>
      </c>
      <c r="S365" s="6"/>
      <c r="T365" s="6" t="s">
        <v>756</v>
      </c>
      <c r="U365" s="6"/>
      <c r="V365" s="6"/>
      <c r="W365" s="6"/>
      <c r="X365" s="6"/>
      <c r="Y365" s="6"/>
      <c r="Z365" s="6"/>
      <c r="AA365" s="52"/>
      <c r="AB365" s="52"/>
      <c r="AC365" s="52"/>
      <c r="AD365" s="6"/>
      <c r="AE365" s="32"/>
      <c r="AF365" s="32"/>
      <c r="AG365" s="32"/>
      <c r="AH365" s="32"/>
      <c r="AI365" s="6"/>
      <c r="AJ365" s="6"/>
      <c r="AK365" s="6"/>
      <c r="AL365" s="6"/>
      <c r="AM365" s="6"/>
      <c r="AN365" s="6"/>
      <c r="AO365" s="6"/>
      <c r="AP365" s="6"/>
      <c r="AQ365" s="6"/>
      <c r="AR365" s="6"/>
      <c r="AS365" s="6">
        <v>0</v>
      </c>
      <c r="AT365" s="6">
        <v>6</v>
      </c>
      <c r="AU365" s="6"/>
      <c r="AV365" s="6" t="s">
        <v>685</v>
      </c>
    </row>
    <row r="366" spans="1:48" ht="14.25" customHeight="1" x14ac:dyDescent="0.3">
      <c r="A366" s="6" t="s">
        <v>168</v>
      </c>
      <c r="B366" s="6" t="s">
        <v>253</v>
      </c>
      <c r="C366" s="6">
        <v>2005</v>
      </c>
      <c r="D366" s="6" t="s">
        <v>254</v>
      </c>
      <c r="E366" s="6" t="s">
        <v>255</v>
      </c>
      <c r="F366" s="6" t="s">
        <v>46</v>
      </c>
      <c r="G366" s="6" t="s">
        <v>155</v>
      </c>
      <c r="H366" s="6"/>
      <c r="I366" s="6"/>
      <c r="J366" s="6" t="s">
        <v>160</v>
      </c>
      <c r="K366" s="6" t="s">
        <v>161</v>
      </c>
      <c r="L366" s="6" t="s">
        <v>688</v>
      </c>
      <c r="M366" s="6" t="s">
        <v>73</v>
      </c>
      <c r="N366" s="6" t="s">
        <v>717</v>
      </c>
      <c r="O366" t="s">
        <v>298</v>
      </c>
      <c r="P366" s="6"/>
      <c r="Q366" s="6"/>
      <c r="R366" s="6" t="s">
        <v>684</v>
      </c>
      <c r="S366" s="6"/>
      <c r="T366" s="6" t="s">
        <v>756</v>
      </c>
      <c r="U366" s="6"/>
      <c r="V366" s="6"/>
      <c r="W366" s="6"/>
      <c r="X366" s="6"/>
      <c r="Y366" s="6"/>
      <c r="Z366" s="6"/>
      <c r="AA366" s="52"/>
      <c r="AB366" s="52"/>
      <c r="AC366" s="52"/>
      <c r="AD366" s="6"/>
      <c r="AE366" s="32"/>
      <c r="AF366" s="32"/>
      <c r="AG366" s="32"/>
      <c r="AH366" s="32"/>
      <c r="AI366" s="6"/>
      <c r="AJ366" s="6"/>
      <c r="AK366" s="6"/>
      <c r="AL366" s="6"/>
      <c r="AM366" s="6"/>
      <c r="AN366" s="6"/>
      <c r="AO366" s="6"/>
      <c r="AP366" s="6"/>
      <c r="AQ366" s="6"/>
      <c r="AR366" s="6"/>
      <c r="AS366" s="6">
        <v>0</v>
      </c>
      <c r="AT366" s="6">
        <v>2</v>
      </c>
      <c r="AU366" s="6"/>
      <c r="AV366" s="6" t="s">
        <v>685</v>
      </c>
    </row>
    <row r="367" spans="1:48" ht="14.25" customHeight="1" x14ac:dyDescent="0.3">
      <c r="A367" s="6" t="s">
        <v>168</v>
      </c>
      <c r="B367" s="6" t="s">
        <v>253</v>
      </c>
      <c r="C367" s="6">
        <v>2005</v>
      </c>
      <c r="D367" s="6" t="s">
        <v>254</v>
      </c>
      <c r="E367" s="6" t="s">
        <v>255</v>
      </c>
      <c r="F367" s="6" t="s">
        <v>46</v>
      </c>
      <c r="G367" s="6" t="s">
        <v>155</v>
      </c>
      <c r="H367" s="6"/>
      <c r="I367" s="6"/>
      <c r="J367" s="6" t="s">
        <v>160</v>
      </c>
      <c r="K367" s="6" t="s">
        <v>161</v>
      </c>
      <c r="L367" s="6" t="s">
        <v>688</v>
      </c>
      <c r="M367" s="6" t="s">
        <v>73</v>
      </c>
      <c r="N367" s="6" t="s">
        <v>720</v>
      </c>
      <c r="O367" t="s">
        <v>298</v>
      </c>
      <c r="P367" s="6"/>
      <c r="Q367" s="6"/>
      <c r="R367" s="6" t="s">
        <v>684</v>
      </c>
      <c r="S367" s="6"/>
      <c r="T367" s="6" t="s">
        <v>756</v>
      </c>
      <c r="U367" s="6"/>
      <c r="V367" s="6"/>
      <c r="W367" s="6"/>
      <c r="X367" s="6"/>
      <c r="Y367" s="6"/>
      <c r="Z367" s="6"/>
      <c r="AA367" s="52"/>
      <c r="AB367" s="52"/>
      <c r="AC367" s="52"/>
      <c r="AD367" s="6"/>
      <c r="AE367" s="32"/>
      <c r="AF367" s="32"/>
      <c r="AG367" s="32"/>
      <c r="AH367" s="32"/>
      <c r="AI367" s="6"/>
      <c r="AJ367" s="6"/>
      <c r="AK367" s="6"/>
      <c r="AL367" s="6"/>
      <c r="AM367" s="6"/>
      <c r="AN367" s="6"/>
      <c r="AO367" s="6"/>
      <c r="AP367" s="6"/>
      <c r="AQ367" s="6"/>
      <c r="AR367" s="6"/>
      <c r="AS367" s="6">
        <v>1</v>
      </c>
      <c r="AT367" s="6">
        <v>4</v>
      </c>
      <c r="AU367" s="6"/>
      <c r="AV367" s="6" t="s">
        <v>685</v>
      </c>
    </row>
    <row r="368" spans="1:48" ht="14.25" customHeight="1" x14ac:dyDescent="0.3">
      <c r="A368" s="6" t="s">
        <v>168</v>
      </c>
      <c r="B368" s="6" t="s">
        <v>253</v>
      </c>
      <c r="C368" s="6">
        <v>2005</v>
      </c>
      <c r="D368" s="6" t="s">
        <v>254</v>
      </c>
      <c r="E368" s="6" t="s">
        <v>255</v>
      </c>
      <c r="F368" s="6" t="s">
        <v>46</v>
      </c>
      <c r="G368" s="6" t="s">
        <v>155</v>
      </c>
      <c r="H368" s="6"/>
      <c r="I368" s="6"/>
      <c r="J368" s="6" t="s">
        <v>160</v>
      </c>
      <c r="K368" s="6" t="s">
        <v>161</v>
      </c>
      <c r="L368" s="6" t="s">
        <v>688</v>
      </c>
      <c r="M368" s="6" t="s">
        <v>73</v>
      </c>
      <c r="N368" s="6" t="s">
        <v>723</v>
      </c>
      <c r="O368" t="s">
        <v>298</v>
      </c>
      <c r="P368" s="6"/>
      <c r="Q368" s="6"/>
      <c r="R368" s="6" t="s">
        <v>684</v>
      </c>
      <c r="S368" s="6"/>
      <c r="T368" s="6" t="s">
        <v>756</v>
      </c>
      <c r="U368" s="6"/>
      <c r="V368" s="6"/>
      <c r="W368" s="6"/>
      <c r="X368" s="6"/>
      <c r="Y368" s="6"/>
      <c r="Z368" s="6"/>
      <c r="AA368" s="52"/>
      <c r="AB368" s="52"/>
      <c r="AC368" s="52"/>
      <c r="AD368" s="6"/>
      <c r="AE368" s="32"/>
      <c r="AF368" s="32"/>
      <c r="AG368" s="32"/>
      <c r="AH368" s="32"/>
      <c r="AI368" s="6"/>
      <c r="AJ368" s="6"/>
      <c r="AK368" s="6"/>
      <c r="AL368" s="6"/>
      <c r="AM368" s="6"/>
      <c r="AN368" s="6"/>
      <c r="AO368" s="6"/>
      <c r="AP368" s="6"/>
      <c r="AQ368" s="6"/>
      <c r="AR368" s="6"/>
      <c r="AS368" s="6">
        <v>1</v>
      </c>
      <c r="AT368" s="6">
        <v>6</v>
      </c>
      <c r="AU368" s="6"/>
      <c r="AV368" s="6" t="s">
        <v>685</v>
      </c>
    </row>
    <row r="369" spans="1:86" ht="14.25" customHeight="1" x14ac:dyDescent="0.3">
      <c r="A369" s="6" t="s">
        <v>168</v>
      </c>
      <c r="B369" s="6" t="s">
        <v>253</v>
      </c>
      <c r="C369" s="6">
        <v>2005</v>
      </c>
      <c r="D369" s="6" t="s">
        <v>254</v>
      </c>
      <c r="E369" s="6" t="s">
        <v>255</v>
      </c>
      <c r="F369" s="6" t="s">
        <v>46</v>
      </c>
      <c r="G369" s="6" t="s">
        <v>155</v>
      </c>
      <c r="H369" s="6"/>
      <c r="I369" s="6"/>
      <c r="J369" s="6" t="s">
        <v>160</v>
      </c>
      <c r="K369" s="6" t="s">
        <v>161</v>
      </c>
      <c r="L369" s="6" t="s">
        <v>688</v>
      </c>
      <c r="M369" s="6" t="s">
        <v>73</v>
      </c>
      <c r="N369" s="6" t="s">
        <v>724</v>
      </c>
      <c r="O369" t="s">
        <v>298</v>
      </c>
      <c r="P369" s="6"/>
      <c r="Q369" s="6"/>
      <c r="R369" s="6" t="s">
        <v>684</v>
      </c>
      <c r="S369" s="6"/>
      <c r="T369" s="6" t="s">
        <v>756</v>
      </c>
      <c r="U369" s="6"/>
      <c r="V369" s="6"/>
      <c r="W369" s="6"/>
      <c r="X369" s="6"/>
      <c r="Y369" s="6"/>
      <c r="Z369" s="6"/>
      <c r="AA369" s="52"/>
      <c r="AB369" s="52"/>
      <c r="AC369" s="52"/>
      <c r="AD369" s="6"/>
      <c r="AE369" s="32"/>
      <c r="AF369" s="32"/>
      <c r="AG369" s="32"/>
      <c r="AH369" s="32"/>
      <c r="AI369" s="6"/>
      <c r="AJ369" s="6"/>
      <c r="AK369" s="6"/>
      <c r="AL369" s="6"/>
      <c r="AM369" s="6"/>
      <c r="AN369" s="6"/>
      <c r="AO369" s="6"/>
      <c r="AP369" s="6"/>
      <c r="AQ369" s="6"/>
      <c r="AR369" s="6"/>
      <c r="AS369" s="6">
        <v>0</v>
      </c>
      <c r="AT369" s="6">
        <v>6</v>
      </c>
      <c r="AU369" s="6"/>
      <c r="AV369" s="6" t="s">
        <v>685</v>
      </c>
    </row>
    <row r="370" spans="1:86" ht="14.25" customHeight="1" x14ac:dyDescent="0.3">
      <c r="A370" s="6" t="s">
        <v>168</v>
      </c>
      <c r="B370" s="6" t="s">
        <v>253</v>
      </c>
      <c r="C370" s="6">
        <v>2005</v>
      </c>
      <c r="D370" s="6" t="s">
        <v>254</v>
      </c>
      <c r="E370" s="6" t="s">
        <v>255</v>
      </c>
      <c r="F370" s="6" t="s">
        <v>46</v>
      </c>
      <c r="G370" s="6" t="s">
        <v>155</v>
      </c>
      <c r="H370" s="6" t="s">
        <v>53</v>
      </c>
      <c r="I370" s="6" t="s">
        <v>53</v>
      </c>
      <c r="J370" s="6" t="s">
        <v>48</v>
      </c>
      <c r="K370" s="6" t="s">
        <v>49</v>
      </c>
      <c r="L370" s="6" t="s">
        <v>256</v>
      </c>
      <c r="M370" s="6" t="s">
        <v>156</v>
      </c>
      <c r="N370" s="6" t="s">
        <v>256</v>
      </c>
      <c r="O370" t="s">
        <v>298</v>
      </c>
      <c r="P370" s="6"/>
      <c r="Q370" s="6"/>
      <c r="R370" s="6" t="s">
        <v>257</v>
      </c>
      <c r="S370" s="6"/>
      <c r="T370" s="6" t="s">
        <v>258</v>
      </c>
      <c r="U370" s="6" t="s">
        <v>53</v>
      </c>
      <c r="V370" s="6" t="s">
        <v>140</v>
      </c>
      <c r="W370" s="6"/>
      <c r="X370" s="6"/>
      <c r="Y370" s="6" t="s">
        <v>259</v>
      </c>
      <c r="Z370" s="6">
        <v>37</v>
      </c>
      <c r="AA370" s="52"/>
      <c r="AB370" s="52"/>
      <c r="AC370" s="52"/>
      <c r="AD370" s="6">
        <v>2002</v>
      </c>
      <c r="AE370" s="32" t="s">
        <v>56</v>
      </c>
      <c r="AF370" s="32">
        <v>500</v>
      </c>
      <c r="AG370" s="32"/>
      <c r="AH370" s="32"/>
      <c r="AI370" s="6"/>
      <c r="AJ370" s="6"/>
      <c r="AK370" s="6"/>
      <c r="AL370" s="6"/>
      <c r="AM370" s="6"/>
      <c r="AN370" s="6"/>
      <c r="AO370" s="6"/>
      <c r="AP370" s="6"/>
      <c r="AQ370" s="6"/>
      <c r="AR370" s="6"/>
      <c r="AS370" s="6"/>
      <c r="AT370" s="6"/>
      <c r="AU370" s="6"/>
      <c r="AV370" s="6"/>
    </row>
    <row r="371" spans="1:86" ht="14.25" customHeight="1" x14ac:dyDescent="0.3">
      <c r="A371" s="6" t="s">
        <v>168</v>
      </c>
      <c r="B371" s="6" t="s">
        <v>253</v>
      </c>
      <c r="C371" s="6">
        <v>2005</v>
      </c>
      <c r="D371" s="6" t="s">
        <v>254</v>
      </c>
      <c r="E371" s="6" t="s">
        <v>255</v>
      </c>
      <c r="F371" s="6" t="s">
        <v>46</v>
      </c>
      <c r="G371" s="6" t="s">
        <v>155</v>
      </c>
      <c r="H371" s="6"/>
      <c r="I371" s="6"/>
      <c r="J371" s="6" t="s">
        <v>11</v>
      </c>
      <c r="K371" s="6" t="s">
        <v>146</v>
      </c>
      <c r="L371" s="6" t="s">
        <v>256</v>
      </c>
      <c r="M371" s="6" t="s">
        <v>156</v>
      </c>
      <c r="N371" s="6" t="s">
        <v>256</v>
      </c>
      <c r="O371" t="s">
        <v>298</v>
      </c>
      <c r="P371" s="6"/>
      <c r="Q371" s="6"/>
      <c r="R371" s="6"/>
      <c r="S371" s="6"/>
      <c r="T371" s="6"/>
      <c r="U371" s="6"/>
      <c r="V371" s="6"/>
      <c r="W371" s="6"/>
      <c r="X371" s="6"/>
      <c r="Y371" s="6"/>
      <c r="Z371" s="6"/>
      <c r="AA371" s="52"/>
      <c r="AB371" s="52"/>
      <c r="AC371" s="52"/>
      <c r="AD371" s="6"/>
      <c r="AE371" s="32"/>
      <c r="AF371" s="32"/>
      <c r="AG371" s="32"/>
      <c r="AH371" s="32"/>
      <c r="AI371" s="6"/>
      <c r="AJ371" s="6"/>
      <c r="AK371" s="6"/>
      <c r="AL371" s="6"/>
      <c r="AM371" s="6"/>
      <c r="AN371" s="6"/>
      <c r="AO371" s="6"/>
      <c r="AP371" s="6"/>
      <c r="AQ371" s="6"/>
      <c r="AR371" s="6"/>
      <c r="AS371" s="6"/>
      <c r="AT371" s="6"/>
      <c r="AU371" s="6"/>
      <c r="AV371" s="6"/>
    </row>
    <row r="372" spans="1:86" ht="14.25" customHeight="1" x14ac:dyDescent="0.3">
      <c r="A372" s="6" t="s">
        <v>168</v>
      </c>
      <c r="B372" s="6" t="s">
        <v>253</v>
      </c>
      <c r="C372" s="6">
        <v>2005</v>
      </c>
      <c r="D372" s="6" t="s">
        <v>254</v>
      </c>
      <c r="E372" s="6" t="s">
        <v>255</v>
      </c>
      <c r="F372" s="6" t="s">
        <v>46</v>
      </c>
      <c r="G372" s="6" t="s">
        <v>155</v>
      </c>
      <c r="H372" s="6"/>
      <c r="I372" s="6"/>
      <c r="J372" s="6" t="s">
        <v>971</v>
      </c>
      <c r="K372" s="6" t="s">
        <v>146</v>
      </c>
      <c r="L372" s="6" t="s">
        <v>256</v>
      </c>
      <c r="M372" s="6" t="s">
        <v>156</v>
      </c>
      <c r="N372" s="6" t="s">
        <v>256</v>
      </c>
      <c r="O372" t="s">
        <v>298</v>
      </c>
      <c r="P372" s="6"/>
      <c r="Q372" s="6"/>
      <c r="R372" s="6"/>
      <c r="S372" s="6"/>
      <c r="T372" s="6"/>
      <c r="U372" s="6"/>
      <c r="V372" s="6"/>
      <c r="W372" s="6"/>
      <c r="X372" s="6"/>
      <c r="Y372" s="6"/>
      <c r="Z372" s="6"/>
      <c r="AA372" s="52"/>
      <c r="AB372" s="52"/>
      <c r="AC372" s="52"/>
      <c r="AD372" s="6"/>
      <c r="AE372" s="32"/>
      <c r="AF372" s="32"/>
      <c r="AG372" s="32"/>
      <c r="AH372" s="32"/>
      <c r="AI372" s="6"/>
      <c r="AJ372" s="6"/>
      <c r="AK372" s="6"/>
      <c r="AL372" s="6"/>
      <c r="AM372" s="6"/>
      <c r="AN372" s="6"/>
      <c r="AO372" s="6"/>
      <c r="AP372" s="6"/>
      <c r="AQ372" s="6"/>
      <c r="AR372" s="6"/>
      <c r="AS372" s="6"/>
      <c r="AT372" s="6"/>
      <c r="AU372" s="6"/>
      <c r="AV372" s="6"/>
    </row>
    <row r="373" spans="1:86" ht="14.25" customHeight="1" x14ac:dyDescent="0.3">
      <c r="A373" s="121"/>
      <c r="B373" s="146" t="s">
        <v>1142</v>
      </c>
      <c r="C373" s="121">
        <v>2006</v>
      </c>
      <c r="D373" s="121"/>
      <c r="E373" s="121"/>
      <c r="F373" s="121" t="s">
        <v>242</v>
      </c>
      <c r="G373" s="121" t="s">
        <v>1143</v>
      </c>
      <c r="H373" s="121"/>
      <c r="I373" s="121"/>
      <c r="J373" s="121" t="s">
        <v>11</v>
      </c>
      <c r="K373" s="121" t="s">
        <v>1145</v>
      </c>
      <c r="L373" s="121" t="s">
        <v>1146</v>
      </c>
      <c r="M373" s="121" t="s">
        <v>156</v>
      </c>
      <c r="N373" s="121" t="s">
        <v>764</v>
      </c>
      <c r="O373" s="121" t="s">
        <v>789</v>
      </c>
      <c r="P373" s="121"/>
      <c r="Q373" s="121"/>
      <c r="R373" s="121"/>
      <c r="S373" s="121"/>
      <c r="T373" s="121"/>
      <c r="U373" s="121"/>
      <c r="V373" s="121"/>
      <c r="W373" s="121"/>
      <c r="X373" s="121"/>
      <c r="Y373" s="121"/>
      <c r="Z373" s="121"/>
      <c r="AA373" s="121"/>
      <c r="AB373" s="121"/>
      <c r="AC373" s="121"/>
      <c r="AD373" s="121"/>
      <c r="AE373" s="121"/>
      <c r="AF373" s="121"/>
      <c r="AG373" s="121"/>
      <c r="AH373" s="121"/>
      <c r="AI373" s="121"/>
      <c r="AJ373" s="121"/>
      <c r="AK373" s="121"/>
      <c r="AL373" s="121"/>
      <c r="AM373" s="121"/>
      <c r="AN373" s="121"/>
      <c r="AO373" s="121"/>
      <c r="AP373" s="121"/>
      <c r="AQ373" s="121"/>
      <c r="AR373" s="121"/>
      <c r="AS373" s="121"/>
      <c r="AT373" s="121"/>
      <c r="AU373" s="121"/>
      <c r="AV373" s="121"/>
      <c r="AW373" s="121"/>
      <c r="AX373" s="121"/>
      <c r="AY373" s="121"/>
      <c r="AZ373" s="121"/>
      <c r="BA373" s="121"/>
      <c r="BB373" s="121"/>
      <c r="BC373" s="121"/>
      <c r="BD373" s="121"/>
      <c r="BE373" s="121"/>
      <c r="BF373" s="121"/>
      <c r="BG373" s="121"/>
      <c r="BH373" s="121"/>
      <c r="BI373" s="121"/>
      <c r="BJ373" s="121"/>
      <c r="BK373" s="121"/>
      <c r="BL373" s="121"/>
      <c r="BM373" s="121"/>
      <c r="BN373" s="121"/>
      <c r="BO373" s="121"/>
      <c r="BP373" s="121"/>
      <c r="BQ373" s="121"/>
      <c r="BR373" s="121"/>
      <c r="BS373" s="121"/>
      <c r="BT373" s="121"/>
      <c r="BU373" s="121"/>
      <c r="BV373" s="121"/>
      <c r="BW373" s="121"/>
      <c r="BX373" s="121"/>
      <c r="BY373" s="121"/>
      <c r="BZ373" s="121"/>
      <c r="CA373" s="121"/>
      <c r="CB373" s="121"/>
      <c r="CC373" s="121"/>
      <c r="CD373" s="121"/>
      <c r="CE373" s="121"/>
      <c r="CF373" s="121"/>
      <c r="CG373" s="121"/>
      <c r="CH373" s="121"/>
    </row>
    <row r="374" spans="1:86" ht="14.25" customHeight="1" x14ac:dyDescent="0.3">
      <c r="A374" s="121"/>
      <c r="B374" s="146" t="s">
        <v>1142</v>
      </c>
      <c r="C374" s="121">
        <v>2006</v>
      </c>
      <c r="D374" s="121"/>
      <c r="E374" s="121"/>
      <c r="F374" s="121" t="s">
        <v>242</v>
      </c>
      <c r="G374" s="121" t="s">
        <v>1143</v>
      </c>
      <c r="H374" s="121" t="s">
        <v>53</v>
      </c>
      <c r="I374" s="121" t="s">
        <v>53</v>
      </c>
      <c r="J374" s="121" t="s">
        <v>48</v>
      </c>
      <c r="K374" s="121" t="s">
        <v>49</v>
      </c>
      <c r="L374" s="121" t="s">
        <v>764</v>
      </c>
      <c r="M374" s="121" t="s">
        <v>156</v>
      </c>
      <c r="N374" s="121" t="s">
        <v>764</v>
      </c>
      <c r="O374" s="121" t="s">
        <v>789</v>
      </c>
      <c r="P374" s="121"/>
      <c r="Q374" s="121"/>
      <c r="R374" s="121" t="s">
        <v>1144</v>
      </c>
      <c r="S374" s="121"/>
      <c r="T374" s="121"/>
      <c r="U374" s="121" t="s">
        <v>53</v>
      </c>
      <c r="V374" s="121" t="s">
        <v>54</v>
      </c>
      <c r="W374" s="121" t="s">
        <v>85</v>
      </c>
      <c r="X374" s="121">
        <v>4</v>
      </c>
      <c r="Y374" s="121"/>
      <c r="Z374" s="121"/>
      <c r="AA374" s="121"/>
      <c r="AB374" s="121"/>
      <c r="AC374" s="121"/>
      <c r="AD374" s="121"/>
      <c r="AE374" s="121"/>
      <c r="AF374" s="121"/>
      <c r="AG374" s="121"/>
      <c r="AH374" s="121"/>
      <c r="AI374" s="121"/>
      <c r="AJ374" s="121"/>
      <c r="AK374" s="121"/>
      <c r="AL374" s="121"/>
      <c r="AM374" s="121"/>
      <c r="AN374" s="121"/>
      <c r="AO374" s="121"/>
      <c r="AP374" s="121"/>
      <c r="AQ374" s="121"/>
      <c r="AR374" s="121"/>
      <c r="AS374" s="121"/>
      <c r="AT374" s="121"/>
      <c r="AU374" s="121"/>
      <c r="AV374" s="121"/>
      <c r="AW374" s="121"/>
      <c r="AX374" s="121"/>
      <c r="AY374" s="121"/>
      <c r="AZ374" s="121"/>
      <c r="BA374" s="121"/>
      <c r="BB374" s="121"/>
      <c r="BC374" s="121"/>
      <c r="BD374" s="121"/>
      <c r="BE374" s="121"/>
      <c r="BF374" s="121"/>
      <c r="BG374" s="121"/>
      <c r="BH374" s="121"/>
      <c r="BI374" s="121"/>
      <c r="BJ374" s="121"/>
      <c r="BK374" s="121"/>
      <c r="BL374" s="121"/>
      <c r="BM374" s="121"/>
      <c r="BN374" s="121"/>
      <c r="BO374" s="121"/>
      <c r="BP374" s="121"/>
      <c r="BQ374" s="121"/>
      <c r="BR374" s="121"/>
      <c r="BS374" s="121"/>
      <c r="BT374" s="121"/>
      <c r="BU374" s="121"/>
      <c r="BV374" s="121"/>
      <c r="BW374" s="121"/>
      <c r="BX374" s="121"/>
      <c r="BY374" s="121"/>
      <c r="BZ374" s="121"/>
      <c r="CA374" s="121"/>
      <c r="CB374" s="121"/>
      <c r="CC374" s="121"/>
      <c r="CD374" s="121"/>
      <c r="CE374" s="121"/>
      <c r="CF374" s="121"/>
      <c r="CG374" s="121"/>
      <c r="CH374" s="121"/>
    </row>
    <row r="375" spans="1:86" ht="14.25" customHeight="1" x14ac:dyDescent="0.3">
      <c r="A375" s="121"/>
      <c r="B375" s="146" t="s">
        <v>1142</v>
      </c>
      <c r="C375" s="121">
        <v>2006</v>
      </c>
      <c r="D375" s="121"/>
      <c r="E375" s="121"/>
      <c r="F375" s="121" t="s">
        <v>242</v>
      </c>
      <c r="G375" s="121" t="s">
        <v>1143</v>
      </c>
      <c r="H375" s="121"/>
      <c r="I375" s="121"/>
      <c r="J375" s="121" t="s">
        <v>11</v>
      </c>
      <c r="K375" s="121" t="s">
        <v>1077</v>
      </c>
      <c r="L375" s="121" t="s">
        <v>764</v>
      </c>
      <c r="M375" s="121" t="s">
        <v>156</v>
      </c>
      <c r="N375" s="121" t="s">
        <v>764</v>
      </c>
      <c r="O375" s="121" t="s">
        <v>789</v>
      </c>
      <c r="P375" s="121"/>
      <c r="Q375" s="121"/>
      <c r="R375" s="121"/>
      <c r="S375" s="121"/>
      <c r="T375" s="121"/>
      <c r="U375" s="121"/>
      <c r="V375" s="121"/>
      <c r="W375" s="121"/>
      <c r="X375" s="121"/>
      <c r="Y375" s="121"/>
      <c r="Z375" s="121"/>
      <c r="AA375" s="121"/>
      <c r="AB375" s="121"/>
      <c r="AC375" s="121"/>
      <c r="AD375" s="121"/>
      <c r="AE375" s="121"/>
      <c r="AF375" s="121"/>
      <c r="AG375" s="121"/>
      <c r="AH375" s="121"/>
      <c r="AI375" s="121"/>
      <c r="AJ375" s="121"/>
      <c r="AK375" s="121"/>
      <c r="AL375" s="121"/>
      <c r="AM375" s="121"/>
      <c r="AN375" s="121"/>
      <c r="AO375" s="121"/>
      <c r="AP375" s="121"/>
      <c r="AQ375" s="121"/>
      <c r="AR375" s="121"/>
      <c r="AS375" s="121"/>
      <c r="AT375" s="121"/>
      <c r="AU375" s="121"/>
      <c r="AV375" s="121"/>
      <c r="AW375" s="121"/>
      <c r="AX375" s="121"/>
      <c r="AY375" s="121"/>
      <c r="AZ375" s="121"/>
      <c r="BA375" s="121"/>
      <c r="BB375" s="121"/>
      <c r="BC375" s="121"/>
      <c r="BD375" s="121"/>
      <c r="BE375" s="121"/>
      <c r="BF375" s="121"/>
      <c r="BG375" s="121"/>
      <c r="BH375" s="121"/>
      <c r="BI375" s="121"/>
      <c r="BJ375" s="121"/>
      <c r="BK375" s="121"/>
      <c r="BL375" s="121"/>
      <c r="BM375" s="121"/>
      <c r="BN375" s="121"/>
      <c r="BO375" s="121"/>
      <c r="BP375" s="121"/>
      <c r="BQ375" s="121"/>
      <c r="BR375" s="121"/>
      <c r="BS375" s="121"/>
      <c r="BT375" s="121"/>
      <c r="BU375" s="121"/>
      <c r="BV375" s="121"/>
      <c r="BW375" s="121"/>
      <c r="BX375" s="121"/>
      <c r="BY375" s="121"/>
      <c r="BZ375" s="121"/>
      <c r="CA375" s="121"/>
      <c r="CB375" s="121"/>
      <c r="CC375" s="121"/>
      <c r="CD375" s="121"/>
      <c r="CE375" s="121"/>
      <c r="CF375" s="121"/>
      <c r="CG375" s="121"/>
      <c r="CH375" s="121"/>
    </row>
    <row r="376" spans="1:86" ht="14.25" customHeight="1" x14ac:dyDescent="0.3">
      <c r="A376" s="121"/>
      <c r="B376" s="146" t="s">
        <v>1140</v>
      </c>
      <c r="C376" s="121">
        <v>2010</v>
      </c>
      <c r="D376" s="121"/>
      <c r="E376" s="121"/>
      <c r="F376" s="121" t="s">
        <v>171</v>
      </c>
      <c r="G376" s="121" t="s">
        <v>1138</v>
      </c>
      <c r="H376" s="121"/>
      <c r="I376" s="121"/>
      <c r="J376" s="121"/>
      <c r="K376" s="121" t="s">
        <v>161</v>
      </c>
      <c r="L376" s="121" t="s">
        <v>700</v>
      </c>
      <c r="M376" s="121" t="s">
        <v>73</v>
      </c>
      <c r="N376" s="121"/>
      <c r="O376" s="121" t="s">
        <v>729</v>
      </c>
      <c r="P376" s="121"/>
      <c r="Q376" s="121"/>
      <c r="R376" s="121"/>
      <c r="S376" s="121"/>
      <c r="T376" s="150" t="s">
        <v>1141</v>
      </c>
      <c r="U376" s="121"/>
      <c r="V376" s="121"/>
      <c r="W376" s="121"/>
      <c r="X376" s="121"/>
      <c r="Y376" s="121"/>
      <c r="Z376" s="121"/>
      <c r="AA376" s="121"/>
      <c r="AB376" s="121"/>
      <c r="AC376" s="121"/>
      <c r="AD376" s="121"/>
      <c r="AE376" s="121"/>
      <c r="AF376" s="121"/>
      <c r="AG376" s="121"/>
      <c r="AH376" s="121"/>
      <c r="AI376" s="121"/>
      <c r="AJ376" s="121"/>
      <c r="AK376" s="121"/>
      <c r="AL376" s="121"/>
      <c r="AM376" s="121"/>
      <c r="AN376" s="121"/>
      <c r="AO376" s="121">
        <v>30</v>
      </c>
      <c r="AP376" s="121"/>
      <c r="AQ376" s="121"/>
      <c r="AR376" s="121"/>
      <c r="AS376" s="121">
        <v>2</v>
      </c>
      <c r="AT376" s="121">
        <v>5</v>
      </c>
      <c r="AU376" s="121"/>
      <c r="AV376" s="121" t="s">
        <v>685</v>
      </c>
      <c r="AW376" s="121"/>
      <c r="AX376" s="121"/>
      <c r="AY376" s="121"/>
      <c r="AZ376" s="121"/>
      <c r="BA376" s="121"/>
      <c r="BB376" s="121"/>
      <c r="BC376" s="121"/>
      <c r="BD376" s="121"/>
      <c r="BE376" s="121"/>
      <c r="BF376" s="121"/>
      <c r="BG376" s="121"/>
      <c r="BH376" s="121"/>
      <c r="BI376" s="121"/>
      <c r="BJ376" s="121"/>
      <c r="BK376" s="121"/>
      <c r="BL376" s="121"/>
      <c r="BM376" s="121"/>
      <c r="BN376" s="121"/>
      <c r="BO376" s="121"/>
      <c r="BP376" s="121"/>
      <c r="BQ376" s="121"/>
      <c r="BR376" s="121"/>
      <c r="BS376" s="121"/>
      <c r="BT376" s="121"/>
      <c r="BU376" s="121"/>
      <c r="BV376" s="121"/>
      <c r="BW376" s="121"/>
      <c r="BX376" s="121"/>
      <c r="BY376" s="121"/>
      <c r="BZ376" s="121"/>
      <c r="CA376" s="121"/>
      <c r="CB376" s="121"/>
      <c r="CC376" s="121"/>
      <c r="CD376" s="121"/>
      <c r="CE376" s="121"/>
      <c r="CF376" s="121"/>
      <c r="CG376" s="121"/>
      <c r="CH376" s="121"/>
    </row>
    <row r="377" spans="1:86" ht="14.25" customHeight="1" x14ac:dyDescent="0.3">
      <c r="A377" s="121"/>
      <c r="B377" s="146" t="s">
        <v>1140</v>
      </c>
      <c r="C377" s="121">
        <v>2010</v>
      </c>
      <c r="D377" s="121"/>
      <c r="E377" s="121"/>
      <c r="F377" s="121" t="s">
        <v>171</v>
      </c>
      <c r="G377" s="121" t="s">
        <v>1138</v>
      </c>
      <c r="H377" s="121"/>
      <c r="I377" s="121"/>
      <c r="J377" s="121"/>
      <c r="K377" s="121" t="s">
        <v>161</v>
      </c>
      <c r="L377" s="121" t="s">
        <v>96</v>
      </c>
      <c r="M377" s="121" t="s">
        <v>73</v>
      </c>
      <c r="N377" s="121"/>
      <c r="O377" s="121" t="s">
        <v>729</v>
      </c>
      <c r="P377" s="121"/>
      <c r="Q377" s="121"/>
      <c r="R377" s="121"/>
      <c r="S377" s="121"/>
      <c r="T377" s="150" t="s">
        <v>1141</v>
      </c>
      <c r="U377" s="121"/>
      <c r="V377" s="121"/>
      <c r="W377" s="121"/>
      <c r="X377" s="121"/>
      <c r="Y377" s="121"/>
      <c r="Z377" s="121"/>
      <c r="AA377" s="121"/>
      <c r="AB377" s="121"/>
      <c r="AC377" s="121"/>
      <c r="AD377" s="121"/>
      <c r="AE377" s="121"/>
      <c r="AF377" s="121"/>
      <c r="AG377" s="121"/>
      <c r="AH377" s="121"/>
      <c r="AI377" s="121"/>
      <c r="AJ377" s="121"/>
      <c r="AK377" s="121"/>
      <c r="AL377" s="121"/>
      <c r="AM377" s="121"/>
      <c r="AN377" s="121"/>
      <c r="AO377" s="121">
        <v>10</v>
      </c>
      <c r="AP377" s="121"/>
      <c r="AQ377" s="121"/>
      <c r="AR377" s="121"/>
      <c r="AS377" s="121">
        <v>2</v>
      </c>
      <c r="AT377" s="121">
        <v>5</v>
      </c>
      <c r="AU377" s="121"/>
      <c r="AV377" s="121" t="s">
        <v>685</v>
      </c>
      <c r="AW377" s="121"/>
      <c r="AX377" s="121"/>
      <c r="AY377" s="121"/>
      <c r="AZ377" s="121"/>
      <c r="BA377" s="121"/>
      <c r="BB377" s="121"/>
      <c r="BC377" s="121"/>
      <c r="BD377" s="121"/>
      <c r="BE377" s="121"/>
      <c r="BF377" s="121"/>
      <c r="BG377" s="121"/>
      <c r="BH377" s="121"/>
      <c r="BI377" s="121"/>
      <c r="BJ377" s="121"/>
      <c r="BK377" s="121"/>
      <c r="BL377" s="121"/>
      <c r="BM377" s="121"/>
      <c r="BN377" s="121"/>
      <c r="BO377" s="121"/>
      <c r="BP377" s="121"/>
      <c r="BQ377" s="121"/>
      <c r="BR377" s="121"/>
      <c r="BS377" s="121"/>
      <c r="BT377" s="121"/>
      <c r="BU377" s="121"/>
      <c r="BV377" s="121"/>
      <c r="BW377" s="121"/>
      <c r="BX377" s="121"/>
      <c r="BY377" s="121"/>
      <c r="BZ377" s="121"/>
      <c r="CA377" s="121"/>
      <c r="CB377" s="121"/>
      <c r="CC377" s="121"/>
      <c r="CD377" s="121"/>
      <c r="CE377" s="121"/>
      <c r="CF377" s="121"/>
      <c r="CG377" s="121"/>
      <c r="CH377" s="121"/>
    </row>
    <row r="378" spans="1:86" ht="14.25" customHeight="1" x14ac:dyDescent="0.3">
      <c r="A378" s="121"/>
      <c r="B378" s="146" t="s">
        <v>1140</v>
      </c>
      <c r="C378" s="121">
        <v>2010</v>
      </c>
      <c r="D378" s="121"/>
      <c r="E378" s="121"/>
      <c r="F378" s="121" t="s">
        <v>171</v>
      </c>
      <c r="G378" s="121" t="s">
        <v>1138</v>
      </c>
      <c r="H378" s="121"/>
      <c r="I378" s="121"/>
      <c r="J378" s="121"/>
      <c r="K378" s="121" t="s">
        <v>161</v>
      </c>
      <c r="L378" s="121" t="s">
        <v>92</v>
      </c>
      <c r="M378" s="121" t="s">
        <v>73</v>
      </c>
      <c r="N378" s="121"/>
      <c r="O378" s="121" t="s">
        <v>729</v>
      </c>
      <c r="P378" s="121"/>
      <c r="Q378" s="121"/>
      <c r="R378" s="121"/>
      <c r="S378" s="121"/>
      <c r="T378" s="150" t="s">
        <v>1141</v>
      </c>
      <c r="U378" s="121"/>
      <c r="V378" s="121"/>
      <c r="W378" s="121"/>
      <c r="X378" s="121"/>
      <c r="Y378" s="121"/>
      <c r="Z378" s="121"/>
      <c r="AA378" s="121"/>
      <c r="AB378" s="121"/>
      <c r="AC378" s="121"/>
      <c r="AD378" s="121"/>
      <c r="AE378" s="121"/>
      <c r="AF378" s="121"/>
      <c r="AG378" s="121"/>
      <c r="AH378" s="121"/>
      <c r="AI378" s="121"/>
      <c r="AJ378" s="121"/>
      <c r="AK378" s="121"/>
      <c r="AL378" s="121"/>
      <c r="AM378" s="121"/>
      <c r="AN378" s="121"/>
      <c r="AO378" s="121">
        <v>10</v>
      </c>
      <c r="AP378" s="121"/>
      <c r="AQ378" s="121"/>
      <c r="AR378" s="121"/>
      <c r="AS378" s="121">
        <v>2</v>
      </c>
      <c r="AT378" s="121">
        <v>5</v>
      </c>
      <c r="AU378" s="121"/>
      <c r="AV378" s="121" t="s">
        <v>685</v>
      </c>
      <c r="AW378" s="121"/>
      <c r="AX378" s="121"/>
      <c r="AY378" s="121"/>
      <c r="AZ378" s="121"/>
      <c r="BA378" s="121"/>
      <c r="BB378" s="121"/>
      <c r="BC378" s="121"/>
      <c r="BD378" s="121"/>
      <c r="BE378" s="121"/>
      <c r="BF378" s="121"/>
      <c r="BG378" s="121"/>
      <c r="BH378" s="121"/>
      <c r="BI378" s="121"/>
      <c r="BJ378" s="121"/>
      <c r="BK378" s="121"/>
      <c r="BL378" s="121"/>
      <c r="BM378" s="121"/>
      <c r="BN378" s="121"/>
      <c r="BO378" s="121"/>
      <c r="BP378" s="121"/>
      <c r="BQ378" s="121"/>
      <c r="BR378" s="121"/>
      <c r="BS378" s="121"/>
      <c r="BT378" s="121"/>
      <c r="BU378" s="121"/>
      <c r="BV378" s="121"/>
      <c r="BW378" s="121"/>
      <c r="BX378" s="121"/>
      <c r="BY378" s="121"/>
      <c r="BZ378" s="121"/>
      <c r="CA378" s="121"/>
      <c r="CB378" s="121"/>
      <c r="CC378" s="121"/>
      <c r="CD378" s="121"/>
      <c r="CE378" s="121"/>
      <c r="CF378" s="121"/>
      <c r="CG378" s="121"/>
      <c r="CH378" s="121"/>
    </row>
    <row r="379" spans="1:86" ht="14.25" customHeight="1" x14ac:dyDescent="0.3">
      <c r="A379" s="121"/>
      <c r="B379" s="146" t="s">
        <v>1140</v>
      </c>
      <c r="C379" s="121">
        <v>2010</v>
      </c>
      <c r="D379" s="121"/>
      <c r="E379" s="121"/>
      <c r="F379" s="121" t="s">
        <v>171</v>
      </c>
      <c r="G379" s="121" t="s">
        <v>1138</v>
      </c>
      <c r="H379" s="121"/>
      <c r="I379" s="121"/>
      <c r="J379" s="121"/>
      <c r="K379" s="121" t="s">
        <v>161</v>
      </c>
      <c r="L379" s="121" t="s">
        <v>820</v>
      </c>
      <c r="M379" s="121" t="s">
        <v>73</v>
      </c>
      <c r="N379" s="121"/>
      <c r="O379" s="121" t="s">
        <v>729</v>
      </c>
      <c r="P379" s="121"/>
      <c r="Q379" s="121"/>
      <c r="R379" s="121"/>
      <c r="S379" s="121"/>
      <c r="T379" s="150" t="s">
        <v>1141</v>
      </c>
      <c r="U379" s="121"/>
      <c r="V379" s="121"/>
      <c r="W379" s="121"/>
      <c r="X379" s="121"/>
      <c r="Y379" s="121"/>
      <c r="Z379" s="121"/>
      <c r="AA379" s="121"/>
      <c r="AB379" s="121"/>
      <c r="AC379" s="121"/>
      <c r="AD379" s="121"/>
      <c r="AE379" s="121"/>
      <c r="AF379" s="121"/>
      <c r="AG379" s="121"/>
      <c r="AH379" s="121"/>
      <c r="AI379" s="121"/>
      <c r="AJ379" s="121"/>
      <c r="AK379" s="121"/>
      <c r="AL379" s="121"/>
      <c r="AM379" s="121"/>
      <c r="AN379" s="121"/>
      <c r="AO379" s="121">
        <v>300</v>
      </c>
      <c r="AP379" s="121"/>
      <c r="AQ379" s="121"/>
      <c r="AR379" s="121"/>
      <c r="AS379" s="121">
        <v>2</v>
      </c>
      <c r="AT379" s="121">
        <v>5</v>
      </c>
      <c r="AU379" s="121"/>
      <c r="AV379" s="121" t="s">
        <v>685</v>
      </c>
      <c r="AW379" s="121"/>
      <c r="AX379" s="121"/>
      <c r="AY379" s="121"/>
      <c r="AZ379" s="121"/>
      <c r="BA379" s="121"/>
      <c r="BB379" s="121"/>
      <c r="BC379" s="121"/>
      <c r="BD379" s="121"/>
      <c r="BE379" s="121"/>
      <c r="BF379" s="121"/>
      <c r="BG379" s="121"/>
      <c r="BH379" s="121"/>
      <c r="BI379" s="121"/>
      <c r="BJ379" s="121"/>
      <c r="BK379" s="121"/>
      <c r="BL379" s="121"/>
      <c r="BM379" s="121"/>
      <c r="BN379" s="121"/>
      <c r="BO379" s="121"/>
      <c r="BP379" s="121"/>
      <c r="BQ379" s="121"/>
      <c r="BR379" s="121"/>
      <c r="BS379" s="121"/>
      <c r="BT379" s="121"/>
      <c r="BU379" s="121"/>
      <c r="BV379" s="121"/>
      <c r="BW379" s="121"/>
      <c r="BX379" s="121"/>
      <c r="BY379" s="121"/>
      <c r="BZ379" s="121"/>
      <c r="CA379" s="121"/>
      <c r="CB379" s="121"/>
      <c r="CC379" s="121"/>
      <c r="CD379" s="121"/>
      <c r="CE379" s="121"/>
      <c r="CF379" s="121"/>
      <c r="CG379" s="121"/>
      <c r="CH379" s="121"/>
    </row>
    <row r="380" spans="1:86" ht="14.25" customHeight="1" x14ac:dyDescent="0.3">
      <c r="A380" s="121"/>
      <c r="B380" s="146" t="s">
        <v>1140</v>
      </c>
      <c r="C380" s="121">
        <v>2010</v>
      </c>
      <c r="D380" s="121"/>
      <c r="E380" s="121"/>
      <c r="F380" s="121" t="s">
        <v>171</v>
      </c>
      <c r="G380" s="121" t="s">
        <v>1138</v>
      </c>
      <c r="H380" s="121"/>
      <c r="I380" s="121"/>
      <c r="J380" s="121"/>
      <c r="K380" s="121" t="s">
        <v>161</v>
      </c>
      <c r="L380" s="121" t="s">
        <v>72</v>
      </c>
      <c r="M380" s="121" t="s">
        <v>73</v>
      </c>
      <c r="N380" s="121"/>
      <c r="O380" s="121" t="s">
        <v>729</v>
      </c>
      <c r="P380" s="121"/>
      <c r="Q380" s="121"/>
      <c r="R380" s="121"/>
      <c r="S380" s="121"/>
      <c r="T380" s="150" t="s">
        <v>1141</v>
      </c>
      <c r="U380" s="121"/>
      <c r="V380" s="121"/>
      <c r="W380" s="121"/>
      <c r="X380" s="121"/>
      <c r="Y380" s="121"/>
      <c r="Z380" s="121"/>
      <c r="AA380" s="121"/>
      <c r="AB380" s="121"/>
      <c r="AC380" s="121"/>
      <c r="AD380" s="121"/>
      <c r="AE380" s="121"/>
      <c r="AF380" s="121"/>
      <c r="AG380" s="121"/>
      <c r="AH380" s="121"/>
      <c r="AI380" s="121"/>
      <c r="AJ380" s="121"/>
      <c r="AK380" s="121"/>
      <c r="AL380" s="121"/>
      <c r="AM380" s="121"/>
      <c r="AN380" s="121"/>
      <c r="AO380" s="121">
        <v>30</v>
      </c>
      <c r="AP380" s="121"/>
      <c r="AQ380" s="121"/>
      <c r="AR380" s="121"/>
      <c r="AS380" s="121">
        <v>2</v>
      </c>
      <c r="AT380" s="121">
        <v>5</v>
      </c>
      <c r="AU380" s="121"/>
      <c r="AV380" s="121" t="s">
        <v>685</v>
      </c>
      <c r="AW380" s="121"/>
      <c r="AX380" s="121"/>
      <c r="AY380" s="121"/>
      <c r="AZ380" s="121"/>
      <c r="BA380" s="121"/>
      <c r="BB380" s="121"/>
      <c r="BC380" s="121"/>
      <c r="BD380" s="121"/>
      <c r="BE380" s="121"/>
      <c r="BF380" s="121"/>
      <c r="BG380" s="121"/>
      <c r="BH380" s="121"/>
      <c r="BI380" s="121"/>
      <c r="BJ380" s="121"/>
      <c r="BK380" s="121"/>
      <c r="BL380" s="121"/>
      <c r="BM380" s="121"/>
      <c r="BN380" s="121"/>
      <c r="BO380" s="121"/>
      <c r="BP380" s="121"/>
      <c r="BQ380" s="121"/>
      <c r="BR380" s="121"/>
      <c r="BS380" s="121"/>
      <c r="BT380" s="121"/>
      <c r="BU380" s="121"/>
      <c r="BV380" s="121"/>
      <c r="BW380" s="121"/>
      <c r="BX380" s="121"/>
      <c r="BY380" s="121"/>
      <c r="BZ380" s="121"/>
      <c r="CA380" s="121"/>
      <c r="CB380" s="121"/>
      <c r="CC380" s="121"/>
      <c r="CD380" s="121"/>
      <c r="CE380" s="121"/>
      <c r="CF380" s="121"/>
      <c r="CG380" s="121"/>
      <c r="CH380" s="121"/>
    </row>
    <row r="381" spans="1:86" ht="14.25" customHeight="1" x14ac:dyDescent="0.3">
      <c r="A381" s="121"/>
      <c r="B381" s="146" t="s">
        <v>1140</v>
      </c>
      <c r="C381" s="121">
        <v>2010</v>
      </c>
      <c r="D381" s="121"/>
      <c r="E381" s="121"/>
      <c r="F381" s="121" t="s">
        <v>171</v>
      </c>
      <c r="G381" s="121" t="s">
        <v>1138</v>
      </c>
      <c r="H381" s="121"/>
      <c r="I381" s="121"/>
      <c r="J381" s="121"/>
      <c r="K381" s="121" t="s">
        <v>161</v>
      </c>
      <c r="L381" s="121" t="s">
        <v>91</v>
      </c>
      <c r="M381" s="121" t="s">
        <v>73</v>
      </c>
      <c r="N381" s="121"/>
      <c r="O381" s="121" t="s">
        <v>729</v>
      </c>
      <c r="P381" s="121"/>
      <c r="Q381" s="121"/>
      <c r="R381" s="121"/>
      <c r="S381" s="121"/>
      <c r="T381" s="150" t="s">
        <v>1141</v>
      </c>
      <c r="U381" s="121"/>
      <c r="V381" s="121"/>
      <c r="W381" s="121"/>
      <c r="X381" s="121"/>
      <c r="Y381" s="121"/>
      <c r="Z381" s="121"/>
      <c r="AA381" s="121"/>
      <c r="AB381" s="121"/>
      <c r="AC381" s="121"/>
      <c r="AD381" s="121"/>
      <c r="AE381" s="121"/>
      <c r="AF381" s="121"/>
      <c r="AG381" s="121"/>
      <c r="AH381" s="121"/>
      <c r="AI381" s="121"/>
      <c r="AJ381" s="121"/>
      <c r="AK381" s="121"/>
      <c r="AL381" s="121"/>
      <c r="AM381" s="121"/>
      <c r="AN381" s="121"/>
      <c r="AO381" s="121">
        <v>10</v>
      </c>
      <c r="AP381" s="121"/>
      <c r="AQ381" s="121"/>
      <c r="AR381" s="121"/>
      <c r="AS381" s="121">
        <v>0</v>
      </c>
      <c r="AT381" s="121">
        <v>5</v>
      </c>
      <c r="AU381" s="121"/>
      <c r="AV381" s="121" t="s">
        <v>685</v>
      </c>
      <c r="AW381" s="121"/>
      <c r="AX381" s="121"/>
      <c r="AY381" s="121"/>
      <c r="AZ381" s="121"/>
      <c r="BA381" s="121"/>
      <c r="BB381" s="121"/>
      <c r="BC381" s="121"/>
      <c r="BD381" s="121"/>
      <c r="BE381" s="121"/>
      <c r="BF381" s="121"/>
      <c r="BG381" s="121"/>
      <c r="BH381" s="121"/>
      <c r="BI381" s="121"/>
      <c r="BJ381" s="121"/>
      <c r="BK381" s="121"/>
      <c r="BL381" s="121"/>
      <c r="BM381" s="121"/>
      <c r="BN381" s="121"/>
      <c r="BO381" s="121"/>
      <c r="BP381" s="121"/>
      <c r="BQ381" s="121"/>
      <c r="BR381" s="121"/>
      <c r="BS381" s="121"/>
      <c r="BT381" s="121"/>
      <c r="BU381" s="121"/>
      <c r="BV381" s="121"/>
      <c r="BW381" s="121"/>
      <c r="BX381" s="121"/>
      <c r="BY381" s="121"/>
      <c r="BZ381" s="121"/>
      <c r="CA381" s="121"/>
      <c r="CB381" s="121"/>
      <c r="CC381" s="121"/>
      <c r="CD381" s="121"/>
      <c r="CE381" s="121"/>
      <c r="CF381" s="121"/>
      <c r="CG381" s="121"/>
      <c r="CH381" s="121"/>
    </row>
    <row r="382" spans="1:86" ht="14.25" customHeight="1" x14ac:dyDescent="0.3">
      <c r="A382" s="121"/>
      <c r="B382" s="146" t="s">
        <v>1140</v>
      </c>
      <c r="C382" s="121">
        <v>2010</v>
      </c>
      <c r="D382" s="121"/>
      <c r="E382" s="121"/>
      <c r="F382" s="121" t="s">
        <v>171</v>
      </c>
      <c r="G382" s="121" t="s">
        <v>1138</v>
      </c>
      <c r="H382" s="121"/>
      <c r="I382" s="121"/>
      <c r="J382" s="121"/>
      <c r="K382" s="121" t="s">
        <v>161</v>
      </c>
      <c r="L382" s="121" t="s">
        <v>86</v>
      </c>
      <c r="M382" s="121" t="s">
        <v>73</v>
      </c>
      <c r="N382" s="121"/>
      <c r="O382" s="121" t="s">
        <v>729</v>
      </c>
      <c r="P382" s="121"/>
      <c r="Q382" s="121"/>
      <c r="R382" s="121"/>
      <c r="S382" s="121"/>
      <c r="T382" s="150" t="s">
        <v>1141</v>
      </c>
      <c r="U382" s="121"/>
      <c r="V382" s="121"/>
      <c r="W382" s="121"/>
      <c r="X382" s="121"/>
      <c r="Y382" s="121"/>
      <c r="Z382" s="121"/>
      <c r="AA382" s="121"/>
      <c r="AB382" s="121"/>
      <c r="AC382" s="121"/>
      <c r="AD382" s="121"/>
      <c r="AE382" s="121"/>
      <c r="AF382" s="121"/>
      <c r="AG382" s="121"/>
      <c r="AH382" s="121"/>
      <c r="AI382" s="121"/>
      <c r="AJ382" s="121"/>
      <c r="AK382" s="121"/>
      <c r="AL382" s="121"/>
      <c r="AM382" s="121"/>
      <c r="AN382" s="121"/>
      <c r="AO382" s="121">
        <v>10</v>
      </c>
      <c r="AP382" s="121"/>
      <c r="AQ382" s="121"/>
      <c r="AR382" s="121"/>
      <c r="AS382" s="121">
        <v>2</v>
      </c>
      <c r="AT382" s="121">
        <v>5</v>
      </c>
      <c r="AU382" s="121"/>
      <c r="AV382" s="121" t="s">
        <v>685</v>
      </c>
      <c r="AW382" s="121"/>
      <c r="AX382" s="121"/>
      <c r="AY382" s="121"/>
      <c r="AZ382" s="121"/>
      <c r="BA382" s="121"/>
      <c r="BB382" s="121"/>
      <c r="BC382" s="121"/>
      <c r="BD382" s="121"/>
      <c r="BE382" s="121"/>
      <c r="BF382" s="121"/>
      <c r="BG382" s="121"/>
      <c r="BH382" s="121"/>
      <c r="BI382" s="121"/>
      <c r="BJ382" s="121"/>
      <c r="BK382" s="121"/>
      <c r="BL382" s="121"/>
      <c r="BM382" s="121"/>
      <c r="BN382" s="121"/>
      <c r="BO382" s="121"/>
      <c r="BP382" s="121"/>
      <c r="BQ382" s="121"/>
      <c r="BR382" s="121"/>
      <c r="BS382" s="121"/>
      <c r="BT382" s="121"/>
      <c r="BU382" s="121"/>
      <c r="BV382" s="121"/>
      <c r="BW382" s="121"/>
      <c r="BX382" s="121"/>
      <c r="BY382" s="121"/>
      <c r="BZ382" s="121"/>
      <c r="CA382" s="121"/>
      <c r="CB382" s="121"/>
      <c r="CC382" s="121"/>
      <c r="CD382" s="121"/>
      <c r="CE382" s="121"/>
      <c r="CF382" s="121"/>
      <c r="CG382" s="121"/>
      <c r="CH382" s="121"/>
    </row>
    <row r="383" spans="1:86" ht="14.25" customHeight="1" x14ac:dyDescent="0.3">
      <c r="A383" s="121"/>
      <c r="B383" s="146" t="s">
        <v>1140</v>
      </c>
      <c r="C383" s="121">
        <v>2010</v>
      </c>
      <c r="D383" s="121"/>
      <c r="E383" s="121"/>
      <c r="F383" s="121" t="s">
        <v>171</v>
      </c>
      <c r="G383" s="121" t="s">
        <v>1138</v>
      </c>
      <c r="H383" s="121"/>
      <c r="I383" s="121"/>
      <c r="J383" s="121"/>
      <c r="K383" s="121" t="s">
        <v>161</v>
      </c>
      <c r="L383" s="121" t="s">
        <v>536</v>
      </c>
      <c r="M383" s="121" t="s">
        <v>73</v>
      </c>
      <c r="N383" s="121"/>
      <c r="O383" s="121" t="s">
        <v>729</v>
      </c>
      <c r="P383" s="121"/>
      <c r="Q383" s="121"/>
      <c r="R383" s="121"/>
      <c r="S383" s="121"/>
      <c r="T383" s="150" t="s">
        <v>1141</v>
      </c>
      <c r="U383" s="121"/>
      <c r="V383" s="121"/>
      <c r="W383" s="121"/>
      <c r="X383" s="121"/>
      <c r="Y383" s="121"/>
      <c r="Z383" s="121"/>
      <c r="AA383" s="121"/>
      <c r="AB383" s="121"/>
      <c r="AC383" s="121"/>
      <c r="AD383" s="121"/>
      <c r="AE383" s="121"/>
      <c r="AF383" s="121"/>
      <c r="AG383" s="121"/>
      <c r="AH383" s="121"/>
      <c r="AI383" s="121"/>
      <c r="AJ383" s="121"/>
      <c r="AK383" s="121"/>
      <c r="AL383" s="121"/>
      <c r="AM383" s="121"/>
      <c r="AN383" s="121"/>
      <c r="AO383" s="121">
        <v>7.5</v>
      </c>
      <c r="AP383" s="121"/>
      <c r="AQ383" s="121"/>
      <c r="AR383" s="121"/>
      <c r="AS383" s="121">
        <v>2</v>
      </c>
      <c r="AT383" s="121">
        <v>5</v>
      </c>
      <c r="AU383" s="121"/>
      <c r="AV383" s="121" t="s">
        <v>685</v>
      </c>
      <c r="AW383" s="121"/>
      <c r="AX383" s="121"/>
      <c r="AY383" s="121"/>
      <c r="AZ383" s="121"/>
      <c r="BA383" s="121"/>
      <c r="BB383" s="121"/>
      <c r="BC383" s="121"/>
      <c r="BD383" s="121"/>
      <c r="BE383" s="121"/>
      <c r="BF383" s="121"/>
      <c r="BG383" s="121"/>
      <c r="BH383" s="121"/>
      <c r="BI383" s="121"/>
      <c r="BJ383" s="121"/>
      <c r="BK383" s="121"/>
      <c r="BL383" s="121"/>
      <c r="BM383" s="121"/>
      <c r="BN383" s="121"/>
      <c r="BO383" s="121"/>
      <c r="BP383" s="121"/>
      <c r="BQ383" s="121"/>
      <c r="BR383" s="121"/>
      <c r="BS383" s="121"/>
      <c r="BT383" s="121"/>
      <c r="BU383" s="121"/>
      <c r="BV383" s="121"/>
      <c r="BW383" s="121"/>
      <c r="BX383" s="121"/>
      <c r="BY383" s="121"/>
      <c r="BZ383" s="121"/>
      <c r="CA383" s="121"/>
      <c r="CB383" s="121"/>
      <c r="CC383" s="121"/>
      <c r="CD383" s="121"/>
      <c r="CE383" s="121"/>
      <c r="CF383" s="121"/>
      <c r="CG383" s="121"/>
      <c r="CH383" s="121"/>
    </row>
    <row r="384" spans="1:86" ht="14.25" customHeight="1" x14ac:dyDescent="0.3">
      <c r="A384" s="121"/>
      <c r="B384" s="146" t="s">
        <v>1140</v>
      </c>
      <c r="C384" s="121">
        <v>2010</v>
      </c>
      <c r="D384" s="121"/>
      <c r="E384" s="121"/>
      <c r="F384" s="121" t="s">
        <v>171</v>
      </c>
      <c r="G384" s="121" t="s">
        <v>1138</v>
      </c>
      <c r="H384" s="121"/>
      <c r="I384" s="121"/>
      <c r="J384" s="121"/>
      <c r="K384" s="121" t="s">
        <v>161</v>
      </c>
      <c r="L384" s="121" t="s">
        <v>87</v>
      </c>
      <c r="M384" s="121" t="s">
        <v>73</v>
      </c>
      <c r="N384" s="121"/>
      <c r="O384" s="121" t="s">
        <v>729</v>
      </c>
      <c r="P384" s="121"/>
      <c r="Q384" s="121"/>
      <c r="R384" s="121"/>
      <c r="S384" s="121"/>
      <c r="T384" s="150" t="s">
        <v>1141</v>
      </c>
      <c r="U384" s="121"/>
      <c r="V384" s="121"/>
      <c r="W384" s="121"/>
      <c r="X384" s="121"/>
      <c r="Y384" s="121"/>
      <c r="Z384" s="121"/>
      <c r="AA384" s="121"/>
      <c r="AB384" s="121"/>
      <c r="AC384" s="121"/>
      <c r="AD384" s="121"/>
      <c r="AE384" s="121"/>
      <c r="AF384" s="121"/>
      <c r="AG384" s="121"/>
      <c r="AH384" s="121"/>
      <c r="AI384" s="121"/>
      <c r="AJ384" s="121"/>
      <c r="AK384" s="121"/>
      <c r="AL384" s="121"/>
      <c r="AM384" s="121"/>
      <c r="AN384" s="121"/>
      <c r="AO384" s="121">
        <v>10</v>
      </c>
      <c r="AP384" s="121"/>
      <c r="AQ384" s="121"/>
      <c r="AR384" s="121"/>
      <c r="AS384" s="121">
        <v>0</v>
      </c>
      <c r="AT384" s="121">
        <v>5</v>
      </c>
      <c r="AU384" s="121"/>
      <c r="AV384" s="121" t="s">
        <v>685</v>
      </c>
      <c r="AW384" s="121"/>
      <c r="AX384" s="121"/>
      <c r="AY384" s="121"/>
      <c r="AZ384" s="121"/>
      <c r="BA384" s="121"/>
      <c r="BB384" s="121"/>
      <c r="BC384" s="121"/>
      <c r="BD384" s="121"/>
      <c r="BE384" s="121"/>
      <c r="BF384" s="121"/>
      <c r="BG384" s="121"/>
      <c r="BH384" s="121"/>
      <c r="BI384" s="121"/>
      <c r="BJ384" s="121"/>
      <c r="BK384" s="121"/>
      <c r="BL384" s="121"/>
      <c r="BM384" s="121"/>
      <c r="BN384" s="121"/>
      <c r="BO384" s="121"/>
      <c r="BP384" s="121"/>
      <c r="BQ384" s="121"/>
      <c r="BR384" s="121"/>
      <c r="BS384" s="121"/>
      <c r="BT384" s="121"/>
      <c r="BU384" s="121"/>
      <c r="BV384" s="121"/>
      <c r="BW384" s="121"/>
      <c r="BX384" s="121"/>
      <c r="BY384" s="121"/>
      <c r="BZ384" s="121"/>
      <c r="CA384" s="121"/>
      <c r="CB384" s="121"/>
      <c r="CC384" s="121"/>
      <c r="CD384" s="121"/>
      <c r="CE384" s="121"/>
      <c r="CF384" s="121"/>
      <c r="CG384" s="121"/>
      <c r="CH384" s="121"/>
    </row>
    <row r="385" spans="1:86" ht="14.25" customHeight="1" x14ac:dyDescent="0.3">
      <c r="A385" s="121"/>
      <c r="B385" s="146" t="s">
        <v>1140</v>
      </c>
      <c r="C385" s="121">
        <v>2010</v>
      </c>
      <c r="D385" s="121"/>
      <c r="E385" s="121"/>
      <c r="F385" s="121" t="s">
        <v>171</v>
      </c>
      <c r="G385" s="121" t="s">
        <v>1138</v>
      </c>
      <c r="H385" s="121"/>
      <c r="I385" s="121"/>
      <c r="J385" s="121"/>
      <c r="K385" s="121" t="s">
        <v>161</v>
      </c>
      <c r="L385" s="121" t="s">
        <v>85</v>
      </c>
      <c r="M385" s="121" t="s">
        <v>73</v>
      </c>
      <c r="N385" s="121"/>
      <c r="O385" s="121" t="s">
        <v>729</v>
      </c>
      <c r="P385" s="121"/>
      <c r="Q385" s="121"/>
      <c r="R385" s="121"/>
      <c r="S385" s="121"/>
      <c r="T385" s="150" t="s">
        <v>1141</v>
      </c>
      <c r="U385" s="121"/>
      <c r="V385" s="121"/>
      <c r="W385" s="121"/>
      <c r="X385" s="121"/>
      <c r="Y385" s="121"/>
      <c r="Z385" s="121"/>
      <c r="AA385" s="121"/>
      <c r="AB385" s="121"/>
      <c r="AC385" s="121"/>
      <c r="AD385" s="121"/>
      <c r="AE385" s="121"/>
      <c r="AF385" s="121"/>
      <c r="AG385" s="121"/>
      <c r="AH385" s="121"/>
      <c r="AI385" s="121"/>
      <c r="AJ385" s="121"/>
      <c r="AK385" s="121"/>
      <c r="AL385" s="121"/>
      <c r="AM385" s="121"/>
      <c r="AN385" s="121"/>
      <c r="AO385" s="121">
        <v>5</v>
      </c>
      <c r="AP385" s="121"/>
      <c r="AQ385" s="121"/>
      <c r="AR385" s="121"/>
      <c r="AS385" s="121">
        <v>0</v>
      </c>
      <c r="AT385" s="121">
        <v>5</v>
      </c>
      <c r="AU385" s="121"/>
      <c r="AV385" s="121" t="s">
        <v>685</v>
      </c>
      <c r="AW385" s="121"/>
      <c r="AX385" s="121"/>
      <c r="AY385" s="121"/>
      <c r="AZ385" s="121"/>
      <c r="BA385" s="121"/>
      <c r="BB385" s="121"/>
      <c r="BC385" s="121"/>
      <c r="BD385" s="121"/>
      <c r="BE385" s="121"/>
      <c r="BF385" s="121"/>
      <c r="BG385" s="121"/>
      <c r="BH385" s="121"/>
      <c r="BI385" s="121"/>
      <c r="BJ385" s="121"/>
      <c r="BK385" s="121"/>
      <c r="BL385" s="121"/>
      <c r="BM385" s="121"/>
      <c r="BN385" s="121"/>
      <c r="BO385" s="121"/>
      <c r="BP385" s="121"/>
      <c r="BQ385" s="121"/>
      <c r="BR385" s="121"/>
      <c r="BS385" s="121"/>
      <c r="BT385" s="121"/>
      <c r="BU385" s="121"/>
      <c r="BV385" s="121"/>
      <c r="BW385" s="121"/>
      <c r="BX385" s="121"/>
      <c r="BY385" s="121"/>
      <c r="BZ385" s="121"/>
      <c r="CA385" s="121"/>
      <c r="CB385" s="121"/>
      <c r="CC385" s="121"/>
      <c r="CD385" s="121"/>
      <c r="CE385" s="121"/>
      <c r="CF385" s="121"/>
      <c r="CG385" s="121"/>
      <c r="CH385" s="121"/>
    </row>
    <row r="386" spans="1:86" ht="14.25" customHeight="1" x14ac:dyDescent="0.3">
      <c r="A386" s="121"/>
      <c r="B386" s="146" t="s">
        <v>1136</v>
      </c>
      <c r="C386" s="121">
        <v>2010</v>
      </c>
      <c r="D386" s="121"/>
      <c r="E386" s="121"/>
      <c r="F386" s="121" t="s">
        <v>171</v>
      </c>
      <c r="G386" s="121" t="s">
        <v>1138</v>
      </c>
      <c r="H386" s="121" t="s">
        <v>53</v>
      </c>
      <c r="I386" s="121" t="s">
        <v>980</v>
      </c>
      <c r="J386" s="121" t="s">
        <v>48</v>
      </c>
      <c r="K386" s="121" t="s">
        <v>49</v>
      </c>
      <c r="L386" s="121" t="s">
        <v>1012</v>
      </c>
      <c r="M386" s="121" t="s">
        <v>156</v>
      </c>
      <c r="N386" s="121"/>
      <c r="O386" s="121" t="s">
        <v>729</v>
      </c>
      <c r="P386" s="121"/>
      <c r="Q386" s="121"/>
      <c r="R386" s="121" t="s">
        <v>1137</v>
      </c>
      <c r="S386" s="121"/>
      <c r="T386" s="149" t="s">
        <v>1139</v>
      </c>
      <c r="U386" s="121" t="s">
        <v>53</v>
      </c>
      <c r="V386" s="121" t="s">
        <v>140</v>
      </c>
      <c r="W386" s="121"/>
      <c r="X386" s="121"/>
      <c r="Y386" s="121"/>
      <c r="Z386" s="121"/>
      <c r="AA386" s="121"/>
      <c r="AB386" s="121"/>
      <c r="AC386" s="121"/>
      <c r="AD386" s="121"/>
      <c r="AE386" s="121"/>
      <c r="AF386" s="121"/>
      <c r="AG386" s="121"/>
      <c r="AH386" s="121"/>
      <c r="AI386" s="121"/>
      <c r="AJ386" s="121"/>
      <c r="AK386" s="121"/>
      <c r="AL386" s="121"/>
      <c r="AM386" s="121"/>
      <c r="AN386" s="121"/>
      <c r="AO386" s="121"/>
      <c r="AP386" s="121"/>
      <c r="AQ386" s="121"/>
      <c r="AR386" s="121"/>
      <c r="AS386" s="121"/>
      <c r="AT386" s="121"/>
      <c r="AU386" s="121"/>
      <c r="AV386" s="121"/>
      <c r="AW386" s="121"/>
      <c r="AX386" s="121"/>
      <c r="AY386" s="121"/>
      <c r="AZ386" s="121"/>
      <c r="BA386" s="121"/>
      <c r="BB386" s="121"/>
      <c r="BC386" s="121"/>
      <c r="BD386" s="121"/>
      <c r="BE386" s="121"/>
      <c r="BF386" s="121"/>
      <c r="BG386" s="121"/>
      <c r="BH386" s="121"/>
      <c r="BI386" s="121"/>
      <c r="BJ386" s="121"/>
      <c r="BK386" s="121"/>
      <c r="BL386" s="121"/>
      <c r="BM386" s="121"/>
      <c r="BN386" s="121"/>
      <c r="BO386" s="121"/>
      <c r="BP386" s="121"/>
      <c r="BQ386" s="121"/>
      <c r="BR386" s="121"/>
      <c r="BS386" s="121"/>
      <c r="BT386" s="121"/>
      <c r="BU386" s="121"/>
      <c r="BV386" s="121"/>
      <c r="BW386" s="121"/>
      <c r="BX386" s="121"/>
      <c r="BY386" s="121"/>
      <c r="BZ386" s="121"/>
      <c r="CA386" s="121"/>
      <c r="CB386" s="121"/>
      <c r="CC386" s="121"/>
      <c r="CD386" s="121"/>
      <c r="CE386" s="121"/>
      <c r="CF386" s="121"/>
      <c r="CG386" s="121"/>
      <c r="CH386" s="121"/>
    </row>
    <row r="387" spans="1:86" ht="14.25" customHeight="1" x14ac:dyDescent="0.3">
      <c r="A387" s="121"/>
      <c r="B387" s="146" t="s">
        <v>1136</v>
      </c>
      <c r="C387" s="121">
        <v>2010</v>
      </c>
      <c r="D387" s="121"/>
      <c r="E387" s="121"/>
      <c r="F387" s="121" t="s">
        <v>171</v>
      </c>
      <c r="G387" s="121" t="s">
        <v>1138</v>
      </c>
      <c r="H387" s="121"/>
      <c r="I387" s="121"/>
      <c r="J387" s="121" t="s">
        <v>971</v>
      </c>
      <c r="K387" s="121" t="s">
        <v>180</v>
      </c>
      <c r="L387" s="121" t="s">
        <v>729</v>
      </c>
      <c r="M387" s="121" t="s">
        <v>156</v>
      </c>
      <c r="N387" s="121"/>
      <c r="O387" s="121" t="s">
        <v>729</v>
      </c>
      <c r="P387" s="121"/>
      <c r="Q387" s="121"/>
      <c r="R387" s="121"/>
      <c r="S387" s="121"/>
      <c r="T387" s="121"/>
      <c r="U387" s="121"/>
      <c r="V387" s="121"/>
      <c r="W387" s="121"/>
      <c r="X387" s="121"/>
      <c r="Y387" s="121"/>
      <c r="Z387" s="121"/>
      <c r="AA387" s="121"/>
      <c r="AB387" s="121"/>
      <c r="AC387" s="121"/>
      <c r="AD387" s="121"/>
      <c r="AE387" s="121"/>
      <c r="AF387" s="121"/>
      <c r="AG387" s="121"/>
      <c r="AH387" s="121"/>
      <c r="AI387" s="121"/>
      <c r="AJ387" s="121"/>
      <c r="AK387" s="121"/>
      <c r="AL387" s="121"/>
      <c r="AM387" s="121"/>
      <c r="AN387" s="121"/>
      <c r="AO387" s="121"/>
      <c r="AP387" s="121"/>
      <c r="AQ387" s="121"/>
      <c r="AR387" s="121"/>
      <c r="AS387" s="121"/>
      <c r="AT387" s="121"/>
      <c r="AU387" s="121"/>
      <c r="AV387" s="121"/>
      <c r="AW387" s="121"/>
      <c r="AX387" s="121"/>
      <c r="AY387" s="121"/>
      <c r="AZ387" s="121"/>
      <c r="BA387" s="121"/>
      <c r="BB387" s="121"/>
      <c r="BC387" s="121"/>
      <c r="BD387" s="121"/>
      <c r="BE387" s="121"/>
      <c r="BF387" s="121"/>
      <c r="BG387" s="121"/>
      <c r="BH387" s="121"/>
      <c r="BI387" s="121"/>
      <c r="BJ387" s="121"/>
      <c r="BK387" s="121"/>
      <c r="BL387" s="121"/>
      <c r="BM387" s="121"/>
      <c r="BN387" s="121"/>
      <c r="BO387" s="121"/>
      <c r="BP387" s="121"/>
      <c r="BQ387" s="121"/>
      <c r="BR387" s="121"/>
      <c r="BS387" s="121"/>
      <c r="BT387" s="121"/>
      <c r="BU387" s="121"/>
      <c r="BV387" s="121"/>
      <c r="BW387" s="121"/>
      <c r="BX387" s="121"/>
      <c r="BY387" s="121"/>
      <c r="BZ387" s="121"/>
      <c r="CA387" s="121"/>
      <c r="CB387" s="121"/>
      <c r="CC387" s="121"/>
      <c r="CD387" s="121"/>
      <c r="CE387" s="121"/>
      <c r="CF387" s="121"/>
      <c r="CG387" s="121"/>
      <c r="CH387" s="121"/>
    </row>
    <row r="388" spans="1:86" ht="14.25" customHeight="1" x14ac:dyDescent="0.3">
      <c r="A388" s="26" t="s">
        <v>132</v>
      </c>
      <c r="B388" s="24" t="s">
        <v>880</v>
      </c>
      <c r="C388" s="27">
        <v>2015</v>
      </c>
      <c r="D388" s="26" t="s">
        <v>261</v>
      </c>
      <c r="E388" s="26" t="s">
        <v>881</v>
      </c>
      <c r="F388" s="26" t="s">
        <v>171</v>
      </c>
      <c r="G388" s="26" t="s">
        <v>243</v>
      </c>
      <c r="H388" s="26"/>
      <c r="I388" s="26"/>
      <c r="J388" s="26" t="s">
        <v>145</v>
      </c>
      <c r="K388" s="26" t="s">
        <v>533</v>
      </c>
      <c r="L388" s="26" t="s">
        <v>308</v>
      </c>
      <c r="M388" s="26" t="s">
        <v>149</v>
      </c>
      <c r="N388" s="24" t="s">
        <v>764</v>
      </c>
      <c r="O388" s="6" t="s">
        <v>789</v>
      </c>
      <c r="Q388" s="24"/>
      <c r="R388" s="26" t="s">
        <v>150</v>
      </c>
      <c r="S388" s="24"/>
      <c r="T388" s="24" t="s">
        <v>883</v>
      </c>
      <c r="U388" s="24"/>
      <c r="V388" s="24"/>
      <c r="W388" s="24"/>
      <c r="X388" s="24"/>
      <c r="Y388" s="24"/>
      <c r="Z388" s="24"/>
      <c r="AB388" s="76"/>
      <c r="AC388" s="76"/>
      <c r="AD388" s="24"/>
      <c r="AE388" s="39"/>
      <c r="AF388" s="39"/>
      <c r="AG388" s="39"/>
      <c r="AH388" s="39"/>
      <c r="AI388" s="24"/>
      <c r="AJ388" s="24"/>
      <c r="AK388" s="24"/>
      <c r="AL388" s="24"/>
      <c r="AM388" s="24"/>
      <c r="AN388" s="24"/>
      <c r="AO388" s="25">
        <v>30</v>
      </c>
      <c r="AP388" s="24"/>
      <c r="AQ388" s="24"/>
      <c r="AR388" s="24"/>
      <c r="AS388" s="66">
        <v>17</v>
      </c>
      <c r="AT388" s="66">
        <v>27</v>
      </c>
      <c r="AU388" s="24"/>
      <c r="AV388" s="24" t="s">
        <v>685</v>
      </c>
      <c r="AW388" s="58"/>
      <c r="AX388" s="58" t="s">
        <v>1048</v>
      </c>
      <c r="AY388" s="58" t="s">
        <v>1049</v>
      </c>
      <c r="AZ388" s="58"/>
      <c r="BA388" s="58"/>
      <c r="BB388" s="58"/>
      <c r="BC388" s="58"/>
      <c r="BD388" s="58"/>
      <c r="BE388" s="58"/>
      <c r="BF388" s="58"/>
      <c r="BG388" s="58"/>
      <c r="BH388" s="58"/>
      <c r="BI388" s="58"/>
      <c r="BJ388" s="58"/>
      <c r="BK388" s="58"/>
      <c r="BL388" s="58"/>
      <c r="BM388" s="58"/>
      <c r="BN388" s="58"/>
      <c r="BO388" s="58"/>
      <c r="BP388" s="58"/>
      <c r="BQ388" s="58"/>
      <c r="BR388" s="58"/>
      <c r="BS388" s="58"/>
      <c r="BT388" s="58"/>
      <c r="BU388" s="58"/>
      <c r="BV388" s="58"/>
      <c r="BW388" s="58"/>
      <c r="BX388" s="58"/>
      <c r="BY388" s="58"/>
      <c r="BZ388" s="58"/>
      <c r="CA388" s="58"/>
      <c r="CB388" s="58"/>
      <c r="CC388" s="58"/>
      <c r="CD388" s="58"/>
      <c r="CE388" s="58"/>
      <c r="CF388" s="58"/>
      <c r="CG388" s="58"/>
    </row>
    <row r="389" spans="1:86" ht="14.25" customHeight="1" x14ac:dyDescent="0.3">
      <c r="A389" s="26" t="s">
        <v>132</v>
      </c>
      <c r="B389" s="24" t="s">
        <v>880</v>
      </c>
      <c r="C389" s="27">
        <v>2015</v>
      </c>
      <c r="D389" s="26" t="s">
        <v>261</v>
      </c>
      <c r="E389" s="26" t="s">
        <v>881</v>
      </c>
      <c r="F389" s="26" t="s">
        <v>171</v>
      </c>
      <c r="G389" s="26" t="s">
        <v>243</v>
      </c>
      <c r="H389" s="26"/>
      <c r="I389" s="26"/>
      <c r="J389" s="26" t="s">
        <v>145</v>
      </c>
      <c r="K389" s="26" t="s">
        <v>533</v>
      </c>
      <c r="L389" s="26" t="s">
        <v>78</v>
      </c>
      <c r="M389" s="26" t="s">
        <v>149</v>
      </c>
      <c r="N389" s="24" t="s">
        <v>764</v>
      </c>
      <c r="O389" s="6" t="s">
        <v>789</v>
      </c>
      <c r="Q389" s="24"/>
      <c r="R389" s="26" t="s">
        <v>150</v>
      </c>
      <c r="S389" s="24"/>
      <c r="T389" s="24" t="s">
        <v>883</v>
      </c>
      <c r="U389" s="24"/>
      <c r="V389" s="24"/>
      <c r="W389" s="24"/>
      <c r="X389" s="24"/>
      <c r="Y389" s="24"/>
      <c r="Z389" s="24"/>
      <c r="AB389" s="76"/>
      <c r="AC389" s="76"/>
      <c r="AD389" s="24"/>
      <c r="AE389" s="39"/>
      <c r="AF389" s="39"/>
      <c r="AG389" s="39"/>
      <c r="AH389" s="39"/>
      <c r="AI389" s="24"/>
      <c r="AJ389" s="24"/>
      <c r="AK389" s="24"/>
      <c r="AL389" s="24"/>
      <c r="AM389" s="24"/>
      <c r="AN389" s="24"/>
      <c r="AO389" s="25">
        <v>30</v>
      </c>
      <c r="AP389" s="24"/>
      <c r="AQ389" s="24"/>
      <c r="AR389" s="24"/>
      <c r="AS389" s="66">
        <v>6</v>
      </c>
      <c r="AT389" s="66">
        <v>27</v>
      </c>
      <c r="AU389" s="24"/>
      <c r="AV389" s="24" t="s">
        <v>685</v>
      </c>
    </row>
    <row r="390" spans="1:86" ht="14.25" customHeight="1" x14ac:dyDescent="0.3">
      <c r="A390" s="26" t="s">
        <v>132</v>
      </c>
      <c r="B390" s="24" t="s">
        <v>880</v>
      </c>
      <c r="C390" s="27">
        <v>2015</v>
      </c>
      <c r="D390" s="26" t="s">
        <v>261</v>
      </c>
      <c r="E390" s="26" t="s">
        <v>881</v>
      </c>
      <c r="F390" s="26" t="s">
        <v>171</v>
      </c>
      <c r="G390" s="26" t="s">
        <v>243</v>
      </c>
      <c r="H390" s="26"/>
      <c r="I390" s="26"/>
      <c r="J390" s="26" t="s">
        <v>145</v>
      </c>
      <c r="K390" s="26" t="s">
        <v>533</v>
      </c>
      <c r="L390" s="26" t="s">
        <v>80</v>
      </c>
      <c r="M390" s="26" t="s">
        <v>149</v>
      </c>
      <c r="N390" s="24" t="s">
        <v>764</v>
      </c>
      <c r="O390" s="6" t="s">
        <v>789</v>
      </c>
      <c r="Q390" s="24"/>
      <c r="R390" s="26" t="s">
        <v>150</v>
      </c>
      <c r="S390" s="24"/>
      <c r="T390" s="24" t="s">
        <v>883</v>
      </c>
      <c r="U390" s="24"/>
      <c r="V390" s="24"/>
      <c r="W390" s="24"/>
      <c r="X390" s="24"/>
      <c r="Y390" s="24"/>
      <c r="Z390" s="24"/>
      <c r="AB390" s="76"/>
      <c r="AC390" s="76"/>
      <c r="AD390" s="24"/>
      <c r="AE390" s="39"/>
      <c r="AF390" s="39"/>
      <c r="AG390" s="39"/>
      <c r="AH390" s="39"/>
      <c r="AI390" s="24"/>
      <c r="AJ390" s="24"/>
      <c r="AK390" s="24"/>
      <c r="AL390" s="24"/>
      <c r="AM390" s="24"/>
      <c r="AN390" s="24"/>
      <c r="AO390" s="25">
        <v>30</v>
      </c>
      <c r="AP390" s="24"/>
      <c r="AQ390" s="24"/>
      <c r="AR390" s="24"/>
      <c r="AS390" s="66">
        <v>4</v>
      </c>
      <c r="AT390" s="66">
        <v>27</v>
      </c>
      <c r="AU390" s="24"/>
      <c r="AV390" s="24" t="s">
        <v>685</v>
      </c>
    </row>
    <row r="391" spans="1:86" ht="14.25" customHeight="1" x14ac:dyDescent="0.3">
      <c r="A391" s="26" t="s">
        <v>132</v>
      </c>
      <c r="B391" s="24" t="s">
        <v>880</v>
      </c>
      <c r="C391" s="27">
        <v>2015</v>
      </c>
      <c r="D391" s="26" t="s">
        <v>261</v>
      </c>
      <c r="E391" s="26" t="s">
        <v>881</v>
      </c>
      <c r="F391" s="26" t="s">
        <v>171</v>
      </c>
      <c r="G391" s="26" t="s">
        <v>243</v>
      </c>
      <c r="H391" s="26"/>
      <c r="I391" s="26"/>
      <c r="J391" s="26" t="s">
        <v>145</v>
      </c>
      <c r="K391" s="26" t="s">
        <v>533</v>
      </c>
      <c r="L391" s="26" t="s">
        <v>85</v>
      </c>
      <c r="M391" s="26" t="s">
        <v>149</v>
      </c>
      <c r="N391" s="24" t="s">
        <v>764</v>
      </c>
      <c r="O391" s="6" t="s">
        <v>789</v>
      </c>
      <c r="Q391" s="24"/>
      <c r="R391" s="26" t="s">
        <v>150</v>
      </c>
      <c r="S391" s="24"/>
      <c r="T391" s="24" t="s">
        <v>883</v>
      </c>
      <c r="U391" s="24"/>
      <c r="V391" s="24"/>
      <c r="W391" s="24"/>
      <c r="X391" s="24"/>
      <c r="Y391" s="24"/>
      <c r="Z391" s="24"/>
      <c r="AB391" s="76"/>
      <c r="AC391" s="76"/>
      <c r="AD391" s="24"/>
      <c r="AE391" s="39"/>
      <c r="AF391" s="39"/>
      <c r="AG391" s="39"/>
      <c r="AH391" s="39"/>
      <c r="AI391" s="24"/>
      <c r="AJ391" s="24"/>
      <c r="AK391" s="24"/>
      <c r="AL391" s="24"/>
      <c r="AM391" s="24"/>
      <c r="AN391" s="24"/>
      <c r="AO391" s="25">
        <v>5</v>
      </c>
      <c r="AP391" s="24"/>
      <c r="AQ391" s="24"/>
      <c r="AR391" s="24"/>
      <c r="AS391" s="66">
        <v>1</v>
      </c>
      <c r="AT391" s="66">
        <v>27</v>
      </c>
      <c r="AU391" s="24"/>
      <c r="AV391" s="24" t="s">
        <v>685</v>
      </c>
    </row>
    <row r="392" spans="1:86" ht="14.25" customHeight="1" x14ac:dyDescent="0.3">
      <c r="A392" s="26" t="s">
        <v>132</v>
      </c>
      <c r="B392" s="24" t="s">
        <v>880</v>
      </c>
      <c r="C392" s="27">
        <v>2015</v>
      </c>
      <c r="D392" s="26" t="s">
        <v>261</v>
      </c>
      <c r="E392" s="26" t="s">
        <v>881</v>
      </c>
      <c r="F392" s="26" t="s">
        <v>171</v>
      </c>
      <c r="G392" s="26" t="s">
        <v>243</v>
      </c>
      <c r="H392" s="26"/>
      <c r="I392" s="26"/>
      <c r="J392" s="26" t="s">
        <v>145</v>
      </c>
      <c r="K392" s="26" t="s">
        <v>533</v>
      </c>
      <c r="L392" s="26" t="s">
        <v>86</v>
      </c>
      <c r="M392" s="26" t="s">
        <v>149</v>
      </c>
      <c r="N392" s="24" t="s">
        <v>764</v>
      </c>
      <c r="O392" s="6" t="s">
        <v>789</v>
      </c>
      <c r="Q392" s="24"/>
      <c r="R392" s="26" t="s">
        <v>150</v>
      </c>
      <c r="S392" s="24"/>
      <c r="T392" s="24" t="s">
        <v>883</v>
      </c>
      <c r="U392" s="24"/>
      <c r="V392" s="24"/>
      <c r="W392" s="24"/>
      <c r="X392" s="24"/>
      <c r="Y392" s="24"/>
      <c r="Z392" s="24"/>
      <c r="AB392" s="76"/>
      <c r="AC392" s="76"/>
      <c r="AD392" s="24"/>
      <c r="AE392" s="39"/>
      <c r="AF392" s="39"/>
      <c r="AG392" s="39"/>
      <c r="AH392" s="39"/>
      <c r="AI392" s="24"/>
      <c r="AJ392" s="24"/>
      <c r="AK392" s="24"/>
      <c r="AL392" s="24"/>
      <c r="AM392" s="24"/>
      <c r="AN392" s="24"/>
      <c r="AO392" s="25">
        <v>10</v>
      </c>
      <c r="AP392" s="24"/>
      <c r="AQ392" s="24"/>
      <c r="AR392" s="24"/>
      <c r="AS392" s="66">
        <v>1</v>
      </c>
      <c r="AT392" s="66">
        <v>27</v>
      </c>
      <c r="AU392" s="24"/>
      <c r="AV392" s="24" t="s">
        <v>685</v>
      </c>
    </row>
    <row r="393" spans="1:86" ht="14.25" customHeight="1" x14ac:dyDescent="0.3">
      <c r="A393" s="26" t="s">
        <v>132</v>
      </c>
      <c r="B393" s="24" t="s">
        <v>880</v>
      </c>
      <c r="C393" s="27">
        <v>2015</v>
      </c>
      <c r="D393" s="26" t="s">
        <v>261</v>
      </c>
      <c r="E393" s="26" t="s">
        <v>881</v>
      </c>
      <c r="F393" s="26" t="s">
        <v>171</v>
      </c>
      <c r="G393" s="26" t="s">
        <v>243</v>
      </c>
      <c r="H393" s="26"/>
      <c r="I393" s="26"/>
      <c r="J393" s="26" t="s">
        <v>145</v>
      </c>
      <c r="K393" s="26" t="s">
        <v>533</v>
      </c>
      <c r="L393" s="26" t="s">
        <v>87</v>
      </c>
      <c r="M393" s="26" t="s">
        <v>149</v>
      </c>
      <c r="N393" s="24" t="s">
        <v>764</v>
      </c>
      <c r="O393" s="6" t="s">
        <v>789</v>
      </c>
      <c r="Q393" s="24"/>
      <c r="R393" s="26" t="s">
        <v>150</v>
      </c>
      <c r="S393" s="24"/>
      <c r="T393" s="24" t="s">
        <v>883</v>
      </c>
      <c r="U393" s="24"/>
      <c r="V393" s="24"/>
      <c r="W393" s="24"/>
      <c r="X393" s="24"/>
      <c r="Y393" s="24"/>
      <c r="Z393" s="24"/>
      <c r="AB393" s="76"/>
      <c r="AC393" s="76"/>
      <c r="AD393" s="24"/>
      <c r="AE393" s="39"/>
      <c r="AF393" s="39"/>
      <c r="AG393" s="39"/>
      <c r="AH393" s="39"/>
      <c r="AI393" s="24"/>
      <c r="AJ393" s="24"/>
      <c r="AK393" s="24"/>
      <c r="AL393" s="24"/>
      <c r="AM393" s="24"/>
      <c r="AN393" s="24"/>
      <c r="AO393" s="25">
        <v>10</v>
      </c>
      <c r="AP393" s="24"/>
      <c r="AQ393" s="24"/>
      <c r="AR393" s="24"/>
      <c r="AS393" s="66">
        <v>2</v>
      </c>
      <c r="AT393" s="66">
        <v>27</v>
      </c>
      <c r="AU393" s="24"/>
      <c r="AV393" s="24" t="s">
        <v>685</v>
      </c>
    </row>
    <row r="394" spans="1:86" ht="14.25" customHeight="1" x14ac:dyDescent="0.3">
      <c r="A394" s="26" t="s">
        <v>132</v>
      </c>
      <c r="B394" s="24" t="s">
        <v>880</v>
      </c>
      <c r="C394" s="27">
        <v>2015</v>
      </c>
      <c r="D394" s="26" t="s">
        <v>261</v>
      </c>
      <c r="E394" s="26" t="s">
        <v>881</v>
      </c>
      <c r="F394" s="26" t="s">
        <v>171</v>
      </c>
      <c r="G394" s="26" t="s">
        <v>243</v>
      </c>
      <c r="H394" s="26"/>
      <c r="I394" s="26"/>
      <c r="J394" s="26" t="s">
        <v>145</v>
      </c>
      <c r="K394" s="26" t="s">
        <v>533</v>
      </c>
      <c r="L394" s="26" t="s">
        <v>88</v>
      </c>
      <c r="M394" s="26" t="s">
        <v>149</v>
      </c>
      <c r="N394" s="24" t="s">
        <v>764</v>
      </c>
      <c r="O394" s="6" t="s">
        <v>789</v>
      </c>
      <c r="Q394" s="24"/>
      <c r="R394" s="26" t="s">
        <v>150</v>
      </c>
      <c r="S394" s="24"/>
      <c r="T394" s="24" t="s">
        <v>883</v>
      </c>
      <c r="U394" s="24"/>
      <c r="V394" s="24"/>
      <c r="W394" s="24"/>
      <c r="X394" s="24"/>
      <c r="Y394" s="24"/>
      <c r="Z394" s="24"/>
      <c r="AB394" s="76"/>
      <c r="AC394" s="76"/>
      <c r="AD394" s="24"/>
      <c r="AE394" s="39"/>
      <c r="AF394" s="39"/>
      <c r="AG394" s="39"/>
      <c r="AH394" s="39"/>
      <c r="AI394" s="24"/>
      <c r="AJ394" s="24"/>
      <c r="AK394" s="24"/>
      <c r="AL394" s="24"/>
      <c r="AM394" s="24"/>
      <c r="AN394" s="24"/>
      <c r="AO394" s="25">
        <v>10</v>
      </c>
      <c r="AP394" s="24"/>
      <c r="AQ394" s="24"/>
      <c r="AR394" s="24"/>
      <c r="AS394" s="66">
        <v>3</v>
      </c>
      <c r="AT394" s="66">
        <v>27</v>
      </c>
      <c r="AU394" s="24"/>
      <c r="AV394" s="24" t="s">
        <v>685</v>
      </c>
    </row>
    <row r="395" spans="1:86" ht="14.25" customHeight="1" x14ac:dyDescent="0.3">
      <c r="A395" s="26" t="s">
        <v>132</v>
      </c>
      <c r="B395" s="24" t="s">
        <v>880</v>
      </c>
      <c r="C395" s="27">
        <v>2015</v>
      </c>
      <c r="D395" s="26" t="s">
        <v>261</v>
      </c>
      <c r="E395" s="26" t="s">
        <v>881</v>
      </c>
      <c r="F395" s="26" t="s">
        <v>171</v>
      </c>
      <c r="G395" s="26" t="s">
        <v>243</v>
      </c>
      <c r="H395" s="26"/>
      <c r="I395" s="26"/>
      <c r="J395" s="26" t="s">
        <v>145</v>
      </c>
      <c r="K395" s="26" t="s">
        <v>533</v>
      </c>
      <c r="L395" s="26" t="s">
        <v>540</v>
      </c>
      <c r="M395" s="26" t="s">
        <v>149</v>
      </c>
      <c r="N395" s="24" t="s">
        <v>764</v>
      </c>
      <c r="O395" s="6" t="s">
        <v>789</v>
      </c>
      <c r="Q395" s="24"/>
      <c r="R395" s="26" t="s">
        <v>150</v>
      </c>
      <c r="S395" s="24"/>
      <c r="T395" s="24" t="s">
        <v>883</v>
      </c>
      <c r="U395" s="24"/>
      <c r="V395" s="24"/>
      <c r="W395" s="24"/>
      <c r="X395" s="24"/>
      <c r="Y395" s="24"/>
      <c r="Z395" s="24"/>
      <c r="AB395" s="76"/>
      <c r="AC395" s="76"/>
      <c r="AD395" s="24"/>
      <c r="AE395" s="39"/>
      <c r="AF395" s="39"/>
      <c r="AG395" s="39"/>
      <c r="AH395" s="39"/>
      <c r="AI395" s="24"/>
      <c r="AJ395" s="24"/>
      <c r="AK395" s="24"/>
      <c r="AL395" s="24"/>
      <c r="AM395" s="24"/>
      <c r="AN395" s="24"/>
      <c r="AO395" s="25">
        <v>10</v>
      </c>
      <c r="AP395" s="24"/>
      <c r="AQ395" s="24"/>
      <c r="AR395" s="24"/>
      <c r="AS395" s="66">
        <v>1</v>
      </c>
      <c r="AT395" s="66">
        <v>27</v>
      </c>
      <c r="AU395" s="24"/>
      <c r="AV395" s="24" t="s">
        <v>685</v>
      </c>
    </row>
    <row r="396" spans="1:86" ht="14.25" customHeight="1" x14ac:dyDescent="0.3">
      <c r="A396" s="26" t="s">
        <v>132</v>
      </c>
      <c r="B396" s="24" t="s">
        <v>880</v>
      </c>
      <c r="C396" s="27">
        <v>2015</v>
      </c>
      <c r="D396" s="26" t="s">
        <v>261</v>
      </c>
      <c r="E396" s="26" t="s">
        <v>881</v>
      </c>
      <c r="F396" s="26" t="s">
        <v>171</v>
      </c>
      <c r="G396" s="26" t="s">
        <v>243</v>
      </c>
      <c r="H396" s="26"/>
      <c r="I396" s="26"/>
      <c r="J396" s="26" t="s">
        <v>145</v>
      </c>
      <c r="K396" s="26" t="s">
        <v>533</v>
      </c>
      <c r="L396" s="26" t="s">
        <v>94</v>
      </c>
      <c r="M396" s="26" t="s">
        <v>149</v>
      </c>
      <c r="N396" s="24" t="s">
        <v>764</v>
      </c>
      <c r="O396" s="6" t="s">
        <v>789</v>
      </c>
      <c r="Q396" s="24"/>
      <c r="R396" s="26" t="s">
        <v>150</v>
      </c>
      <c r="S396" s="24"/>
      <c r="T396" s="24" t="s">
        <v>883</v>
      </c>
      <c r="U396" s="24"/>
      <c r="V396" s="24"/>
      <c r="W396" s="24"/>
      <c r="X396" s="24"/>
      <c r="Y396" s="24"/>
      <c r="Z396" s="24"/>
      <c r="AB396" s="76"/>
      <c r="AC396" s="76"/>
      <c r="AD396" s="24"/>
      <c r="AE396" s="39"/>
      <c r="AF396" s="39"/>
      <c r="AG396" s="39"/>
      <c r="AH396" s="39"/>
      <c r="AI396" s="24"/>
      <c r="AJ396" s="24"/>
      <c r="AK396" s="24"/>
      <c r="AL396" s="24"/>
      <c r="AM396" s="24"/>
      <c r="AN396" s="24"/>
      <c r="AO396" s="24" t="s">
        <v>162</v>
      </c>
      <c r="AP396" s="24"/>
      <c r="AQ396" s="24"/>
      <c r="AR396" s="24"/>
      <c r="AS396" s="66">
        <v>0</v>
      </c>
      <c r="AT396" s="66">
        <v>27</v>
      </c>
      <c r="AU396" s="24"/>
      <c r="AV396" s="24" t="s">
        <v>685</v>
      </c>
    </row>
    <row r="397" spans="1:86" ht="14.25" customHeight="1" x14ac:dyDescent="0.3">
      <c r="A397" s="26" t="s">
        <v>132</v>
      </c>
      <c r="B397" s="24" t="s">
        <v>880</v>
      </c>
      <c r="C397" s="27">
        <v>2015</v>
      </c>
      <c r="D397" s="26" t="s">
        <v>261</v>
      </c>
      <c r="E397" s="26" t="s">
        <v>881</v>
      </c>
      <c r="F397" s="26" t="s">
        <v>171</v>
      </c>
      <c r="G397" s="26" t="s">
        <v>243</v>
      </c>
      <c r="H397" s="26"/>
      <c r="I397" s="26"/>
      <c r="J397" s="26" t="s">
        <v>145</v>
      </c>
      <c r="K397" s="26" t="s">
        <v>533</v>
      </c>
      <c r="L397" s="26" t="s">
        <v>820</v>
      </c>
      <c r="M397" s="26" t="s">
        <v>149</v>
      </c>
      <c r="N397" s="24" t="s">
        <v>764</v>
      </c>
      <c r="O397" s="6" t="s">
        <v>789</v>
      </c>
      <c r="Q397" s="24"/>
      <c r="R397" s="26" t="s">
        <v>150</v>
      </c>
      <c r="S397" s="24"/>
      <c r="T397" s="24" t="s">
        <v>883</v>
      </c>
      <c r="U397" s="24"/>
      <c r="V397" s="24"/>
      <c r="W397" s="24"/>
      <c r="X397" s="24"/>
      <c r="Y397" s="24"/>
      <c r="Z397" s="24"/>
      <c r="AB397" s="76"/>
      <c r="AC397" s="76"/>
      <c r="AD397" s="24"/>
      <c r="AE397" s="39"/>
      <c r="AF397" s="39"/>
      <c r="AG397" s="39"/>
      <c r="AH397" s="39"/>
      <c r="AI397" s="24"/>
      <c r="AJ397" s="24"/>
      <c r="AK397" s="24"/>
      <c r="AL397" s="24"/>
      <c r="AM397" s="24"/>
      <c r="AN397" s="24"/>
      <c r="AO397" s="25">
        <v>300</v>
      </c>
      <c r="AP397" s="24"/>
      <c r="AQ397" s="24"/>
      <c r="AR397" s="24"/>
      <c r="AS397" s="66">
        <v>0</v>
      </c>
      <c r="AT397" s="66">
        <v>27</v>
      </c>
      <c r="AU397" s="24"/>
      <c r="AV397" s="24" t="s">
        <v>685</v>
      </c>
    </row>
    <row r="398" spans="1:86" ht="14.25" customHeight="1" x14ac:dyDescent="0.3">
      <c r="A398" s="26" t="s">
        <v>132</v>
      </c>
      <c r="B398" s="24" t="s">
        <v>880</v>
      </c>
      <c r="C398" s="27">
        <v>2015</v>
      </c>
      <c r="D398" s="26" t="s">
        <v>261</v>
      </c>
      <c r="E398" s="26" t="s">
        <v>881</v>
      </c>
      <c r="F398" s="26" t="s">
        <v>171</v>
      </c>
      <c r="G398" s="26" t="s">
        <v>243</v>
      </c>
      <c r="H398" s="26"/>
      <c r="I398" s="26"/>
      <c r="J398" s="26" t="s">
        <v>145</v>
      </c>
      <c r="K398" s="26" t="s">
        <v>533</v>
      </c>
      <c r="L398" s="26" t="s">
        <v>999</v>
      </c>
      <c r="M398" s="26" t="s">
        <v>149</v>
      </c>
      <c r="N398" s="24" t="s">
        <v>764</v>
      </c>
      <c r="O398" s="6" t="s">
        <v>789</v>
      </c>
      <c r="Q398" s="24"/>
      <c r="R398" s="26" t="s">
        <v>150</v>
      </c>
      <c r="S398" s="24"/>
      <c r="T398" s="24" t="s">
        <v>883</v>
      </c>
      <c r="U398" s="24"/>
      <c r="V398" s="24"/>
      <c r="W398" s="24"/>
      <c r="X398" s="24"/>
      <c r="Y398" s="24"/>
      <c r="Z398" s="24"/>
      <c r="AB398" s="76"/>
      <c r="AC398" s="76"/>
      <c r="AD398" s="24"/>
      <c r="AE398" s="39"/>
      <c r="AF398" s="39"/>
      <c r="AG398" s="39"/>
      <c r="AH398" s="39"/>
      <c r="AI398" s="24"/>
      <c r="AJ398" s="24"/>
      <c r="AK398" s="24"/>
      <c r="AL398" s="24"/>
      <c r="AM398" s="24"/>
      <c r="AN398" s="24"/>
      <c r="AO398" s="24" t="s">
        <v>537</v>
      </c>
      <c r="AP398" s="24"/>
      <c r="AQ398" s="24"/>
      <c r="AR398" s="24"/>
      <c r="AS398" s="66">
        <v>9</v>
      </c>
      <c r="AT398" s="66">
        <v>27</v>
      </c>
      <c r="AU398" s="24"/>
      <c r="AV398" s="24" t="s">
        <v>685</v>
      </c>
    </row>
    <row r="399" spans="1:86" ht="14.25" customHeight="1" x14ac:dyDescent="0.3">
      <c r="A399" s="26" t="s">
        <v>132</v>
      </c>
      <c r="B399" s="24" t="s">
        <v>880</v>
      </c>
      <c r="C399" s="27">
        <v>2015</v>
      </c>
      <c r="D399" s="26" t="s">
        <v>261</v>
      </c>
      <c r="E399" s="26" t="s">
        <v>881</v>
      </c>
      <c r="F399" s="26" t="s">
        <v>171</v>
      </c>
      <c r="G399" s="26" t="s">
        <v>243</v>
      </c>
      <c r="H399" s="26"/>
      <c r="I399" s="26"/>
      <c r="J399" s="26" t="s">
        <v>145</v>
      </c>
      <c r="K399" s="26" t="s">
        <v>533</v>
      </c>
      <c r="L399" s="26" t="s">
        <v>92</v>
      </c>
      <c r="M399" s="26" t="s">
        <v>149</v>
      </c>
      <c r="N399" s="24" t="s">
        <v>764</v>
      </c>
      <c r="O399" s="6" t="s">
        <v>789</v>
      </c>
      <c r="Q399" s="24"/>
      <c r="R399" s="26" t="s">
        <v>150</v>
      </c>
      <c r="S399" s="24"/>
      <c r="T399" s="24" t="s">
        <v>883</v>
      </c>
      <c r="U399" s="24"/>
      <c r="V399" s="24"/>
      <c r="W399" s="24"/>
      <c r="X399" s="24"/>
      <c r="Y399" s="24"/>
      <c r="Z399" s="24"/>
      <c r="AB399" s="76"/>
      <c r="AC399" s="76"/>
      <c r="AD399" s="24"/>
      <c r="AE399" s="39"/>
      <c r="AF399" s="39"/>
      <c r="AG399" s="39"/>
      <c r="AH399" s="39"/>
      <c r="AI399" s="24"/>
      <c r="AJ399" s="24"/>
      <c r="AK399" s="24"/>
      <c r="AL399" s="24"/>
      <c r="AM399" s="24"/>
      <c r="AN399" s="24"/>
      <c r="AO399" s="25">
        <v>10</v>
      </c>
      <c r="AP399" s="24"/>
      <c r="AQ399" s="24"/>
      <c r="AR399" s="24"/>
      <c r="AS399" s="66">
        <v>2</v>
      </c>
      <c r="AT399" s="66">
        <v>27</v>
      </c>
      <c r="AU399" s="24"/>
      <c r="AV399" s="24" t="s">
        <v>685</v>
      </c>
    </row>
    <row r="400" spans="1:86" ht="14.25" customHeight="1" x14ac:dyDescent="0.3">
      <c r="A400" s="26" t="s">
        <v>132</v>
      </c>
      <c r="B400" s="24" t="s">
        <v>880</v>
      </c>
      <c r="C400" s="27">
        <v>2015</v>
      </c>
      <c r="D400" s="26" t="s">
        <v>261</v>
      </c>
      <c r="E400" s="26" t="s">
        <v>881</v>
      </c>
      <c r="F400" s="26" t="s">
        <v>171</v>
      </c>
      <c r="G400" s="26" t="s">
        <v>243</v>
      </c>
      <c r="H400" s="26"/>
      <c r="I400" s="26"/>
      <c r="J400" s="26" t="s">
        <v>11</v>
      </c>
      <c r="K400" s="26" t="s">
        <v>229</v>
      </c>
      <c r="L400" s="26" t="s">
        <v>322</v>
      </c>
      <c r="M400" s="26" t="s">
        <v>51</v>
      </c>
      <c r="N400" s="24" t="s">
        <v>764</v>
      </c>
      <c r="O400" s="6" t="s">
        <v>789</v>
      </c>
      <c r="P400" s="24"/>
      <c r="Q400" s="24"/>
      <c r="R400" s="24"/>
      <c r="S400" s="24"/>
      <c r="T400" s="24" t="s">
        <v>863</v>
      </c>
      <c r="U400" s="24"/>
      <c r="V400" s="24"/>
      <c r="W400" s="24"/>
      <c r="X400" s="24"/>
      <c r="Y400" s="24"/>
      <c r="Z400" s="24"/>
      <c r="AB400" s="76"/>
      <c r="AC400" s="76"/>
      <c r="AD400" s="24"/>
      <c r="AE400" s="39"/>
      <c r="AF400" s="39"/>
      <c r="AG400" s="39"/>
      <c r="AH400" s="39"/>
      <c r="AI400" s="24"/>
      <c r="AJ400" s="24"/>
      <c r="AK400" s="24" t="s">
        <v>816</v>
      </c>
      <c r="AL400" s="24"/>
      <c r="AM400" s="24"/>
      <c r="AN400" s="24"/>
      <c r="AO400" s="24"/>
      <c r="AP400" s="24" t="s">
        <v>885</v>
      </c>
      <c r="AQ400" s="24" t="s">
        <v>886</v>
      </c>
      <c r="AR400" s="24"/>
      <c r="AS400" s="66"/>
      <c r="AT400" s="66"/>
      <c r="AU400" s="24"/>
      <c r="AV400" s="24"/>
    </row>
    <row r="401" spans="1:86" ht="14.25" customHeight="1" x14ac:dyDescent="0.3">
      <c r="A401" s="26" t="s">
        <v>132</v>
      </c>
      <c r="B401" s="24" t="s">
        <v>880</v>
      </c>
      <c r="C401" s="27">
        <v>2015</v>
      </c>
      <c r="D401" s="26" t="s">
        <v>261</v>
      </c>
      <c r="E401" s="26" t="s">
        <v>881</v>
      </c>
      <c r="F401" s="26" t="s">
        <v>171</v>
      </c>
      <c r="G401" s="26" t="s">
        <v>243</v>
      </c>
      <c r="H401" s="26" t="s">
        <v>53</v>
      </c>
      <c r="I401" s="26" t="s">
        <v>53</v>
      </c>
      <c r="J401" s="26" t="s">
        <v>137</v>
      </c>
      <c r="K401" s="26" t="s">
        <v>138</v>
      </c>
      <c r="L401" s="26" t="s">
        <v>831</v>
      </c>
      <c r="M401" s="26" t="s">
        <v>51</v>
      </c>
      <c r="N401" s="24" t="s">
        <v>764</v>
      </c>
      <c r="O401" s="6" t="s">
        <v>789</v>
      </c>
      <c r="P401" s="26" t="s">
        <v>551</v>
      </c>
      <c r="Q401" s="26"/>
      <c r="R401" s="26" t="s">
        <v>882</v>
      </c>
      <c r="S401" s="24"/>
      <c r="T401" s="24"/>
      <c r="U401" s="26" t="s">
        <v>53</v>
      </c>
      <c r="V401" s="26" t="s">
        <v>140</v>
      </c>
      <c r="W401" s="26"/>
      <c r="X401" s="24"/>
      <c r="Y401" s="25">
        <v>24</v>
      </c>
      <c r="Z401" s="25">
        <v>37</v>
      </c>
      <c r="AB401" s="76"/>
      <c r="AC401" s="76">
        <v>93.1</v>
      </c>
      <c r="AD401" s="25">
        <v>2010</v>
      </c>
      <c r="AE401" s="39" t="s">
        <v>56</v>
      </c>
      <c r="AF401" s="40">
        <v>1500</v>
      </c>
      <c r="AG401" s="40"/>
      <c r="AH401" s="40"/>
      <c r="AI401" s="24"/>
      <c r="AJ401" s="24" t="s">
        <v>288</v>
      </c>
      <c r="AK401" s="24"/>
      <c r="AL401" s="24"/>
      <c r="AM401" s="24"/>
      <c r="AN401" s="24"/>
      <c r="AO401" s="24"/>
      <c r="AP401" s="24"/>
      <c r="AQ401" s="24"/>
      <c r="AR401" s="24"/>
      <c r="AS401" s="66"/>
      <c r="AT401" s="66"/>
      <c r="AU401" s="24"/>
      <c r="AV401" s="24"/>
    </row>
    <row r="402" spans="1:86" ht="14.25" customHeight="1" x14ac:dyDescent="0.3">
      <c r="A402" s="26" t="s">
        <v>132</v>
      </c>
      <c r="B402" s="24" t="s">
        <v>880</v>
      </c>
      <c r="C402" s="27">
        <v>2015</v>
      </c>
      <c r="D402" s="26" t="s">
        <v>261</v>
      </c>
      <c r="E402" s="26" t="s">
        <v>881</v>
      </c>
      <c r="F402" s="26" t="s">
        <v>171</v>
      </c>
      <c r="G402" s="26" t="s">
        <v>243</v>
      </c>
      <c r="H402" s="26"/>
      <c r="I402" s="26"/>
      <c r="J402" s="26" t="s">
        <v>11</v>
      </c>
      <c r="K402" s="26" t="s">
        <v>146</v>
      </c>
      <c r="L402" s="26" t="s">
        <v>831</v>
      </c>
      <c r="M402" s="26" t="s">
        <v>51</v>
      </c>
      <c r="N402" s="24" t="s">
        <v>764</v>
      </c>
      <c r="O402" s="6" t="s">
        <v>789</v>
      </c>
      <c r="P402" s="24"/>
      <c r="Q402" s="24"/>
      <c r="R402" s="26" t="s">
        <v>150</v>
      </c>
      <c r="S402" s="24"/>
      <c r="T402" s="24" t="s">
        <v>884</v>
      </c>
      <c r="AB402" s="56"/>
      <c r="AC402" s="56">
        <v>93.1</v>
      </c>
      <c r="AE402" s="39"/>
      <c r="AF402" s="39"/>
      <c r="AG402" s="39"/>
      <c r="AH402" s="39"/>
      <c r="AK402" s="24"/>
      <c r="AL402" s="24"/>
      <c r="AM402" s="24"/>
      <c r="AN402" s="24"/>
      <c r="AO402" s="24"/>
      <c r="AP402" s="24"/>
      <c r="AQ402" s="24"/>
      <c r="AR402" s="24"/>
      <c r="AS402" s="66"/>
      <c r="AT402" s="66"/>
      <c r="AU402" s="24"/>
      <c r="AV402" s="24"/>
    </row>
    <row r="403" spans="1:86" ht="14.25" customHeight="1" x14ac:dyDescent="0.3">
      <c r="A403" s="6" t="s">
        <v>168</v>
      </c>
      <c r="B403" s="6" t="s">
        <v>811</v>
      </c>
      <c r="C403" s="6">
        <v>2012</v>
      </c>
      <c r="D403" s="6" t="s">
        <v>261</v>
      </c>
      <c r="E403" s="6" t="s">
        <v>262</v>
      </c>
      <c r="F403" s="6" t="s">
        <v>171</v>
      </c>
      <c r="G403" s="6" t="s">
        <v>812</v>
      </c>
      <c r="H403" s="6"/>
      <c r="I403" s="6"/>
      <c r="J403" s="6" t="s">
        <v>160</v>
      </c>
      <c r="K403" s="6" t="s">
        <v>161</v>
      </c>
      <c r="L403" s="6" t="s">
        <v>308</v>
      </c>
      <c r="M403" s="6" t="s">
        <v>73</v>
      </c>
      <c r="N403" s="6" t="s">
        <v>764</v>
      </c>
      <c r="O403" s="6" t="s">
        <v>789</v>
      </c>
      <c r="P403" s="6"/>
      <c r="Q403" s="6"/>
      <c r="R403" s="6"/>
      <c r="S403" s="6"/>
      <c r="T403" s="6" t="s">
        <v>817</v>
      </c>
      <c r="U403" s="6"/>
      <c r="V403" s="6"/>
      <c r="W403" s="6"/>
      <c r="X403" s="6"/>
      <c r="Y403" s="6"/>
      <c r="Z403" s="6"/>
      <c r="AB403" s="52"/>
      <c r="AC403" s="52"/>
      <c r="AD403" s="6"/>
      <c r="AE403" s="32"/>
      <c r="AF403" s="32"/>
      <c r="AG403" s="32"/>
      <c r="AH403" s="32"/>
      <c r="AI403" s="6"/>
      <c r="AJ403" s="6"/>
      <c r="AK403" s="6"/>
      <c r="AL403" s="6"/>
      <c r="AM403" s="6" t="s">
        <v>818</v>
      </c>
      <c r="AN403" s="6"/>
      <c r="AO403" s="6">
        <v>30</v>
      </c>
      <c r="AP403" s="6"/>
      <c r="AQ403" s="6"/>
      <c r="AR403" s="6"/>
      <c r="AS403" s="68">
        <v>19</v>
      </c>
      <c r="AT403" s="68">
        <v>27</v>
      </c>
      <c r="AU403" s="6">
        <v>70</v>
      </c>
      <c r="AV403" s="6" t="s">
        <v>819</v>
      </c>
    </row>
    <row r="404" spans="1:86" ht="14.25" customHeight="1" x14ac:dyDescent="0.3">
      <c r="A404" s="6" t="s">
        <v>168</v>
      </c>
      <c r="B404" s="6" t="s">
        <v>811</v>
      </c>
      <c r="C404" s="6">
        <v>2012</v>
      </c>
      <c r="D404" s="6" t="s">
        <v>261</v>
      </c>
      <c r="E404" s="6" t="s">
        <v>262</v>
      </c>
      <c r="F404" s="6" t="s">
        <v>171</v>
      </c>
      <c r="G404" s="6" t="s">
        <v>812</v>
      </c>
      <c r="H404" s="6"/>
      <c r="I404" s="6"/>
      <c r="J404" s="6" t="s">
        <v>160</v>
      </c>
      <c r="K404" s="6" t="s">
        <v>161</v>
      </c>
      <c r="L404" s="6" t="s">
        <v>78</v>
      </c>
      <c r="M404" s="6" t="s">
        <v>73</v>
      </c>
      <c r="N404" s="6" t="s">
        <v>764</v>
      </c>
      <c r="O404" s="6" t="s">
        <v>789</v>
      </c>
      <c r="P404" s="6"/>
      <c r="Q404" s="6"/>
      <c r="R404" s="6"/>
      <c r="S404" s="6"/>
      <c r="T404" s="6" t="s">
        <v>817</v>
      </c>
      <c r="U404" s="6"/>
      <c r="V404" s="6"/>
      <c r="W404" s="6"/>
      <c r="X404" s="6"/>
      <c r="Y404" s="6"/>
      <c r="Z404" s="6"/>
      <c r="AB404" s="52"/>
      <c r="AC404" s="52"/>
      <c r="AD404" s="6"/>
      <c r="AE404" s="32"/>
      <c r="AF404" s="32"/>
      <c r="AG404" s="32"/>
      <c r="AH404" s="32"/>
      <c r="AI404" s="6"/>
      <c r="AJ404" s="6"/>
      <c r="AK404" s="6"/>
      <c r="AL404" s="6"/>
      <c r="AM404" s="6" t="s">
        <v>818</v>
      </c>
      <c r="AN404" s="6"/>
      <c r="AO404" s="6"/>
      <c r="AP404" s="6"/>
      <c r="AQ404" s="6"/>
      <c r="AR404" s="6"/>
      <c r="AS404" s="68">
        <v>6</v>
      </c>
      <c r="AT404" s="68">
        <v>27</v>
      </c>
      <c r="AU404" s="6">
        <v>22</v>
      </c>
      <c r="AV404" s="6" t="s">
        <v>819</v>
      </c>
    </row>
    <row r="405" spans="1:86" ht="14.25" customHeight="1" x14ac:dyDescent="0.3">
      <c r="A405" s="6" t="s">
        <v>168</v>
      </c>
      <c r="B405" s="6" t="s">
        <v>811</v>
      </c>
      <c r="C405" s="6">
        <v>2012</v>
      </c>
      <c r="D405" s="6" t="s">
        <v>261</v>
      </c>
      <c r="E405" s="6" t="s">
        <v>262</v>
      </c>
      <c r="F405" s="6" t="s">
        <v>171</v>
      </c>
      <c r="G405" s="6" t="s">
        <v>812</v>
      </c>
      <c r="H405" s="6"/>
      <c r="I405" s="6"/>
      <c r="J405" s="6" t="s">
        <v>160</v>
      </c>
      <c r="K405" s="6" t="s">
        <v>161</v>
      </c>
      <c r="L405" s="6" t="s">
        <v>80</v>
      </c>
      <c r="M405" s="6" t="s">
        <v>73</v>
      </c>
      <c r="N405" s="6" t="s">
        <v>764</v>
      </c>
      <c r="O405" s="6" t="s">
        <v>789</v>
      </c>
      <c r="P405" s="6"/>
      <c r="Q405" s="6"/>
      <c r="R405" s="6"/>
      <c r="S405" s="6"/>
      <c r="T405" s="6" t="s">
        <v>817</v>
      </c>
      <c r="U405" s="6"/>
      <c r="V405" s="6"/>
      <c r="W405" s="6"/>
      <c r="X405" s="6"/>
      <c r="Y405" s="6"/>
      <c r="Z405" s="6"/>
      <c r="AB405" s="52"/>
      <c r="AC405" s="52"/>
      <c r="AD405" s="6"/>
      <c r="AE405" s="32"/>
      <c r="AF405" s="32"/>
      <c r="AG405" s="32"/>
      <c r="AH405" s="32"/>
      <c r="AI405" s="6"/>
      <c r="AJ405" s="6"/>
      <c r="AK405" s="6"/>
      <c r="AL405" s="6"/>
      <c r="AM405" s="6" t="s">
        <v>818</v>
      </c>
      <c r="AN405" s="6"/>
      <c r="AO405" s="6"/>
      <c r="AP405" s="6"/>
      <c r="AQ405" s="6"/>
      <c r="AR405" s="6"/>
      <c r="AS405" s="68">
        <v>5</v>
      </c>
      <c r="AT405" s="68">
        <v>27</v>
      </c>
      <c r="AU405" s="6">
        <v>18</v>
      </c>
      <c r="AV405" s="6" t="s">
        <v>819</v>
      </c>
    </row>
    <row r="406" spans="1:86" ht="14.25" customHeight="1" x14ac:dyDescent="0.3">
      <c r="A406" s="6" t="s">
        <v>168</v>
      </c>
      <c r="B406" s="6" t="s">
        <v>811</v>
      </c>
      <c r="C406" s="6">
        <v>2012</v>
      </c>
      <c r="D406" s="6" t="s">
        <v>261</v>
      </c>
      <c r="E406" s="6" t="s">
        <v>262</v>
      </c>
      <c r="F406" s="6" t="s">
        <v>171</v>
      </c>
      <c r="G406" s="6" t="s">
        <v>812</v>
      </c>
      <c r="H406" s="6"/>
      <c r="I406" s="6"/>
      <c r="J406" s="6" t="s">
        <v>160</v>
      </c>
      <c r="K406" s="6" t="s">
        <v>161</v>
      </c>
      <c r="L406" s="6" t="s">
        <v>85</v>
      </c>
      <c r="M406" s="6" t="s">
        <v>73</v>
      </c>
      <c r="N406" s="6" t="s">
        <v>764</v>
      </c>
      <c r="O406" s="6" t="s">
        <v>789</v>
      </c>
      <c r="P406" s="6"/>
      <c r="Q406" s="6"/>
      <c r="R406" s="6"/>
      <c r="S406" s="6"/>
      <c r="T406" s="6" t="s">
        <v>817</v>
      </c>
      <c r="U406" s="6"/>
      <c r="V406" s="6"/>
      <c r="W406" s="6"/>
      <c r="X406" s="6"/>
      <c r="Y406" s="6"/>
      <c r="Z406" s="6"/>
      <c r="AB406" s="52"/>
      <c r="AC406" s="52"/>
      <c r="AD406" s="6"/>
      <c r="AE406" s="32"/>
      <c r="AF406" s="32"/>
      <c r="AG406" s="32"/>
      <c r="AH406" s="32"/>
      <c r="AI406" s="6"/>
      <c r="AJ406" s="6"/>
      <c r="AK406" s="6"/>
      <c r="AL406" s="6"/>
      <c r="AM406" s="6" t="s">
        <v>818</v>
      </c>
      <c r="AN406" s="6"/>
      <c r="AO406" s="6"/>
      <c r="AP406" s="6"/>
      <c r="AQ406" s="6"/>
      <c r="AR406" s="6"/>
      <c r="AS406" s="68">
        <v>1</v>
      </c>
      <c r="AT406" s="68">
        <v>27</v>
      </c>
      <c r="AU406" s="6">
        <v>5</v>
      </c>
      <c r="AV406" s="6" t="s">
        <v>819</v>
      </c>
    </row>
    <row r="407" spans="1:86" ht="14.25" customHeight="1" x14ac:dyDescent="0.3">
      <c r="A407" s="6" t="s">
        <v>168</v>
      </c>
      <c r="B407" s="6" t="s">
        <v>811</v>
      </c>
      <c r="C407" s="6">
        <v>2012</v>
      </c>
      <c r="D407" s="6" t="s">
        <v>261</v>
      </c>
      <c r="E407" s="6" t="s">
        <v>262</v>
      </c>
      <c r="F407" s="6" t="s">
        <v>171</v>
      </c>
      <c r="G407" s="6" t="s">
        <v>812</v>
      </c>
      <c r="H407" s="6"/>
      <c r="I407" s="6"/>
      <c r="J407" s="6" t="s">
        <v>160</v>
      </c>
      <c r="K407" s="6" t="s">
        <v>161</v>
      </c>
      <c r="L407" s="6" t="s">
        <v>737</v>
      </c>
      <c r="M407" s="6" t="s">
        <v>73</v>
      </c>
      <c r="N407" s="6" t="s">
        <v>764</v>
      </c>
      <c r="O407" s="6" t="s">
        <v>789</v>
      </c>
      <c r="P407" s="6"/>
      <c r="Q407" s="6"/>
      <c r="R407" s="6"/>
      <c r="S407" s="6"/>
      <c r="T407" s="6" t="s">
        <v>817</v>
      </c>
      <c r="U407" s="6"/>
      <c r="V407" s="6"/>
      <c r="W407" s="6"/>
      <c r="X407" s="6"/>
      <c r="Y407" s="6"/>
      <c r="Z407" s="6"/>
      <c r="AB407" s="52"/>
      <c r="AC407" s="52"/>
      <c r="AD407" s="6"/>
      <c r="AE407" s="32"/>
      <c r="AF407" s="32"/>
      <c r="AG407" s="32"/>
      <c r="AH407" s="32"/>
      <c r="AI407" s="6"/>
      <c r="AJ407" s="6"/>
      <c r="AK407" s="6"/>
      <c r="AL407" s="6"/>
      <c r="AM407" s="6" t="s">
        <v>818</v>
      </c>
      <c r="AN407" s="6"/>
      <c r="AO407" s="6"/>
      <c r="AP407" s="6"/>
      <c r="AQ407" s="6"/>
      <c r="AR407" s="6"/>
      <c r="AS407" s="68">
        <v>1</v>
      </c>
      <c r="AT407" s="68">
        <v>27</v>
      </c>
      <c r="AU407" s="6">
        <v>5</v>
      </c>
      <c r="AV407" s="6" t="s">
        <v>819</v>
      </c>
    </row>
    <row r="408" spans="1:86" ht="14.25" customHeight="1" x14ac:dyDescent="0.3">
      <c r="A408" s="6" t="s">
        <v>168</v>
      </c>
      <c r="B408" s="6" t="s">
        <v>811</v>
      </c>
      <c r="C408" s="6">
        <v>2012</v>
      </c>
      <c r="D408" s="6" t="s">
        <v>261</v>
      </c>
      <c r="E408" s="6" t="s">
        <v>262</v>
      </c>
      <c r="F408" s="6" t="s">
        <v>171</v>
      </c>
      <c r="G408" s="6" t="s">
        <v>812</v>
      </c>
      <c r="H408" s="6"/>
      <c r="I408" s="6"/>
      <c r="J408" s="6" t="s">
        <v>160</v>
      </c>
      <c r="K408" s="6" t="s">
        <v>161</v>
      </c>
      <c r="L408" s="6" t="s">
        <v>87</v>
      </c>
      <c r="M408" s="6" t="s">
        <v>73</v>
      </c>
      <c r="N408" s="6" t="s">
        <v>764</v>
      </c>
      <c r="O408" s="6" t="s">
        <v>789</v>
      </c>
      <c r="P408" s="6"/>
      <c r="Q408" s="6"/>
      <c r="R408" s="6"/>
      <c r="S408" s="6"/>
      <c r="T408" s="6" t="s">
        <v>817</v>
      </c>
      <c r="U408" s="6"/>
      <c r="V408" s="6"/>
      <c r="W408" s="6"/>
      <c r="X408" s="6"/>
      <c r="Y408" s="6"/>
      <c r="Z408" s="6"/>
      <c r="AB408" s="52"/>
      <c r="AC408" s="52"/>
      <c r="AD408" s="6"/>
      <c r="AE408" s="32"/>
      <c r="AF408" s="32"/>
      <c r="AG408" s="32"/>
      <c r="AH408" s="32"/>
      <c r="AI408" s="6"/>
      <c r="AJ408" s="6"/>
      <c r="AK408" s="6"/>
      <c r="AL408" s="6"/>
      <c r="AM408" s="6" t="s">
        <v>818</v>
      </c>
      <c r="AN408" s="6"/>
      <c r="AO408" s="6"/>
      <c r="AP408" s="6"/>
      <c r="AQ408" s="6"/>
      <c r="AR408" s="6"/>
      <c r="AS408" s="68">
        <v>3</v>
      </c>
      <c r="AT408" s="68">
        <v>27</v>
      </c>
      <c r="AU408" s="6">
        <v>10</v>
      </c>
      <c r="AV408" s="6" t="s">
        <v>819</v>
      </c>
    </row>
    <row r="409" spans="1:86" ht="14.25" customHeight="1" x14ac:dyDescent="0.3">
      <c r="A409" s="6" t="s">
        <v>168</v>
      </c>
      <c r="B409" s="6" t="s">
        <v>811</v>
      </c>
      <c r="C409" s="6">
        <v>2012</v>
      </c>
      <c r="D409" s="6" t="s">
        <v>261</v>
      </c>
      <c r="E409" s="6" t="s">
        <v>262</v>
      </c>
      <c r="F409" s="6" t="s">
        <v>171</v>
      </c>
      <c r="G409" s="6" t="s">
        <v>812</v>
      </c>
      <c r="H409" s="6"/>
      <c r="I409" s="6"/>
      <c r="J409" s="6" t="s">
        <v>160</v>
      </c>
      <c r="K409" s="6" t="s">
        <v>161</v>
      </c>
      <c r="L409" s="6" t="s">
        <v>88</v>
      </c>
      <c r="M409" s="6" t="s">
        <v>73</v>
      </c>
      <c r="N409" s="6" t="s">
        <v>764</v>
      </c>
      <c r="O409" s="6" t="s">
        <v>789</v>
      </c>
      <c r="P409" s="6"/>
      <c r="Q409" s="6"/>
      <c r="R409" s="6"/>
      <c r="S409" s="6"/>
      <c r="T409" s="6" t="s">
        <v>817</v>
      </c>
      <c r="U409" s="6"/>
      <c r="V409" s="6"/>
      <c r="W409" s="6"/>
      <c r="X409" s="6"/>
      <c r="Y409" s="6"/>
      <c r="Z409" s="6"/>
      <c r="AB409" s="52"/>
      <c r="AC409" s="52"/>
      <c r="AD409" s="6"/>
      <c r="AE409" s="32"/>
      <c r="AF409" s="32"/>
      <c r="AG409" s="32"/>
      <c r="AH409" s="32"/>
      <c r="AI409" s="6"/>
      <c r="AJ409" s="6"/>
      <c r="AK409" s="6"/>
      <c r="AL409" s="6"/>
      <c r="AM409" s="6" t="s">
        <v>818</v>
      </c>
      <c r="AN409" s="6"/>
      <c r="AO409" s="6"/>
      <c r="AP409" s="6"/>
      <c r="AQ409" s="6"/>
      <c r="AR409" s="6"/>
      <c r="AS409" s="68">
        <v>4</v>
      </c>
      <c r="AT409" s="68">
        <v>27</v>
      </c>
      <c r="AU409" s="6">
        <v>15</v>
      </c>
      <c r="AV409" s="6" t="s">
        <v>819</v>
      </c>
    </row>
    <row r="410" spans="1:86" ht="14.25" customHeight="1" x14ac:dyDescent="0.3">
      <c r="A410" s="6" t="s">
        <v>168</v>
      </c>
      <c r="B410" s="6" t="s">
        <v>811</v>
      </c>
      <c r="C410" s="6">
        <v>2012</v>
      </c>
      <c r="D410" s="6" t="s">
        <v>261</v>
      </c>
      <c r="E410" s="6" t="s">
        <v>262</v>
      </c>
      <c r="F410" s="6" t="s">
        <v>171</v>
      </c>
      <c r="G410" s="6" t="s">
        <v>812</v>
      </c>
      <c r="H410" s="6"/>
      <c r="I410" s="6"/>
      <c r="J410" s="6" t="s">
        <v>160</v>
      </c>
      <c r="K410" s="6" t="s">
        <v>161</v>
      </c>
      <c r="L410" s="6" t="s">
        <v>540</v>
      </c>
      <c r="M410" s="6" t="s">
        <v>73</v>
      </c>
      <c r="N410" s="6" t="s">
        <v>764</v>
      </c>
      <c r="O410" s="6" t="s">
        <v>789</v>
      </c>
      <c r="P410" s="6"/>
      <c r="Q410" s="6"/>
      <c r="R410" s="6"/>
      <c r="S410" s="6"/>
      <c r="T410" s="6" t="s">
        <v>817</v>
      </c>
      <c r="U410" s="6"/>
      <c r="V410" s="6"/>
      <c r="W410" s="6"/>
      <c r="X410" s="6"/>
      <c r="Y410" s="6"/>
      <c r="Z410" s="6"/>
      <c r="AA410" s="58"/>
      <c r="AB410" s="52"/>
      <c r="AC410" s="52"/>
      <c r="AD410" s="6"/>
      <c r="AE410" s="32"/>
      <c r="AF410" s="32"/>
      <c r="AG410" s="32"/>
      <c r="AH410" s="32"/>
      <c r="AI410" s="6"/>
      <c r="AJ410" s="6"/>
      <c r="AK410" s="6"/>
      <c r="AL410" s="6"/>
      <c r="AM410" s="6" t="s">
        <v>818</v>
      </c>
      <c r="AN410" s="6"/>
      <c r="AO410" s="6"/>
      <c r="AP410" s="6"/>
      <c r="AQ410" s="6"/>
      <c r="AR410" s="6"/>
      <c r="AS410" s="68">
        <v>1</v>
      </c>
      <c r="AT410" s="68">
        <v>27</v>
      </c>
      <c r="AU410" s="6">
        <v>5</v>
      </c>
      <c r="AV410" s="6" t="s">
        <v>819</v>
      </c>
    </row>
    <row r="411" spans="1:86" ht="14.25" customHeight="1" x14ac:dyDescent="0.3">
      <c r="A411" s="6" t="s">
        <v>168</v>
      </c>
      <c r="B411" s="6" t="s">
        <v>811</v>
      </c>
      <c r="C411" s="6">
        <v>2012</v>
      </c>
      <c r="D411" s="6" t="s">
        <v>261</v>
      </c>
      <c r="E411" s="6" t="s">
        <v>262</v>
      </c>
      <c r="F411" s="6" t="s">
        <v>171</v>
      </c>
      <c r="G411" s="6" t="s">
        <v>812</v>
      </c>
      <c r="H411" s="6"/>
      <c r="I411" s="6"/>
      <c r="J411" s="6" t="s">
        <v>160</v>
      </c>
      <c r="K411" s="6" t="s">
        <v>161</v>
      </c>
      <c r="L411" s="6" t="s">
        <v>94</v>
      </c>
      <c r="M411" s="6" t="s">
        <v>73</v>
      </c>
      <c r="N411" s="6" t="s">
        <v>764</v>
      </c>
      <c r="O411" s="6" t="s">
        <v>789</v>
      </c>
      <c r="P411" s="6"/>
      <c r="Q411" s="6"/>
      <c r="R411" s="6"/>
      <c r="S411" s="6"/>
      <c r="T411" s="6" t="s">
        <v>817</v>
      </c>
      <c r="U411" s="6"/>
      <c r="V411" s="6"/>
      <c r="W411" s="6"/>
      <c r="X411" s="6"/>
      <c r="Y411" s="6"/>
      <c r="Z411" s="6"/>
      <c r="AB411" s="52"/>
      <c r="AC411" s="52"/>
      <c r="AD411" s="6"/>
      <c r="AE411" s="32"/>
      <c r="AF411" s="32"/>
      <c r="AG411" s="32"/>
      <c r="AH411" s="32"/>
      <c r="AI411" s="6"/>
      <c r="AJ411" s="6"/>
      <c r="AK411" s="6"/>
      <c r="AL411" s="6"/>
      <c r="AM411" s="6" t="s">
        <v>818</v>
      </c>
      <c r="AN411" s="6"/>
      <c r="AO411" s="6"/>
      <c r="AP411" s="6"/>
      <c r="AQ411" s="6"/>
      <c r="AR411" s="6"/>
      <c r="AS411" s="68">
        <f>AT411*AU411/100</f>
        <v>0</v>
      </c>
      <c r="AT411" s="68">
        <v>27</v>
      </c>
      <c r="AU411" s="6">
        <v>0</v>
      </c>
      <c r="AV411" s="6" t="s">
        <v>819</v>
      </c>
    </row>
    <row r="412" spans="1:86" ht="14.25" customHeight="1" x14ac:dyDescent="0.3">
      <c r="A412" s="6" t="s">
        <v>168</v>
      </c>
      <c r="B412" s="6" t="s">
        <v>811</v>
      </c>
      <c r="C412" s="6">
        <v>2012</v>
      </c>
      <c r="D412" s="6" t="s">
        <v>261</v>
      </c>
      <c r="E412" s="6" t="s">
        <v>262</v>
      </c>
      <c r="F412" s="6" t="s">
        <v>171</v>
      </c>
      <c r="G412" s="6" t="s">
        <v>812</v>
      </c>
      <c r="H412" s="6"/>
      <c r="I412" s="6"/>
      <c r="J412" s="6" t="s">
        <v>160</v>
      </c>
      <c r="K412" s="6" t="s">
        <v>161</v>
      </c>
      <c r="L412" s="6" t="s">
        <v>820</v>
      </c>
      <c r="M412" s="6" t="s">
        <v>73</v>
      </c>
      <c r="N412" s="6" t="s">
        <v>764</v>
      </c>
      <c r="O412" s="6" t="s">
        <v>789</v>
      </c>
      <c r="P412" s="6"/>
      <c r="Q412" s="6"/>
      <c r="R412" s="6"/>
      <c r="S412" s="6"/>
      <c r="T412" s="6" t="s">
        <v>817</v>
      </c>
      <c r="U412" s="6"/>
      <c r="V412" s="6"/>
      <c r="W412" s="6"/>
      <c r="X412" s="6"/>
      <c r="Y412" s="6"/>
      <c r="Z412" s="6"/>
      <c r="AB412" s="52"/>
      <c r="AC412" s="52"/>
      <c r="AD412" s="6"/>
      <c r="AE412" s="32"/>
      <c r="AF412" s="32"/>
      <c r="AG412" s="32"/>
      <c r="AH412" s="32"/>
      <c r="AI412" s="6"/>
      <c r="AJ412" s="6"/>
      <c r="AK412" s="6"/>
      <c r="AL412" s="6"/>
      <c r="AM412" s="6" t="s">
        <v>818</v>
      </c>
      <c r="AN412" s="6"/>
      <c r="AO412" s="6"/>
      <c r="AP412" s="6"/>
      <c r="AQ412" s="6"/>
      <c r="AR412" s="6"/>
      <c r="AS412" s="68">
        <f>AT412*AU412/100</f>
        <v>0</v>
      </c>
      <c r="AT412" s="68">
        <v>27</v>
      </c>
      <c r="AU412" s="6">
        <v>0</v>
      </c>
      <c r="AV412" s="6" t="s">
        <v>819</v>
      </c>
    </row>
    <row r="413" spans="1:86" ht="14.25" customHeight="1" x14ac:dyDescent="0.3">
      <c r="A413" s="6" t="s">
        <v>168</v>
      </c>
      <c r="B413" s="6" t="s">
        <v>811</v>
      </c>
      <c r="C413" s="6">
        <v>2012</v>
      </c>
      <c r="D413" s="6" t="s">
        <v>261</v>
      </c>
      <c r="E413" s="6" t="s">
        <v>262</v>
      </c>
      <c r="F413" s="6" t="s">
        <v>171</v>
      </c>
      <c r="G413" s="6" t="s">
        <v>812</v>
      </c>
      <c r="H413" s="6"/>
      <c r="I413" s="6"/>
      <c r="J413" s="6" t="s">
        <v>160</v>
      </c>
      <c r="K413" s="6" t="s">
        <v>161</v>
      </c>
      <c r="L413" s="6" t="s">
        <v>999</v>
      </c>
      <c r="M413" s="6" t="s">
        <v>73</v>
      </c>
      <c r="N413" s="6" t="s">
        <v>764</v>
      </c>
      <c r="O413" s="6" t="s">
        <v>789</v>
      </c>
      <c r="P413" s="6"/>
      <c r="Q413" s="6"/>
      <c r="R413" s="6"/>
      <c r="S413" s="6"/>
      <c r="T413" s="6" t="s">
        <v>817</v>
      </c>
      <c r="U413" s="6"/>
      <c r="V413" s="6"/>
      <c r="W413" s="6"/>
      <c r="X413" s="6"/>
      <c r="Y413" s="6"/>
      <c r="Z413" s="6"/>
      <c r="AB413" s="52"/>
      <c r="AC413" s="52"/>
      <c r="AD413" s="6"/>
      <c r="AE413" s="32"/>
      <c r="AF413" s="32"/>
      <c r="AG413" s="32"/>
      <c r="AH413" s="32"/>
      <c r="AI413" s="6"/>
      <c r="AJ413" s="6"/>
      <c r="AK413" s="6"/>
      <c r="AL413" s="6"/>
      <c r="AM413" s="6" t="s">
        <v>818</v>
      </c>
      <c r="AN413" s="6"/>
      <c r="AO413" s="6"/>
      <c r="AP413" s="6"/>
      <c r="AQ413" s="6"/>
      <c r="AR413" s="6"/>
      <c r="AS413" s="68">
        <v>10</v>
      </c>
      <c r="AT413" s="68">
        <v>27</v>
      </c>
      <c r="AU413" s="6">
        <v>35</v>
      </c>
      <c r="AV413" s="6" t="s">
        <v>819</v>
      </c>
      <c r="AW413" s="58"/>
      <c r="AX413" s="58"/>
      <c r="AY413" s="58"/>
      <c r="AZ413" s="58"/>
      <c r="BA413" s="58"/>
      <c r="BB413" s="58"/>
      <c r="BC413" s="58"/>
      <c r="BD413" s="58"/>
      <c r="BE413" s="58"/>
      <c r="BF413" s="58"/>
      <c r="BG413" s="58"/>
      <c r="BH413" s="58"/>
      <c r="BI413" s="58"/>
      <c r="BJ413" s="58"/>
      <c r="BK413" s="58"/>
      <c r="BL413" s="58"/>
      <c r="BM413" s="58"/>
      <c r="BN413" s="58"/>
      <c r="BO413" s="58"/>
      <c r="BP413" s="58"/>
      <c r="BQ413" s="58"/>
      <c r="BR413" s="58"/>
      <c r="BS413" s="58"/>
      <c r="BT413" s="58"/>
      <c r="BU413" s="58"/>
      <c r="BV413" s="58"/>
      <c r="BW413" s="58"/>
      <c r="BX413" s="58"/>
      <c r="BY413" s="58"/>
      <c r="BZ413" s="58"/>
      <c r="CA413" s="58"/>
      <c r="CB413" s="58"/>
      <c r="CC413" s="58"/>
      <c r="CD413" s="58"/>
      <c r="CE413" s="58"/>
      <c r="CF413" s="58"/>
      <c r="CG413" s="58"/>
      <c r="CH413" s="58"/>
    </row>
    <row r="414" spans="1:86" ht="14.25" customHeight="1" x14ac:dyDescent="0.3">
      <c r="A414" s="6" t="s">
        <v>168</v>
      </c>
      <c r="B414" s="6" t="s">
        <v>811</v>
      </c>
      <c r="C414" s="6">
        <v>2012</v>
      </c>
      <c r="D414" s="6" t="s">
        <v>261</v>
      </c>
      <c r="E414" s="6" t="s">
        <v>262</v>
      </c>
      <c r="F414" s="6" t="s">
        <v>171</v>
      </c>
      <c r="G414" s="6" t="s">
        <v>812</v>
      </c>
      <c r="H414" s="6"/>
      <c r="I414" s="6"/>
      <c r="J414" s="6" t="s">
        <v>160</v>
      </c>
      <c r="K414" s="6" t="s">
        <v>161</v>
      </c>
      <c r="L414" s="6" t="s">
        <v>821</v>
      </c>
      <c r="M414" s="6" t="s">
        <v>73</v>
      </c>
      <c r="N414" s="6" t="s">
        <v>764</v>
      </c>
      <c r="O414" s="6" t="s">
        <v>789</v>
      </c>
      <c r="P414" s="6"/>
      <c r="Q414" s="6"/>
      <c r="R414" s="6"/>
      <c r="S414" s="6"/>
      <c r="T414" s="6" t="s">
        <v>817</v>
      </c>
      <c r="U414" s="6"/>
      <c r="V414" s="6"/>
      <c r="W414" s="6"/>
      <c r="X414" s="6"/>
      <c r="Y414" s="6"/>
      <c r="Z414" s="6"/>
      <c r="AB414" s="52"/>
      <c r="AC414" s="52"/>
      <c r="AD414" s="6"/>
      <c r="AE414" s="32"/>
      <c r="AF414" s="32"/>
      <c r="AG414" s="32"/>
      <c r="AH414" s="32"/>
      <c r="AI414" s="6"/>
      <c r="AJ414" s="6"/>
      <c r="AK414" s="6"/>
      <c r="AL414" s="6"/>
      <c r="AM414" s="6" t="s">
        <v>818</v>
      </c>
      <c r="AN414" s="6"/>
      <c r="AO414" s="6"/>
      <c r="AP414" s="6"/>
      <c r="AQ414" s="6"/>
      <c r="AR414" s="6"/>
      <c r="AS414" s="68">
        <v>3</v>
      </c>
      <c r="AT414" s="68">
        <v>27</v>
      </c>
      <c r="AU414" s="6">
        <v>10</v>
      </c>
      <c r="AV414" s="6" t="s">
        <v>819</v>
      </c>
      <c r="AW414" s="58"/>
      <c r="AX414" s="58"/>
      <c r="AY414" s="58"/>
      <c r="AZ414" s="58"/>
      <c r="BA414" s="58"/>
      <c r="BB414" s="58"/>
      <c r="BC414" s="58"/>
      <c r="BD414" s="58"/>
      <c r="BE414" s="58"/>
      <c r="BF414" s="58"/>
      <c r="BG414" s="58"/>
      <c r="BH414" s="58"/>
      <c r="BI414" s="58"/>
      <c r="BJ414" s="58"/>
      <c r="BK414" s="58"/>
      <c r="BL414" s="58"/>
      <c r="BM414" s="58"/>
      <c r="BN414" s="58"/>
      <c r="BO414" s="58"/>
      <c r="BP414" s="58"/>
      <c r="BQ414" s="58"/>
      <c r="BR414" s="58"/>
      <c r="BS414" s="58"/>
      <c r="BT414" s="58"/>
      <c r="BU414" s="58"/>
      <c r="BV414" s="58"/>
      <c r="BW414" s="58"/>
      <c r="BX414" s="58"/>
      <c r="BY414" s="58"/>
      <c r="BZ414" s="58"/>
      <c r="CA414" s="58"/>
      <c r="CB414" s="58"/>
      <c r="CC414" s="58"/>
      <c r="CD414" s="58"/>
      <c r="CE414" s="58"/>
      <c r="CF414" s="58"/>
      <c r="CG414" s="58"/>
      <c r="CH414" s="58"/>
    </row>
    <row r="415" spans="1:86" ht="14.25" customHeight="1" x14ac:dyDescent="0.3">
      <c r="A415" s="107" t="s">
        <v>168</v>
      </c>
      <c r="B415" s="107" t="s">
        <v>811</v>
      </c>
      <c r="C415" s="107">
        <v>2012</v>
      </c>
      <c r="D415" s="107" t="s">
        <v>261</v>
      </c>
      <c r="E415" s="107" t="s">
        <v>262</v>
      </c>
      <c r="F415" s="107" t="s">
        <v>171</v>
      </c>
      <c r="G415" s="107" t="s">
        <v>812</v>
      </c>
      <c r="H415" s="107"/>
      <c r="I415" s="107"/>
      <c r="J415" s="107" t="s">
        <v>11</v>
      </c>
      <c r="K415" s="107" t="s">
        <v>64</v>
      </c>
      <c r="L415" s="107" t="s">
        <v>322</v>
      </c>
      <c r="M415" s="107" t="s">
        <v>156</v>
      </c>
      <c r="N415" s="107" t="s">
        <v>764</v>
      </c>
      <c r="O415" s="107" t="s">
        <v>789</v>
      </c>
      <c r="P415" s="107"/>
      <c r="Q415" s="107"/>
      <c r="R415" s="107"/>
      <c r="S415" s="107"/>
      <c r="T415" s="107" t="s">
        <v>815</v>
      </c>
      <c r="U415" s="107"/>
      <c r="V415" s="107"/>
      <c r="W415" s="107"/>
      <c r="X415" s="107"/>
      <c r="Y415" s="107"/>
      <c r="Z415" s="107"/>
      <c r="AA415" s="97"/>
      <c r="AB415" s="108"/>
      <c r="AC415" s="108"/>
      <c r="AD415" s="107"/>
      <c r="AE415" s="109"/>
      <c r="AF415" s="109"/>
      <c r="AG415" s="109"/>
      <c r="AH415" s="109"/>
      <c r="AI415" s="107"/>
      <c r="AJ415" s="107"/>
      <c r="AK415" s="107" t="s">
        <v>816</v>
      </c>
      <c r="AL415" s="107"/>
      <c r="AM415" s="107"/>
      <c r="AN415" s="107"/>
      <c r="AO415" s="107"/>
      <c r="AP415" s="107"/>
      <c r="AQ415" s="107"/>
      <c r="AR415" s="107"/>
      <c r="AS415" s="110"/>
      <c r="AT415" s="110"/>
      <c r="AU415" s="107"/>
      <c r="AV415" s="107"/>
      <c r="AW415" s="97"/>
      <c r="AX415" s="97"/>
      <c r="AY415" s="97"/>
      <c r="AZ415" s="97"/>
      <c r="BA415" s="97"/>
      <c r="BB415" s="97"/>
      <c r="BC415" s="97"/>
      <c r="BD415" s="97"/>
      <c r="BE415" s="97"/>
      <c r="BF415" s="97"/>
      <c r="BG415" s="97"/>
      <c r="BH415" s="97"/>
      <c r="BI415" s="97"/>
      <c r="BJ415" s="97"/>
      <c r="BK415" s="97"/>
      <c r="BL415" s="97"/>
      <c r="BM415" s="97"/>
      <c r="BN415" s="97"/>
      <c r="BO415" s="97"/>
      <c r="BP415" s="97"/>
      <c r="BQ415" s="97"/>
      <c r="BR415" s="97"/>
      <c r="BS415" s="97"/>
      <c r="BT415" s="97"/>
      <c r="BU415" s="97"/>
      <c r="BV415" s="97"/>
      <c r="BW415" s="97"/>
      <c r="BX415" s="97"/>
      <c r="BY415" s="97"/>
      <c r="BZ415" s="97"/>
      <c r="CA415" s="97"/>
      <c r="CB415" s="97"/>
      <c r="CC415" s="97"/>
      <c r="CD415" s="97"/>
      <c r="CE415" s="97"/>
      <c r="CF415" s="97"/>
      <c r="CG415" s="97"/>
      <c r="CH415" s="97"/>
    </row>
    <row r="416" spans="1:86" ht="14.25" customHeight="1" x14ac:dyDescent="0.3">
      <c r="A416" s="6" t="s">
        <v>168</v>
      </c>
      <c r="B416" s="6" t="s">
        <v>811</v>
      </c>
      <c r="C416" s="6">
        <v>2012</v>
      </c>
      <c r="D416" s="6" t="s">
        <v>261</v>
      </c>
      <c r="E416" s="6" t="s">
        <v>262</v>
      </c>
      <c r="F416" s="6" t="s">
        <v>171</v>
      </c>
      <c r="G416" s="6" t="s">
        <v>812</v>
      </c>
      <c r="H416" s="6" t="s">
        <v>53</v>
      </c>
      <c r="I416" s="6" t="s">
        <v>53</v>
      </c>
      <c r="J416" s="6" t="s">
        <v>48</v>
      </c>
      <c r="K416" s="6" t="s">
        <v>49</v>
      </c>
      <c r="L416" s="6" t="s">
        <v>764</v>
      </c>
      <c r="M416" s="6" t="s">
        <v>156</v>
      </c>
      <c r="N416" s="6" t="s">
        <v>764</v>
      </c>
      <c r="O416" s="6" t="s">
        <v>789</v>
      </c>
      <c r="P416" s="6"/>
      <c r="Q416" s="6"/>
      <c r="R416" s="6" t="s">
        <v>806</v>
      </c>
      <c r="S416" s="6"/>
      <c r="T416" s="6"/>
      <c r="U416" s="6" t="s">
        <v>175</v>
      </c>
      <c r="V416" s="6" t="s">
        <v>813</v>
      </c>
      <c r="W416" s="6"/>
      <c r="X416" s="6"/>
      <c r="Y416" s="6">
        <v>24</v>
      </c>
      <c r="Z416" s="6">
        <v>37</v>
      </c>
      <c r="AB416" s="52"/>
      <c r="AC416" s="52"/>
      <c r="AD416" s="6"/>
      <c r="AE416" s="32"/>
      <c r="AF416" s="32"/>
      <c r="AG416" s="32"/>
      <c r="AH416" s="32"/>
      <c r="AI416" s="6"/>
      <c r="AJ416" s="6"/>
      <c r="AK416" s="6"/>
      <c r="AL416" s="6"/>
      <c r="AM416" s="6"/>
      <c r="AN416" s="6"/>
      <c r="AO416" s="6"/>
      <c r="AP416" s="6"/>
      <c r="AQ416" s="6"/>
      <c r="AR416" s="6"/>
      <c r="AS416" s="68"/>
      <c r="AT416" s="68"/>
      <c r="AU416" s="6"/>
      <c r="AV416" s="6"/>
    </row>
    <row r="417" spans="1:86" ht="14.25" customHeight="1" x14ac:dyDescent="0.3">
      <c r="A417" s="6" t="s">
        <v>168</v>
      </c>
      <c r="B417" s="6" t="s">
        <v>811</v>
      </c>
      <c r="C417" s="6">
        <v>2012</v>
      </c>
      <c r="D417" s="6" t="s">
        <v>261</v>
      </c>
      <c r="E417" s="6" t="s">
        <v>262</v>
      </c>
      <c r="F417" s="6" t="s">
        <v>171</v>
      </c>
      <c r="G417" s="6" t="s">
        <v>812</v>
      </c>
      <c r="H417" s="6"/>
      <c r="I417" s="6"/>
      <c r="J417" s="6" t="s">
        <v>11</v>
      </c>
      <c r="K417" s="6" t="s">
        <v>180</v>
      </c>
      <c r="L417" s="6" t="s">
        <v>764</v>
      </c>
      <c r="M417" s="6" t="s">
        <v>156</v>
      </c>
      <c r="N417" s="6" t="s">
        <v>764</v>
      </c>
      <c r="O417" s="6" t="s">
        <v>789</v>
      </c>
      <c r="P417" s="6"/>
      <c r="Q417" s="6"/>
      <c r="R417" s="6" t="s">
        <v>814</v>
      </c>
      <c r="S417" s="6"/>
      <c r="T417" s="6"/>
      <c r="U417" s="6"/>
      <c r="V417" s="6"/>
      <c r="W417" s="6"/>
      <c r="X417" s="6"/>
      <c r="Y417" s="6">
        <v>42</v>
      </c>
      <c r="Z417" s="6"/>
      <c r="AB417" s="52"/>
      <c r="AC417" s="52"/>
      <c r="AD417" s="6"/>
      <c r="AE417" s="32"/>
      <c r="AF417" s="32"/>
      <c r="AG417" s="32"/>
      <c r="AH417" s="32"/>
      <c r="AI417" s="6"/>
      <c r="AJ417" s="6"/>
      <c r="AK417" s="6"/>
      <c r="AL417" s="6"/>
      <c r="AM417" s="6"/>
      <c r="AN417" s="6"/>
      <c r="AO417" s="6"/>
      <c r="AP417" s="6"/>
      <c r="AQ417" s="6"/>
      <c r="AR417" s="6"/>
      <c r="AS417" s="68"/>
      <c r="AT417" s="68"/>
      <c r="AU417" s="6"/>
      <c r="AV417" s="6"/>
    </row>
    <row r="418" spans="1:86" ht="14.25" customHeight="1" x14ac:dyDescent="0.3">
      <c r="A418" s="26" t="s">
        <v>132</v>
      </c>
      <c r="B418" s="24" t="s">
        <v>548</v>
      </c>
      <c r="C418" s="27">
        <v>2000</v>
      </c>
      <c r="D418" s="26" t="s">
        <v>549</v>
      </c>
      <c r="E418" s="26" t="s">
        <v>135</v>
      </c>
      <c r="F418" s="26" t="s">
        <v>171</v>
      </c>
      <c r="G418" s="26" t="s">
        <v>550</v>
      </c>
      <c r="H418" s="26"/>
      <c r="I418" s="26"/>
      <c r="J418" s="26" t="s">
        <v>145</v>
      </c>
      <c r="K418" s="26" t="s">
        <v>533</v>
      </c>
      <c r="L418" s="26" t="s">
        <v>347</v>
      </c>
      <c r="M418" s="26" t="s">
        <v>149</v>
      </c>
      <c r="N418" s="24" t="s">
        <v>256</v>
      </c>
      <c r="O418" t="s">
        <v>298</v>
      </c>
      <c r="Q418" s="24"/>
      <c r="R418" s="26" t="s">
        <v>554</v>
      </c>
      <c r="S418" s="24"/>
      <c r="T418" s="24"/>
      <c r="U418" s="24"/>
      <c r="V418" s="24"/>
      <c r="W418" s="24"/>
      <c r="X418" s="24"/>
      <c r="Y418" s="24"/>
      <c r="Z418" s="24"/>
      <c r="AA418" s="76"/>
      <c r="AB418" s="76"/>
      <c r="AC418" s="76"/>
      <c r="AD418" s="24"/>
      <c r="AE418" s="39"/>
      <c r="AF418" s="39"/>
      <c r="AG418" s="39"/>
      <c r="AH418" s="39"/>
      <c r="AI418" s="24"/>
      <c r="AJ418" s="24"/>
      <c r="AK418" s="24"/>
      <c r="AL418" s="24"/>
      <c r="AM418" s="24"/>
      <c r="AN418" s="24"/>
      <c r="AO418" s="25">
        <v>30</v>
      </c>
      <c r="AP418" s="24"/>
      <c r="AQ418" s="24"/>
      <c r="AR418" s="24"/>
      <c r="AS418" s="24">
        <f>AT418*AU418/100</f>
        <v>0</v>
      </c>
      <c r="AT418" s="24">
        <v>72</v>
      </c>
      <c r="AU418" s="24">
        <v>0</v>
      </c>
      <c r="AV418" s="24" t="s">
        <v>222</v>
      </c>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row>
    <row r="419" spans="1:86" ht="14.25" customHeight="1" x14ac:dyDescent="0.3">
      <c r="A419" s="26" t="s">
        <v>132</v>
      </c>
      <c r="B419" s="24" t="s">
        <v>548</v>
      </c>
      <c r="C419" s="27">
        <v>2000</v>
      </c>
      <c r="D419" s="26" t="s">
        <v>549</v>
      </c>
      <c r="E419" s="26" t="s">
        <v>135</v>
      </c>
      <c r="F419" s="26" t="s">
        <v>171</v>
      </c>
      <c r="G419" s="26" t="s">
        <v>550</v>
      </c>
      <c r="H419" s="26"/>
      <c r="I419" s="26"/>
      <c r="J419" s="26" t="s">
        <v>145</v>
      </c>
      <c r="K419" s="26" t="s">
        <v>533</v>
      </c>
      <c r="L419" s="26" t="s">
        <v>286</v>
      </c>
      <c r="M419" s="26" t="s">
        <v>149</v>
      </c>
      <c r="N419" s="24" t="s">
        <v>256</v>
      </c>
      <c r="O419" t="s">
        <v>298</v>
      </c>
      <c r="Q419" s="24"/>
      <c r="R419" s="26" t="s">
        <v>554</v>
      </c>
      <c r="S419" s="24"/>
      <c r="T419" s="24"/>
      <c r="U419" s="24"/>
      <c r="V419" s="24"/>
      <c r="W419" s="24"/>
      <c r="X419" s="24"/>
      <c r="Y419" s="24"/>
      <c r="Z419" s="24"/>
      <c r="AA419" s="76"/>
      <c r="AB419" s="76"/>
      <c r="AC419" s="76"/>
      <c r="AD419" s="24"/>
      <c r="AE419" s="39"/>
      <c r="AF419" s="39"/>
      <c r="AG419" s="39"/>
      <c r="AH419" s="39"/>
      <c r="AI419" s="24"/>
      <c r="AJ419" s="24"/>
      <c r="AK419" s="24"/>
      <c r="AL419" s="24"/>
      <c r="AM419" s="24"/>
      <c r="AN419" s="24"/>
      <c r="AO419" s="25">
        <v>30</v>
      </c>
      <c r="AP419" s="24"/>
      <c r="AQ419" s="24"/>
      <c r="AR419" s="24"/>
      <c r="AS419" s="24">
        <v>68</v>
      </c>
      <c r="AT419" s="24">
        <v>72</v>
      </c>
      <c r="AU419" s="24">
        <v>94</v>
      </c>
      <c r="AV419" s="24" t="s">
        <v>222</v>
      </c>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row>
    <row r="420" spans="1:86" ht="14.25" customHeight="1" x14ac:dyDescent="0.3">
      <c r="A420" s="26" t="s">
        <v>132</v>
      </c>
      <c r="B420" s="24" t="s">
        <v>548</v>
      </c>
      <c r="C420" s="27">
        <v>2000</v>
      </c>
      <c r="D420" s="26" t="s">
        <v>549</v>
      </c>
      <c r="E420" s="26" t="s">
        <v>135</v>
      </c>
      <c r="F420" s="26" t="s">
        <v>171</v>
      </c>
      <c r="G420" s="26" t="s">
        <v>550</v>
      </c>
      <c r="H420" s="26"/>
      <c r="I420" s="26"/>
      <c r="J420" s="26" t="s">
        <v>145</v>
      </c>
      <c r="K420" s="26" t="s">
        <v>533</v>
      </c>
      <c r="L420" s="26" t="s">
        <v>290</v>
      </c>
      <c r="M420" s="26" t="s">
        <v>149</v>
      </c>
      <c r="N420" s="24" t="s">
        <v>256</v>
      </c>
      <c r="O420" t="s">
        <v>298</v>
      </c>
      <c r="Q420" s="24"/>
      <c r="R420" s="26" t="s">
        <v>554</v>
      </c>
      <c r="S420" s="24"/>
      <c r="T420" s="24"/>
      <c r="U420" s="24"/>
      <c r="V420" s="24"/>
      <c r="W420" s="24"/>
      <c r="X420" s="24"/>
      <c r="Y420" s="24"/>
      <c r="Z420" s="24"/>
      <c r="AA420" s="76"/>
      <c r="AB420" s="76"/>
      <c r="AC420" s="76"/>
      <c r="AD420" s="24"/>
      <c r="AE420" s="39"/>
      <c r="AF420" s="39"/>
      <c r="AG420" s="39"/>
      <c r="AH420" s="39"/>
      <c r="AI420" s="24"/>
      <c r="AJ420" s="24"/>
      <c r="AK420" s="24"/>
      <c r="AL420" s="24"/>
      <c r="AM420" s="24"/>
      <c r="AN420" s="24"/>
      <c r="AO420" s="25">
        <v>30</v>
      </c>
      <c r="AP420" s="24"/>
      <c r="AQ420" s="24"/>
      <c r="AR420" s="24"/>
      <c r="AS420" s="24">
        <f>AT420*AU420/100</f>
        <v>72</v>
      </c>
      <c r="AT420" s="24">
        <v>72</v>
      </c>
      <c r="AU420" s="24">
        <v>100</v>
      </c>
      <c r="AV420" s="24" t="s">
        <v>222</v>
      </c>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row>
    <row r="421" spans="1:86" ht="14.25" customHeight="1" x14ac:dyDescent="0.3">
      <c r="A421" s="26" t="s">
        <v>132</v>
      </c>
      <c r="B421" s="24" t="s">
        <v>548</v>
      </c>
      <c r="C421" s="27">
        <v>2000</v>
      </c>
      <c r="D421" s="26" t="s">
        <v>549</v>
      </c>
      <c r="E421" s="26" t="s">
        <v>135</v>
      </c>
      <c r="F421" s="26" t="s">
        <v>171</v>
      </c>
      <c r="G421" s="26" t="s">
        <v>550</v>
      </c>
      <c r="H421" s="26"/>
      <c r="I421" s="26"/>
      <c r="J421" s="26" t="s">
        <v>145</v>
      </c>
      <c r="K421" s="26" t="s">
        <v>533</v>
      </c>
      <c r="L421" s="26" t="s">
        <v>152</v>
      </c>
      <c r="M421" s="26" t="s">
        <v>149</v>
      </c>
      <c r="N421" s="24" t="s">
        <v>256</v>
      </c>
      <c r="O421" t="s">
        <v>298</v>
      </c>
      <c r="Q421" s="24"/>
      <c r="R421" s="26" t="s">
        <v>554</v>
      </c>
      <c r="S421" s="24"/>
      <c r="T421" s="24"/>
      <c r="U421" s="24"/>
      <c r="V421" s="24"/>
      <c r="W421" s="24"/>
      <c r="X421" s="24"/>
      <c r="Y421" s="24"/>
      <c r="Z421" s="24"/>
      <c r="AA421" s="76"/>
      <c r="AB421" s="76"/>
      <c r="AC421" s="76"/>
      <c r="AD421" s="24"/>
      <c r="AE421" s="39"/>
      <c r="AF421" s="39"/>
      <c r="AG421" s="39"/>
      <c r="AH421" s="39"/>
      <c r="AI421" s="24"/>
      <c r="AJ421" s="24"/>
      <c r="AK421" s="24"/>
      <c r="AL421" s="24"/>
      <c r="AM421" s="24"/>
      <c r="AN421" s="24"/>
      <c r="AO421" s="25">
        <v>25</v>
      </c>
      <c r="AP421" s="24"/>
      <c r="AQ421" s="24"/>
      <c r="AR421" s="24"/>
      <c r="AS421" s="24">
        <f>AT421*AU421/100</f>
        <v>0</v>
      </c>
      <c r="AT421" s="24">
        <v>72</v>
      </c>
      <c r="AU421" s="24">
        <v>0</v>
      </c>
      <c r="AV421" s="24" t="s">
        <v>222</v>
      </c>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row>
    <row r="422" spans="1:86" ht="14.25" customHeight="1" x14ac:dyDescent="0.3">
      <c r="A422" s="26" t="s">
        <v>132</v>
      </c>
      <c r="B422" s="24" t="s">
        <v>548</v>
      </c>
      <c r="C422" s="27">
        <v>2000</v>
      </c>
      <c r="D422" s="26" t="s">
        <v>549</v>
      </c>
      <c r="E422" s="26" t="s">
        <v>135</v>
      </c>
      <c r="F422" s="26" t="s">
        <v>171</v>
      </c>
      <c r="G422" s="26" t="s">
        <v>550</v>
      </c>
      <c r="H422" s="26"/>
      <c r="I422" s="26"/>
      <c r="J422" s="26" t="s">
        <v>145</v>
      </c>
      <c r="K422" s="26" t="s">
        <v>533</v>
      </c>
      <c r="L422" s="26" t="s">
        <v>291</v>
      </c>
      <c r="M422" s="26" t="s">
        <v>149</v>
      </c>
      <c r="N422" s="24" t="s">
        <v>256</v>
      </c>
      <c r="O422" t="s">
        <v>298</v>
      </c>
      <c r="Q422" s="24"/>
      <c r="R422" s="26" t="s">
        <v>554</v>
      </c>
      <c r="S422" s="24"/>
      <c r="T422" s="24"/>
      <c r="U422" s="24"/>
      <c r="V422" s="24"/>
      <c r="W422" s="24"/>
      <c r="X422" s="24"/>
      <c r="Y422" s="24"/>
      <c r="Z422" s="24"/>
      <c r="AA422" s="76"/>
      <c r="AB422" s="76"/>
      <c r="AC422" s="76"/>
      <c r="AD422" s="24"/>
      <c r="AE422" s="39"/>
      <c r="AF422" s="39"/>
      <c r="AG422" s="39"/>
      <c r="AH422" s="39"/>
      <c r="AI422" s="24"/>
      <c r="AJ422" s="24"/>
      <c r="AK422" s="24"/>
      <c r="AL422" s="24"/>
      <c r="AM422" s="24"/>
      <c r="AN422" s="24"/>
      <c r="AO422" s="25">
        <v>10</v>
      </c>
      <c r="AP422" s="24"/>
      <c r="AQ422" s="24"/>
      <c r="AR422" s="24"/>
      <c r="AS422" s="24">
        <v>10</v>
      </c>
      <c r="AT422" s="24">
        <v>72</v>
      </c>
      <c r="AU422" s="24">
        <v>14</v>
      </c>
      <c r="AV422" s="24" t="s">
        <v>222</v>
      </c>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row>
    <row r="423" spans="1:86" ht="14.25" customHeight="1" x14ac:dyDescent="0.3">
      <c r="A423" s="26" t="s">
        <v>132</v>
      </c>
      <c r="B423" s="24" t="s">
        <v>548</v>
      </c>
      <c r="C423" s="27">
        <v>2000</v>
      </c>
      <c r="D423" s="26" t="s">
        <v>549</v>
      </c>
      <c r="E423" s="26" t="s">
        <v>135</v>
      </c>
      <c r="F423" s="26" t="s">
        <v>171</v>
      </c>
      <c r="G423" s="26" t="s">
        <v>550</v>
      </c>
      <c r="H423" s="26"/>
      <c r="I423" s="26"/>
      <c r="J423" s="26" t="s">
        <v>145</v>
      </c>
      <c r="K423" s="26" t="s">
        <v>533</v>
      </c>
      <c r="L423" s="26" t="s">
        <v>91</v>
      </c>
      <c r="M423" s="26" t="s">
        <v>149</v>
      </c>
      <c r="N423" s="24" t="s">
        <v>256</v>
      </c>
      <c r="O423" t="s">
        <v>298</v>
      </c>
      <c r="Q423" s="24"/>
      <c r="R423" s="26" t="s">
        <v>554</v>
      </c>
      <c r="S423" s="24"/>
      <c r="T423" s="24"/>
      <c r="U423" s="24"/>
      <c r="V423" s="24"/>
      <c r="W423" s="24"/>
      <c r="X423" s="24"/>
      <c r="Y423" s="24"/>
      <c r="Z423" s="24"/>
      <c r="AA423" s="76"/>
      <c r="AB423" s="76"/>
      <c r="AC423" s="76"/>
      <c r="AD423" s="24"/>
      <c r="AE423" s="39"/>
      <c r="AF423" s="39"/>
      <c r="AG423" s="39"/>
      <c r="AH423" s="39"/>
      <c r="AI423" s="24"/>
      <c r="AJ423" s="24"/>
      <c r="AK423" s="24"/>
      <c r="AL423" s="24"/>
      <c r="AM423" s="24"/>
      <c r="AN423" s="24"/>
      <c r="AO423" s="25">
        <v>30</v>
      </c>
      <c r="AP423" s="24"/>
      <c r="AQ423" s="24"/>
      <c r="AR423" s="24"/>
      <c r="AS423" s="24">
        <f>AT423*AU423/100</f>
        <v>72</v>
      </c>
      <c r="AT423" s="24">
        <v>72</v>
      </c>
      <c r="AU423" s="24">
        <v>100</v>
      </c>
      <c r="AV423" s="24" t="s">
        <v>222</v>
      </c>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row>
    <row r="424" spans="1:86" ht="14.25" customHeight="1" x14ac:dyDescent="0.3">
      <c r="A424" s="124" t="s">
        <v>132</v>
      </c>
      <c r="B424" s="119" t="s">
        <v>548</v>
      </c>
      <c r="C424" s="125">
        <v>2000</v>
      </c>
      <c r="D424" s="124" t="s">
        <v>549</v>
      </c>
      <c r="E424" s="124" t="s">
        <v>135</v>
      </c>
      <c r="F424" s="124" t="s">
        <v>171</v>
      </c>
      <c r="G424" s="124" t="s">
        <v>550</v>
      </c>
      <c r="H424" s="124"/>
      <c r="I424" s="124"/>
      <c r="J424" s="119" t="s">
        <v>971</v>
      </c>
      <c r="K424" s="119" t="s">
        <v>64</v>
      </c>
      <c r="L424" s="124" t="s">
        <v>556</v>
      </c>
      <c r="M424" s="119" t="s">
        <v>51</v>
      </c>
      <c r="N424" s="119" t="s">
        <v>256</v>
      </c>
      <c r="O424" s="121" t="s">
        <v>298</v>
      </c>
      <c r="P424" s="119"/>
      <c r="Q424" s="119"/>
      <c r="R424" s="119"/>
      <c r="S424" s="119"/>
      <c r="T424" s="119" t="s">
        <v>557</v>
      </c>
      <c r="U424" s="121"/>
      <c r="V424" s="121"/>
      <c r="W424" s="121"/>
      <c r="X424" s="121"/>
      <c r="Y424" s="121"/>
      <c r="Z424" s="121"/>
      <c r="AA424" s="126"/>
      <c r="AB424" s="126"/>
      <c r="AC424" s="126"/>
      <c r="AD424" s="121"/>
      <c r="AE424" s="121"/>
      <c r="AF424" s="121"/>
      <c r="AG424" s="121"/>
      <c r="AH424" s="121"/>
      <c r="AI424" s="121"/>
      <c r="AJ424" s="121"/>
      <c r="AK424" s="121"/>
      <c r="AL424" s="121"/>
      <c r="AM424" s="121"/>
      <c r="AN424" s="119"/>
      <c r="AO424" s="119"/>
      <c r="AP424" s="119"/>
      <c r="AQ424" s="119"/>
      <c r="AR424" s="119"/>
      <c r="AS424" s="119"/>
      <c r="AT424" s="119"/>
      <c r="AU424" s="119"/>
      <c r="AV424" s="119"/>
      <c r="AW424" s="121"/>
      <c r="AX424" s="121"/>
      <c r="AY424" s="121"/>
      <c r="AZ424" s="121"/>
      <c r="BA424" s="121"/>
      <c r="BB424" s="121"/>
      <c r="BC424" s="121"/>
      <c r="BD424" s="121"/>
      <c r="BE424" s="121"/>
      <c r="BF424" s="121"/>
      <c r="BG424" s="121"/>
      <c r="BH424" s="121"/>
      <c r="BI424" s="121"/>
      <c r="BJ424" s="121"/>
      <c r="BK424" s="121"/>
      <c r="BL424" s="121"/>
      <c r="BM424" s="121"/>
      <c r="BN424" s="121"/>
      <c r="BO424" s="121"/>
      <c r="BP424" s="121"/>
      <c r="BQ424" s="121"/>
      <c r="BR424" s="121"/>
      <c r="BS424" s="121"/>
      <c r="BT424" s="121"/>
      <c r="BU424" s="121"/>
      <c r="BV424" s="121"/>
      <c r="BW424" s="121"/>
      <c r="BX424" s="121"/>
      <c r="BY424" s="121"/>
      <c r="BZ424" s="121"/>
      <c r="CA424" s="121"/>
      <c r="CB424" s="121"/>
      <c r="CC424" s="121"/>
      <c r="CD424" s="121"/>
      <c r="CE424" s="121"/>
      <c r="CF424" s="121"/>
      <c r="CG424" s="121"/>
      <c r="CH424" s="121"/>
    </row>
    <row r="425" spans="1:86" ht="14.25" customHeight="1" x14ac:dyDescent="0.3">
      <c r="A425" s="26" t="s">
        <v>132</v>
      </c>
      <c r="B425" s="24" t="s">
        <v>548</v>
      </c>
      <c r="C425" s="27">
        <v>2000</v>
      </c>
      <c r="D425" s="26" t="s">
        <v>549</v>
      </c>
      <c r="E425" s="26" t="s">
        <v>135</v>
      </c>
      <c r="F425" s="26" t="s">
        <v>171</v>
      </c>
      <c r="G425" s="26" t="s">
        <v>550</v>
      </c>
      <c r="H425" s="26"/>
      <c r="I425" s="26"/>
      <c r="J425" s="24" t="s">
        <v>11</v>
      </c>
      <c r="K425" s="24" t="s">
        <v>558</v>
      </c>
      <c r="L425" s="26" t="s">
        <v>298</v>
      </c>
      <c r="M425" s="24" t="s">
        <v>51</v>
      </c>
      <c r="N425" s="24" t="s">
        <v>256</v>
      </c>
      <c r="O425" t="s">
        <v>298</v>
      </c>
      <c r="P425" s="24"/>
      <c r="Q425" s="24"/>
      <c r="R425" s="24"/>
      <c r="S425" s="24"/>
      <c r="T425" s="24" t="s">
        <v>559</v>
      </c>
      <c r="AA425" s="56"/>
      <c r="AB425" s="56"/>
      <c r="AC425" s="56"/>
      <c r="AN425" s="24"/>
      <c r="AU425" s="24"/>
      <c r="AV425" s="24"/>
    </row>
    <row r="426" spans="1:86" ht="14.25" customHeight="1" x14ac:dyDescent="0.3">
      <c r="A426" s="26" t="s">
        <v>132</v>
      </c>
      <c r="B426" s="24" t="s">
        <v>548</v>
      </c>
      <c r="C426" s="27">
        <v>2000</v>
      </c>
      <c r="D426" s="26" t="s">
        <v>549</v>
      </c>
      <c r="E426" s="26" t="s">
        <v>135</v>
      </c>
      <c r="F426" s="26" t="s">
        <v>171</v>
      </c>
      <c r="G426" s="26" t="s">
        <v>550</v>
      </c>
      <c r="H426" s="26"/>
      <c r="I426" s="26"/>
      <c r="J426" s="24" t="s">
        <v>11</v>
      </c>
      <c r="K426" s="24" t="s">
        <v>1046</v>
      </c>
      <c r="L426" s="26" t="s">
        <v>298</v>
      </c>
      <c r="M426" s="24" t="s">
        <v>51</v>
      </c>
      <c r="N426" s="24" t="s">
        <v>256</v>
      </c>
      <c r="O426" t="s">
        <v>298</v>
      </c>
      <c r="P426" s="24"/>
      <c r="Q426" s="24"/>
      <c r="R426" s="24"/>
      <c r="S426" s="24"/>
      <c r="T426" s="24"/>
      <c r="AA426" s="56"/>
      <c r="AB426" s="56"/>
      <c r="AC426" s="56"/>
      <c r="AN426" s="24"/>
      <c r="AO426" s="24"/>
      <c r="AP426" s="24"/>
      <c r="AQ426" s="24"/>
      <c r="AR426" s="24"/>
      <c r="AS426" s="24"/>
      <c r="AT426" s="24"/>
      <c r="AU426" s="24"/>
      <c r="AV426" s="24"/>
    </row>
    <row r="427" spans="1:86" ht="14.25" customHeight="1" x14ac:dyDescent="0.3">
      <c r="A427" s="26" t="s">
        <v>132</v>
      </c>
      <c r="B427" s="24" t="s">
        <v>548</v>
      </c>
      <c r="C427" s="27">
        <v>2000</v>
      </c>
      <c r="D427" s="26" t="s">
        <v>549</v>
      </c>
      <c r="E427" s="26" t="s">
        <v>135</v>
      </c>
      <c r="F427" s="26" t="s">
        <v>171</v>
      </c>
      <c r="G427" s="26" t="s">
        <v>550</v>
      </c>
      <c r="H427" s="26" t="s">
        <v>53</v>
      </c>
      <c r="I427" s="26" t="s">
        <v>53</v>
      </c>
      <c r="J427" s="26" t="s">
        <v>137</v>
      </c>
      <c r="K427" s="26" t="s">
        <v>138</v>
      </c>
      <c r="L427" s="26" t="s">
        <v>298</v>
      </c>
      <c r="M427" s="26" t="s">
        <v>51</v>
      </c>
      <c r="N427" s="24" t="s">
        <v>256</v>
      </c>
      <c r="O427" t="s">
        <v>298</v>
      </c>
      <c r="P427" s="26" t="s">
        <v>551</v>
      </c>
      <c r="Q427" s="26"/>
      <c r="R427" s="26" t="s">
        <v>271</v>
      </c>
      <c r="S427" s="24" t="s">
        <v>552</v>
      </c>
      <c r="T427" s="24" t="s">
        <v>553</v>
      </c>
      <c r="U427" s="26" t="s">
        <v>53</v>
      </c>
      <c r="V427" s="26" t="s">
        <v>54</v>
      </c>
      <c r="W427" s="26" t="s">
        <v>429</v>
      </c>
      <c r="X427" s="25">
        <v>25</v>
      </c>
      <c r="Y427" s="25">
        <v>24</v>
      </c>
      <c r="Z427" s="25">
        <v>28</v>
      </c>
      <c r="AA427" s="76"/>
      <c r="AB427" s="76"/>
      <c r="AC427" s="76"/>
      <c r="AD427" s="25">
        <v>1997</v>
      </c>
      <c r="AE427" s="39"/>
      <c r="AF427" s="39"/>
      <c r="AG427" s="39"/>
      <c r="AH427" s="39"/>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row>
    <row r="428" spans="1:86" ht="14.25" customHeight="1" x14ac:dyDescent="0.3">
      <c r="A428" s="26" t="s">
        <v>132</v>
      </c>
      <c r="B428" s="24" t="s">
        <v>133</v>
      </c>
      <c r="C428" s="27">
        <v>2019</v>
      </c>
      <c r="D428" s="26" t="s">
        <v>134</v>
      </c>
      <c r="E428" s="26" t="s">
        <v>135</v>
      </c>
      <c r="F428" s="26" t="s">
        <v>46</v>
      </c>
      <c r="G428" s="26" t="s">
        <v>136</v>
      </c>
      <c r="H428" s="26"/>
      <c r="I428" s="26"/>
      <c r="J428" s="26" t="s">
        <v>145</v>
      </c>
      <c r="K428" s="26" t="s">
        <v>148</v>
      </c>
      <c r="L428" s="26" t="s">
        <v>78</v>
      </c>
      <c r="M428" s="26" t="s">
        <v>149</v>
      </c>
      <c r="N428" s="24" t="s">
        <v>52</v>
      </c>
      <c r="O428" s="6" t="s">
        <v>50</v>
      </c>
      <c r="P428" s="24"/>
      <c r="Q428" s="24"/>
      <c r="R428" s="26" t="s">
        <v>150</v>
      </c>
      <c r="S428" s="24"/>
      <c r="T428" s="24" t="s">
        <v>665</v>
      </c>
      <c r="U428" s="24"/>
      <c r="V428" s="24"/>
      <c r="W428" s="24"/>
      <c r="X428" s="24"/>
      <c r="Y428" s="24"/>
      <c r="Z428" s="24"/>
      <c r="AA428" s="76"/>
      <c r="AB428" s="76"/>
      <c r="AC428" s="76"/>
      <c r="AD428" s="24"/>
      <c r="AE428" s="39"/>
      <c r="AF428" s="39"/>
      <c r="AG428" s="39"/>
      <c r="AH428" s="39"/>
      <c r="AI428" s="24"/>
      <c r="AJ428" s="24"/>
      <c r="AK428" s="24"/>
      <c r="AL428" s="24"/>
      <c r="AM428" s="24"/>
      <c r="AN428" s="24"/>
      <c r="AO428" s="24"/>
      <c r="AP428" s="24"/>
      <c r="AQ428" s="24"/>
      <c r="AR428" s="24"/>
      <c r="AS428" s="66"/>
      <c r="AT428" s="66"/>
      <c r="AU428" s="24"/>
      <c r="AV428" s="24"/>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row>
    <row r="429" spans="1:86" ht="14.25" customHeight="1" x14ac:dyDescent="0.3">
      <c r="A429" s="26" t="s">
        <v>132</v>
      </c>
      <c r="B429" s="24" t="s">
        <v>133</v>
      </c>
      <c r="C429" s="27">
        <v>2019</v>
      </c>
      <c r="D429" s="26" t="s">
        <v>134</v>
      </c>
      <c r="E429" s="26" t="s">
        <v>135</v>
      </c>
      <c r="F429" s="26" t="s">
        <v>46</v>
      </c>
      <c r="G429" s="26" t="s">
        <v>136</v>
      </c>
      <c r="H429" s="26"/>
      <c r="I429" s="26"/>
      <c r="J429" s="26" t="s">
        <v>145</v>
      </c>
      <c r="K429" s="26" t="s">
        <v>148</v>
      </c>
      <c r="L429" s="26" t="s">
        <v>79</v>
      </c>
      <c r="M429" s="26" t="s">
        <v>149</v>
      </c>
      <c r="N429" s="24" t="s">
        <v>52</v>
      </c>
      <c r="O429" s="6" t="s">
        <v>50</v>
      </c>
      <c r="P429" s="24"/>
      <c r="Q429" s="24"/>
      <c r="R429" s="26" t="s">
        <v>150</v>
      </c>
      <c r="S429" s="24"/>
      <c r="T429" s="24" t="s">
        <v>665</v>
      </c>
      <c r="U429" s="24"/>
      <c r="V429" s="24"/>
      <c r="W429" s="24"/>
      <c r="X429" s="24"/>
      <c r="Y429" s="24"/>
      <c r="Z429" s="24"/>
      <c r="AA429" s="76"/>
      <c r="AB429" s="76"/>
      <c r="AC429" s="76"/>
      <c r="AD429" s="24"/>
      <c r="AE429" s="39"/>
      <c r="AF429" s="39"/>
      <c r="AG429" s="39"/>
      <c r="AH429" s="39"/>
      <c r="AI429" s="24"/>
      <c r="AJ429" s="24"/>
      <c r="AK429" s="24"/>
      <c r="AL429" s="24"/>
      <c r="AM429" s="24"/>
      <c r="AN429" s="24"/>
      <c r="AO429" s="24"/>
      <c r="AP429" s="24"/>
      <c r="AQ429" s="24"/>
      <c r="AR429" s="24"/>
      <c r="AS429" s="66"/>
      <c r="AT429" s="66"/>
      <c r="AU429" s="24"/>
      <c r="AV429" s="24"/>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row>
    <row r="430" spans="1:86" ht="14.25" customHeight="1" x14ac:dyDescent="0.3">
      <c r="A430" s="26" t="s">
        <v>132</v>
      </c>
      <c r="B430" s="24" t="s">
        <v>133</v>
      </c>
      <c r="C430" s="27">
        <v>2019</v>
      </c>
      <c r="D430" s="26" t="s">
        <v>134</v>
      </c>
      <c r="E430" s="26" t="s">
        <v>135</v>
      </c>
      <c r="F430" s="26" t="s">
        <v>46</v>
      </c>
      <c r="G430" s="26" t="s">
        <v>136</v>
      </c>
      <c r="H430" s="26"/>
      <c r="I430" s="26"/>
      <c r="J430" s="26" t="s">
        <v>145</v>
      </c>
      <c r="K430" s="26" t="s">
        <v>148</v>
      </c>
      <c r="L430" s="26" t="s">
        <v>80</v>
      </c>
      <c r="M430" s="26" t="s">
        <v>149</v>
      </c>
      <c r="N430" s="24" t="s">
        <v>52</v>
      </c>
      <c r="O430" s="6" t="s">
        <v>50</v>
      </c>
      <c r="P430" s="24"/>
      <c r="Q430" s="24"/>
      <c r="R430" s="26" t="s">
        <v>150</v>
      </c>
      <c r="S430" s="24"/>
      <c r="T430" s="24" t="s">
        <v>665</v>
      </c>
      <c r="U430" s="24"/>
      <c r="V430" s="24"/>
      <c r="W430" s="24"/>
      <c r="X430" s="24"/>
      <c r="Y430" s="24"/>
      <c r="Z430" s="24"/>
      <c r="AA430" s="76"/>
      <c r="AB430" s="76"/>
      <c r="AC430" s="76"/>
      <c r="AD430" s="24"/>
      <c r="AE430" s="39"/>
      <c r="AF430" s="39"/>
      <c r="AG430" s="39"/>
      <c r="AH430" s="39"/>
      <c r="AI430" s="24"/>
      <c r="AJ430" s="24"/>
      <c r="AK430" s="24"/>
      <c r="AL430" s="24"/>
      <c r="AM430" s="24"/>
      <c r="AN430" s="24"/>
      <c r="AO430" s="24"/>
      <c r="AP430" s="24"/>
      <c r="AQ430" s="24"/>
      <c r="AR430" s="24"/>
      <c r="AS430" s="66"/>
      <c r="AT430" s="66"/>
      <c r="AU430" s="24"/>
      <c r="AV430" s="24"/>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row>
    <row r="431" spans="1:86" ht="14.25" customHeight="1" x14ac:dyDescent="0.3">
      <c r="A431" s="26" t="s">
        <v>132</v>
      </c>
      <c r="B431" s="24" t="s">
        <v>133</v>
      </c>
      <c r="C431" s="27">
        <v>2019</v>
      </c>
      <c r="D431" s="26" t="s">
        <v>134</v>
      </c>
      <c r="E431" s="26" t="s">
        <v>135</v>
      </c>
      <c r="F431" s="26" t="s">
        <v>46</v>
      </c>
      <c r="G431" s="26" t="s">
        <v>136</v>
      </c>
      <c r="H431" s="26"/>
      <c r="I431" s="26"/>
      <c r="J431" s="26" t="s">
        <v>145</v>
      </c>
      <c r="K431" s="26" t="s">
        <v>148</v>
      </c>
      <c r="L431" s="26" t="s">
        <v>81</v>
      </c>
      <c r="M431" s="26" t="s">
        <v>149</v>
      </c>
      <c r="N431" s="24" t="s">
        <v>52</v>
      </c>
      <c r="O431" s="6" t="s">
        <v>50</v>
      </c>
      <c r="P431" s="24"/>
      <c r="Q431" s="24"/>
      <c r="R431" s="26" t="s">
        <v>150</v>
      </c>
      <c r="S431" s="24"/>
      <c r="T431" s="24" t="s">
        <v>665</v>
      </c>
      <c r="U431" s="24"/>
      <c r="V431" s="24"/>
      <c r="W431" s="24"/>
      <c r="X431" s="24"/>
      <c r="Y431" s="24"/>
      <c r="Z431" s="24"/>
      <c r="AA431" s="76"/>
      <c r="AB431" s="76"/>
      <c r="AC431" s="76"/>
      <c r="AD431" s="24"/>
      <c r="AE431" s="39"/>
      <c r="AF431" s="39"/>
      <c r="AG431" s="39"/>
      <c r="AH431" s="39"/>
      <c r="AI431" s="24"/>
      <c r="AJ431" s="24"/>
      <c r="AK431" s="24"/>
      <c r="AL431" s="24"/>
      <c r="AM431" s="24"/>
      <c r="AN431" s="24"/>
      <c r="AO431" s="24"/>
      <c r="AP431" s="24"/>
      <c r="AQ431" s="24"/>
      <c r="AR431" s="24"/>
      <c r="AS431" s="66"/>
      <c r="AT431" s="66"/>
      <c r="AU431" s="24"/>
      <c r="AV431" s="24"/>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row>
    <row r="432" spans="1:86" x14ac:dyDescent="0.3">
      <c r="A432" s="26" t="s">
        <v>132</v>
      </c>
      <c r="B432" s="24" t="s">
        <v>133</v>
      </c>
      <c r="C432" s="27">
        <v>2019</v>
      </c>
      <c r="D432" s="26" t="s">
        <v>134</v>
      </c>
      <c r="E432" s="26" t="s">
        <v>135</v>
      </c>
      <c r="F432" s="26" t="s">
        <v>46</v>
      </c>
      <c r="G432" s="26" t="s">
        <v>136</v>
      </c>
      <c r="H432" s="26"/>
      <c r="I432" s="26"/>
      <c r="J432" s="26" t="s">
        <v>145</v>
      </c>
      <c r="K432" s="26" t="s">
        <v>148</v>
      </c>
      <c r="L432" s="26" t="s">
        <v>85</v>
      </c>
      <c r="M432" s="26" t="s">
        <v>149</v>
      </c>
      <c r="N432" s="24" t="s">
        <v>52</v>
      </c>
      <c r="O432" s="6" t="s">
        <v>50</v>
      </c>
      <c r="P432" s="24"/>
      <c r="Q432" s="24"/>
      <c r="R432" s="26" t="s">
        <v>150</v>
      </c>
      <c r="S432" s="24"/>
      <c r="T432" s="24" t="s">
        <v>665</v>
      </c>
      <c r="U432" s="24"/>
      <c r="V432" s="24"/>
      <c r="W432" s="24"/>
      <c r="X432" s="24"/>
      <c r="Y432" s="24"/>
      <c r="Z432" s="24"/>
      <c r="AA432" s="76"/>
      <c r="AB432" s="76"/>
      <c r="AC432" s="76"/>
      <c r="AD432" s="24"/>
      <c r="AE432" s="39"/>
      <c r="AF432" s="39"/>
      <c r="AG432" s="39"/>
      <c r="AH432" s="39"/>
      <c r="AI432" s="24"/>
      <c r="AJ432" s="24"/>
      <c r="AK432" s="24"/>
      <c r="AL432" s="24"/>
      <c r="AM432" s="24"/>
      <c r="AN432" s="24"/>
      <c r="AO432" s="24"/>
      <c r="AP432" s="24"/>
      <c r="AQ432" s="24"/>
      <c r="AR432" s="24"/>
      <c r="AS432" s="66"/>
      <c r="AT432" s="66"/>
      <c r="AU432" s="24"/>
      <c r="AV432" s="24"/>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row>
    <row r="433" spans="1:86" x14ac:dyDescent="0.3">
      <c r="A433" s="26" t="s">
        <v>132</v>
      </c>
      <c r="B433" s="24" t="s">
        <v>133</v>
      </c>
      <c r="C433" s="27">
        <v>2019</v>
      </c>
      <c r="D433" s="26" t="s">
        <v>134</v>
      </c>
      <c r="E433" s="26" t="s">
        <v>135</v>
      </c>
      <c r="F433" s="26" t="s">
        <v>46</v>
      </c>
      <c r="G433" s="26" t="s">
        <v>136</v>
      </c>
      <c r="H433" s="26"/>
      <c r="I433" s="26"/>
      <c r="J433" s="26" t="s">
        <v>145</v>
      </c>
      <c r="K433" s="26" t="s">
        <v>148</v>
      </c>
      <c r="L433" s="26" t="s">
        <v>86</v>
      </c>
      <c r="M433" s="26" t="s">
        <v>149</v>
      </c>
      <c r="N433" s="24" t="s">
        <v>52</v>
      </c>
      <c r="O433" s="6" t="s">
        <v>50</v>
      </c>
      <c r="P433" s="24"/>
      <c r="Q433" s="24"/>
      <c r="R433" s="26" t="s">
        <v>150</v>
      </c>
      <c r="S433" s="24"/>
      <c r="T433" s="24" t="s">
        <v>665</v>
      </c>
      <c r="U433" s="24"/>
      <c r="V433" s="24"/>
      <c r="W433" s="24"/>
      <c r="X433" s="24"/>
      <c r="Y433" s="24"/>
      <c r="Z433" s="24"/>
      <c r="AA433" s="76"/>
      <c r="AB433" s="76"/>
      <c r="AC433" s="76"/>
      <c r="AD433" s="24"/>
      <c r="AE433" s="39"/>
      <c r="AF433" s="39"/>
      <c r="AG433" s="39"/>
      <c r="AH433" s="39"/>
      <c r="AI433" s="24"/>
      <c r="AJ433" s="24"/>
      <c r="AK433" s="24"/>
      <c r="AL433" s="24"/>
      <c r="AM433" s="24"/>
      <c r="AN433" s="24"/>
      <c r="AO433" s="24"/>
      <c r="AP433" s="24"/>
      <c r="AQ433" s="24"/>
      <c r="AR433" s="24"/>
      <c r="AS433" s="66"/>
      <c r="AT433" s="66"/>
      <c r="AU433" s="24"/>
      <c r="AV433" s="24"/>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row>
    <row r="434" spans="1:86" ht="14.25" customHeight="1" x14ac:dyDescent="0.3">
      <c r="A434" s="26" t="s">
        <v>132</v>
      </c>
      <c r="B434" s="24" t="s">
        <v>133</v>
      </c>
      <c r="C434" s="27">
        <v>2019</v>
      </c>
      <c r="D434" s="26" t="s">
        <v>134</v>
      </c>
      <c r="E434" s="26" t="s">
        <v>135</v>
      </c>
      <c r="F434" s="26" t="s">
        <v>46</v>
      </c>
      <c r="G434" s="26" t="s">
        <v>136</v>
      </c>
      <c r="H434" s="26"/>
      <c r="I434" s="26"/>
      <c r="J434" s="26" t="s">
        <v>145</v>
      </c>
      <c r="K434" s="26" t="s">
        <v>148</v>
      </c>
      <c r="L434" s="26" t="s">
        <v>87</v>
      </c>
      <c r="M434" s="26" t="s">
        <v>149</v>
      </c>
      <c r="N434" s="24" t="s">
        <v>52</v>
      </c>
      <c r="O434" s="6" t="s">
        <v>50</v>
      </c>
      <c r="P434" s="24"/>
      <c r="Q434" s="24"/>
      <c r="R434" s="26" t="s">
        <v>150</v>
      </c>
      <c r="S434" s="24"/>
      <c r="T434" s="24" t="s">
        <v>665</v>
      </c>
      <c r="U434" s="24"/>
      <c r="V434" s="24"/>
      <c r="W434" s="24"/>
      <c r="X434" s="24"/>
      <c r="Y434" s="24"/>
      <c r="Z434" s="24"/>
      <c r="AA434" s="76"/>
      <c r="AB434" s="76"/>
      <c r="AC434" s="76"/>
      <c r="AD434" s="24"/>
      <c r="AE434" s="39"/>
      <c r="AF434" s="39"/>
      <c r="AG434" s="39"/>
      <c r="AH434" s="39"/>
      <c r="AI434" s="24"/>
      <c r="AJ434" s="24"/>
      <c r="AK434" s="24"/>
      <c r="AL434" s="24"/>
      <c r="AM434" s="24"/>
      <c r="AN434" s="24"/>
      <c r="AO434" s="24"/>
      <c r="AP434" s="24"/>
      <c r="AQ434" s="24"/>
      <c r="AR434" s="24"/>
      <c r="AS434" s="66"/>
      <c r="AT434" s="66"/>
      <c r="AU434" s="24"/>
      <c r="AV434" s="24"/>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row>
    <row r="435" spans="1:86" ht="14.25" customHeight="1" x14ac:dyDescent="0.3">
      <c r="A435" s="26" t="s">
        <v>132</v>
      </c>
      <c r="B435" s="24" t="s">
        <v>133</v>
      </c>
      <c r="C435" s="27">
        <v>2019</v>
      </c>
      <c r="D435" s="26" t="s">
        <v>134</v>
      </c>
      <c r="E435" s="26" t="s">
        <v>135</v>
      </c>
      <c r="F435" s="26" t="s">
        <v>46</v>
      </c>
      <c r="G435" s="26" t="s">
        <v>136</v>
      </c>
      <c r="H435" s="26"/>
      <c r="I435" s="26"/>
      <c r="J435" s="26" t="s">
        <v>145</v>
      </c>
      <c r="K435" s="26" t="s">
        <v>148</v>
      </c>
      <c r="L435" s="26" t="s">
        <v>88</v>
      </c>
      <c r="M435" s="26" t="s">
        <v>149</v>
      </c>
      <c r="N435" s="24" t="s">
        <v>52</v>
      </c>
      <c r="O435" s="6" t="s">
        <v>50</v>
      </c>
      <c r="P435" s="24"/>
      <c r="Q435" s="24"/>
      <c r="R435" s="26" t="s">
        <v>150</v>
      </c>
      <c r="S435" s="24"/>
      <c r="T435" s="24" t="s">
        <v>665</v>
      </c>
      <c r="U435" s="24"/>
      <c r="V435" s="24"/>
      <c r="W435" s="24"/>
      <c r="X435" s="24"/>
      <c r="Y435" s="24"/>
      <c r="Z435" s="24"/>
      <c r="AA435" s="76"/>
      <c r="AB435" s="76"/>
      <c r="AC435" s="76"/>
      <c r="AD435" s="24"/>
      <c r="AE435" s="39"/>
      <c r="AF435" s="39"/>
      <c r="AG435" s="39"/>
      <c r="AH435" s="39"/>
      <c r="AI435" s="24"/>
      <c r="AJ435" s="24"/>
      <c r="AK435" s="24"/>
      <c r="AL435" s="24"/>
      <c r="AM435" s="24"/>
      <c r="AN435" s="24"/>
      <c r="AO435" s="24"/>
      <c r="AP435" s="24"/>
      <c r="AQ435" s="24"/>
      <c r="AR435" s="24"/>
      <c r="AS435" s="66"/>
      <c r="AT435" s="66"/>
      <c r="AU435" s="24"/>
      <c r="AV435" s="24"/>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row>
    <row r="436" spans="1:86" ht="14.25" customHeight="1" x14ac:dyDescent="0.3">
      <c r="A436" s="26" t="s">
        <v>132</v>
      </c>
      <c r="B436" s="24" t="s">
        <v>133</v>
      </c>
      <c r="C436" s="27">
        <v>2019</v>
      </c>
      <c r="D436" s="26" t="s">
        <v>134</v>
      </c>
      <c r="E436" s="26" t="s">
        <v>135</v>
      </c>
      <c r="F436" s="26" t="s">
        <v>46</v>
      </c>
      <c r="G436" s="26" t="s">
        <v>136</v>
      </c>
      <c r="H436" s="26"/>
      <c r="I436" s="26"/>
      <c r="J436" s="26" t="s">
        <v>145</v>
      </c>
      <c r="K436" s="26" t="s">
        <v>148</v>
      </c>
      <c r="L436" s="26" t="s">
        <v>151</v>
      </c>
      <c r="M436" s="26" t="s">
        <v>149</v>
      </c>
      <c r="N436" s="24" t="s">
        <v>52</v>
      </c>
      <c r="O436" s="6" t="s">
        <v>50</v>
      </c>
      <c r="P436" s="24"/>
      <c r="Q436" s="24"/>
      <c r="R436" s="26" t="s">
        <v>150</v>
      </c>
      <c r="S436" s="24"/>
      <c r="T436" s="24" t="s">
        <v>665</v>
      </c>
      <c r="U436" s="24"/>
      <c r="V436" s="24"/>
      <c r="W436" s="24"/>
      <c r="X436" s="24"/>
      <c r="Y436" s="24"/>
      <c r="Z436" s="24"/>
      <c r="AA436" s="76"/>
      <c r="AB436" s="76"/>
      <c r="AC436" s="76"/>
      <c r="AD436" s="24"/>
      <c r="AE436" s="39"/>
      <c r="AF436" s="39"/>
      <c r="AG436" s="39"/>
      <c r="AH436" s="39"/>
      <c r="AI436" s="24"/>
      <c r="AJ436" s="24"/>
      <c r="AK436" s="24"/>
      <c r="AL436" s="24"/>
      <c r="AM436" s="24"/>
      <c r="AN436" s="24"/>
      <c r="AO436" s="24"/>
      <c r="AP436" s="24"/>
      <c r="AQ436" s="24"/>
      <c r="AR436" s="24"/>
      <c r="AS436" s="66"/>
      <c r="AT436" s="66"/>
      <c r="AU436" s="24"/>
      <c r="AV436" s="24"/>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row>
    <row r="437" spans="1:86" ht="14.25" customHeight="1" x14ac:dyDescent="0.3">
      <c r="A437" s="26" t="s">
        <v>132</v>
      </c>
      <c r="B437" s="24" t="s">
        <v>133</v>
      </c>
      <c r="C437" s="27">
        <v>2019</v>
      </c>
      <c r="D437" s="26" t="s">
        <v>134</v>
      </c>
      <c r="E437" s="26" t="s">
        <v>135</v>
      </c>
      <c r="F437" s="26" t="s">
        <v>46</v>
      </c>
      <c r="G437" s="26" t="s">
        <v>136</v>
      </c>
      <c r="H437" s="26"/>
      <c r="I437" s="26"/>
      <c r="J437" s="26" t="s">
        <v>145</v>
      </c>
      <c r="K437" s="26" t="s">
        <v>148</v>
      </c>
      <c r="L437" s="26" t="s">
        <v>95</v>
      </c>
      <c r="M437" s="26" t="s">
        <v>149</v>
      </c>
      <c r="N437" s="24" t="s">
        <v>52</v>
      </c>
      <c r="O437" s="6" t="s">
        <v>50</v>
      </c>
      <c r="P437" s="24"/>
      <c r="Q437" s="24"/>
      <c r="R437" s="26" t="s">
        <v>150</v>
      </c>
      <c r="S437" s="24"/>
      <c r="T437" s="24" t="s">
        <v>665</v>
      </c>
      <c r="U437" s="24"/>
      <c r="V437" s="24"/>
      <c r="W437" s="24"/>
      <c r="X437" s="24"/>
      <c r="Y437" s="24"/>
      <c r="Z437" s="24"/>
      <c r="AA437" s="76"/>
      <c r="AB437" s="76"/>
      <c r="AC437" s="76"/>
      <c r="AD437" s="24"/>
      <c r="AE437" s="39"/>
      <c r="AF437" s="39"/>
      <c r="AG437" s="39"/>
      <c r="AH437" s="39"/>
      <c r="AI437" s="24"/>
      <c r="AJ437" s="24"/>
      <c r="AK437" s="24"/>
      <c r="AL437" s="24"/>
      <c r="AM437" s="24"/>
      <c r="AN437" s="24"/>
      <c r="AO437" s="24"/>
      <c r="AP437" s="24"/>
      <c r="AQ437" s="24"/>
      <c r="AR437" s="24"/>
      <c r="AS437" s="66"/>
      <c r="AT437" s="66"/>
      <c r="AU437" s="24"/>
      <c r="AV437" s="24"/>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row>
    <row r="438" spans="1:86" ht="14.25" customHeight="1" x14ac:dyDescent="0.3">
      <c r="A438" s="26" t="s">
        <v>132</v>
      </c>
      <c r="B438" s="24" t="s">
        <v>133</v>
      </c>
      <c r="C438" s="27">
        <v>2019</v>
      </c>
      <c r="D438" s="26" t="s">
        <v>134</v>
      </c>
      <c r="E438" s="26" t="s">
        <v>135</v>
      </c>
      <c r="F438" s="26" t="s">
        <v>46</v>
      </c>
      <c r="G438" s="26" t="s">
        <v>136</v>
      </c>
      <c r="H438" s="26"/>
      <c r="I438" s="26"/>
      <c r="J438" s="26" t="s">
        <v>145</v>
      </c>
      <c r="K438" s="26" t="s">
        <v>148</v>
      </c>
      <c r="L438" s="26" t="s">
        <v>152</v>
      </c>
      <c r="M438" s="26" t="s">
        <v>149</v>
      </c>
      <c r="N438" s="24" t="s">
        <v>52</v>
      </c>
      <c r="O438" s="6" t="s">
        <v>50</v>
      </c>
      <c r="P438" s="24"/>
      <c r="Q438" s="24"/>
      <c r="R438" s="26" t="s">
        <v>150</v>
      </c>
      <c r="S438" s="24"/>
      <c r="T438" s="24" t="s">
        <v>665</v>
      </c>
      <c r="U438" s="24"/>
      <c r="V438" s="24"/>
      <c r="W438" s="24"/>
      <c r="X438" s="24"/>
      <c r="Y438" s="24"/>
      <c r="Z438" s="24"/>
      <c r="AA438" s="76"/>
      <c r="AB438" s="76"/>
      <c r="AC438" s="76"/>
      <c r="AD438" s="24"/>
      <c r="AE438" s="39"/>
      <c r="AF438" s="39"/>
      <c r="AG438" s="39"/>
      <c r="AH438" s="39"/>
      <c r="AI438" s="24"/>
      <c r="AJ438" s="24"/>
      <c r="AK438" s="24"/>
      <c r="AL438" s="24"/>
      <c r="AM438" s="24"/>
      <c r="AN438" s="24"/>
      <c r="AO438" s="24"/>
      <c r="AP438" s="24"/>
      <c r="AQ438" s="24"/>
      <c r="AR438" s="24"/>
      <c r="AS438" s="66"/>
      <c r="AT438" s="66"/>
      <c r="AU438" s="24"/>
      <c r="AV438" s="24"/>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row>
    <row r="439" spans="1:86" ht="14.25" customHeight="1" x14ac:dyDescent="0.3">
      <c r="A439" s="26" t="s">
        <v>132</v>
      </c>
      <c r="B439" s="24" t="s">
        <v>133</v>
      </c>
      <c r="C439" s="27">
        <v>2019</v>
      </c>
      <c r="D439" s="26" t="s">
        <v>134</v>
      </c>
      <c r="E439" s="26" t="s">
        <v>135</v>
      </c>
      <c r="F439" s="26" t="s">
        <v>46</v>
      </c>
      <c r="G439" s="26" t="s">
        <v>136</v>
      </c>
      <c r="H439" s="26"/>
      <c r="I439" s="26"/>
      <c r="J439" s="26" t="s">
        <v>145</v>
      </c>
      <c r="K439" s="26" t="s">
        <v>148</v>
      </c>
      <c r="L439" s="26" t="s">
        <v>97</v>
      </c>
      <c r="M439" s="26" t="s">
        <v>149</v>
      </c>
      <c r="N439" s="24" t="s">
        <v>52</v>
      </c>
      <c r="O439" s="6" t="s">
        <v>50</v>
      </c>
      <c r="P439" s="24"/>
      <c r="Q439" s="24"/>
      <c r="R439" s="26" t="s">
        <v>150</v>
      </c>
      <c r="S439" s="24"/>
      <c r="T439" s="24" t="s">
        <v>665</v>
      </c>
      <c r="U439" s="24"/>
      <c r="V439" s="24"/>
      <c r="W439" s="24"/>
      <c r="X439" s="24"/>
      <c r="Y439" s="24"/>
      <c r="Z439" s="24"/>
      <c r="AA439" s="76"/>
      <c r="AB439" s="76"/>
      <c r="AC439" s="76"/>
      <c r="AD439" s="24"/>
      <c r="AE439" s="39"/>
      <c r="AF439" s="39"/>
      <c r="AG439" s="39"/>
      <c r="AH439" s="39"/>
      <c r="AI439" s="24"/>
      <c r="AJ439" s="24"/>
      <c r="AK439" s="24"/>
      <c r="AL439" s="24"/>
      <c r="AM439" s="24"/>
      <c r="AN439" s="24"/>
      <c r="AO439" s="24"/>
      <c r="AP439" s="24"/>
      <c r="AQ439" s="24"/>
      <c r="AR439" s="24"/>
      <c r="AS439" s="66"/>
      <c r="AT439" s="66"/>
      <c r="AU439" s="24"/>
      <c r="AV439" s="24"/>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row>
    <row r="440" spans="1:86" ht="14.25" customHeight="1" x14ac:dyDescent="0.3">
      <c r="A440" s="26" t="s">
        <v>132</v>
      </c>
      <c r="B440" s="24" t="s">
        <v>133</v>
      </c>
      <c r="C440" s="27">
        <v>2019</v>
      </c>
      <c r="D440" s="26" t="s">
        <v>134</v>
      </c>
      <c r="E440" s="26" t="s">
        <v>135</v>
      </c>
      <c r="F440" s="26" t="s">
        <v>46</v>
      </c>
      <c r="G440" s="26" t="s">
        <v>136</v>
      </c>
      <c r="H440" s="26"/>
      <c r="I440" s="26"/>
      <c r="J440" s="26" t="s">
        <v>11</v>
      </c>
      <c r="K440" s="26" t="s">
        <v>229</v>
      </c>
      <c r="L440" s="26" t="s">
        <v>977</v>
      </c>
      <c r="M440" s="26" t="s">
        <v>51</v>
      </c>
      <c r="N440" s="24" t="s">
        <v>52</v>
      </c>
      <c r="O440" s="6" t="s">
        <v>50</v>
      </c>
      <c r="P440" s="24"/>
      <c r="Q440" s="24"/>
      <c r="R440" s="24"/>
      <c r="S440" s="24"/>
      <c r="T440" s="24"/>
      <c r="U440" s="24"/>
      <c r="V440" s="24"/>
      <c r="W440" s="24"/>
      <c r="X440" s="24"/>
      <c r="Y440" s="24"/>
      <c r="Z440" s="24"/>
      <c r="AA440" s="76"/>
      <c r="AB440" s="76"/>
      <c r="AC440" s="76"/>
      <c r="AD440" s="24"/>
      <c r="AE440" s="39"/>
      <c r="AF440" s="39"/>
      <c r="AG440" s="39"/>
      <c r="AH440" s="39"/>
      <c r="AI440" s="24"/>
      <c r="AJ440" s="24"/>
      <c r="AK440" s="24"/>
      <c r="AL440" s="24"/>
      <c r="AM440" s="24"/>
      <c r="AN440" s="24"/>
      <c r="AO440" s="24"/>
      <c r="AP440" s="24"/>
      <c r="AQ440" s="24"/>
      <c r="AR440" s="24"/>
      <c r="AS440" s="24"/>
      <c r="AT440" s="24"/>
      <c r="AU440" s="24"/>
      <c r="AV440" s="24"/>
    </row>
    <row r="441" spans="1:86" ht="14.25" customHeight="1" x14ac:dyDescent="0.3">
      <c r="A441" s="26" t="s">
        <v>132</v>
      </c>
      <c r="B441" s="24" t="s">
        <v>133</v>
      </c>
      <c r="C441" s="27">
        <v>2019</v>
      </c>
      <c r="D441" s="26" t="s">
        <v>134</v>
      </c>
      <c r="E441" s="26" t="s">
        <v>135</v>
      </c>
      <c r="F441" s="26" t="s">
        <v>46</v>
      </c>
      <c r="G441" s="26" t="s">
        <v>136</v>
      </c>
      <c r="H441" s="26"/>
      <c r="I441" s="26"/>
      <c r="J441" s="26" t="s">
        <v>971</v>
      </c>
      <c r="K441" s="26" t="s">
        <v>973</v>
      </c>
      <c r="L441" s="26" t="s">
        <v>50</v>
      </c>
      <c r="M441" s="26" t="s">
        <v>51</v>
      </c>
      <c r="N441" s="24" t="s">
        <v>52</v>
      </c>
      <c r="O441" s="6" t="s">
        <v>50</v>
      </c>
      <c r="P441" s="24"/>
      <c r="Q441" s="24"/>
      <c r="R441" s="24"/>
      <c r="S441" s="24"/>
      <c r="T441" s="24" t="s">
        <v>147</v>
      </c>
      <c r="AA441" s="56"/>
      <c r="AB441" s="56"/>
      <c r="AC441" s="56"/>
      <c r="AE441" s="39"/>
      <c r="AF441" s="39"/>
      <c r="AG441" s="39"/>
      <c r="AH441" s="39"/>
      <c r="AK441" s="24"/>
      <c r="AL441" s="24"/>
      <c r="AM441" s="24"/>
      <c r="AN441" s="24"/>
      <c r="AO441" s="24"/>
      <c r="AP441" s="24"/>
      <c r="AQ441" s="24"/>
      <c r="AR441" s="24"/>
      <c r="AS441" s="24"/>
      <c r="AT441" s="24"/>
      <c r="AU441" s="24"/>
      <c r="AV441" s="24"/>
    </row>
    <row r="442" spans="1:86" ht="14.25" customHeight="1" x14ac:dyDescent="0.3">
      <c r="A442" s="26" t="s">
        <v>132</v>
      </c>
      <c r="B442" s="24" t="s">
        <v>133</v>
      </c>
      <c r="C442" s="27">
        <v>2019</v>
      </c>
      <c r="D442" s="26" t="s">
        <v>134</v>
      </c>
      <c r="E442" s="26" t="s">
        <v>135</v>
      </c>
      <c r="F442" s="26" t="s">
        <v>46</v>
      </c>
      <c r="G442" s="26" t="s">
        <v>136</v>
      </c>
      <c r="H442" s="26" t="s">
        <v>53</v>
      </c>
      <c r="I442" s="26" t="s">
        <v>53</v>
      </c>
      <c r="J442" s="26" t="s">
        <v>137</v>
      </c>
      <c r="K442" s="26" t="s">
        <v>138</v>
      </c>
      <c r="L442" s="26" t="s">
        <v>50</v>
      </c>
      <c r="M442" s="26" t="s">
        <v>51</v>
      </c>
      <c r="N442" s="24" t="s">
        <v>52</v>
      </c>
      <c r="O442" s="6" t="s">
        <v>50</v>
      </c>
      <c r="P442" s="26"/>
      <c r="Q442" s="26"/>
      <c r="R442" s="26" t="s">
        <v>967</v>
      </c>
      <c r="S442" t="s">
        <v>139</v>
      </c>
      <c r="T442" s="24"/>
      <c r="U442" s="26" t="s">
        <v>53</v>
      </c>
      <c r="V442" s="26" t="s">
        <v>140</v>
      </c>
      <c r="W442" s="26"/>
      <c r="X442" s="24"/>
      <c r="Y442" s="25" t="s">
        <v>141</v>
      </c>
      <c r="Z442" s="25">
        <v>30</v>
      </c>
      <c r="AA442" s="76"/>
      <c r="AB442" s="76"/>
      <c r="AC442" s="76"/>
      <c r="AD442" s="25" t="s">
        <v>142</v>
      </c>
      <c r="AE442" s="39"/>
      <c r="AF442" s="39"/>
      <c r="AG442" s="39"/>
      <c r="AH442" s="39"/>
      <c r="AI442" s="24"/>
      <c r="AJ442" s="24" t="s">
        <v>143</v>
      </c>
      <c r="AK442" s="24" t="s">
        <v>144</v>
      </c>
      <c r="AN442" s="24"/>
      <c r="AO442" s="24"/>
      <c r="AP442" s="24"/>
      <c r="AQ442" s="24"/>
      <c r="AR442" s="24"/>
      <c r="AS442" s="24"/>
      <c r="AT442" s="24"/>
      <c r="AU442" s="24"/>
      <c r="AV442" s="24"/>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row>
    <row r="443" spans="1:86" ht="14.25" customHeight="1" x14ac:dyDescent="0.3">
      <c r="A443" s="24" t="s">
        <v>215</v>
      </c>
      <c r="B443" s="24" t="s">
        <v>462</v>
      </c>
      <c r="C443" s="25">
        <v>2017</v>
      </c>
      <c r="D443" s="24" t="s">
        <v>463</v>
      </c>
      <c r="E443" s="24" t="s">
        <v>135</v>
      </c>
      <c r="F443" s="24" t="s">
        <v>296</v>
      </c>
      <c r="G443" s="24" t="s">
        <v>464</v>
      </c>
      <c r="H443" s="24"/>
      <c r="I443" s="24"/>
      <c r="J443" s="24" t="s">
        <v>221</v>
      </c>
      <c r="K443" s="24" t="s">
        <v>417</v>
      </c>
      <c r="L443" s="24" t="s">
        <v>470</v>
      </c>
      <c r="M443" s="24" t="s">
        <v>149</v>
      </c>
      <c r="N443" s="24" t="s">
        <v>298</v>
      </c>
      <c r="O443" t="s">
        <v>298</v>
      </c>
      <c r="P443" s="24"/>
      <c r="Q443" s="24"/>
      <c r="R443" s="24"/>
      <c r="S443" s="24"/>
      <c r="T443" s="24" t="s">
        <v>1026</v>
      </c>
      <c r="U443" s="24"/>
      <c r="V443" s="24"/>
      <c r="W443" s="24"/>
      <c r="X443" s="24"/>
      <c r="Y443" s="24"/>
      <c r="Z443" s="24"/>
      <c r="AA443" s="76"/>
      <c r="AB443" s="76"/>
      <c r="AC443" s="76"/>
      <c r="AD443" s="24"/>
      <c r="AE443" s="39"/>
      <c r="AF443" s="39"/>
      <c r="AG443" s="39"/>
      <c r="AH443" s="39"/>
      <c r="AI443" s="24"/>
      <c r="AJ443" s="24"/>
      <c r="AK443" s="24"/>
      <c r="AL443" s="24"/>
      <c r="AM443" s="24"/>
      <c r="AN443" s="24"/>
      <c r="AO443" s="25">
        <v>30</v>
      </c>
      <c r="AP443" s="24"/>
      <c r="AQ443" s="24"/>
      <c r="AR443" s="24"/>
      <c r="AS443" s="66">
        <f>AT443*AU443/100</f>
        <v>39</v>
      </c>
      <c r="AT443" s="66">
        <v>39</v>
      </c>
      <c r="AU443" s="25">
        <v>100</v>
      </c>
      <c r="AV443" s="24" t="s">
        <v>467</v>
      </c>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row>
    <row r="444" spans="1:86" ht="14.25" customHeight="1" x14ac:dyDescent="0.3">
      <c r="A444" s="24" t="s">
        <v>215</v>
      </c>
      <c r="B444" s="24" t="s">
        <v>462</v>
      </c>
      <c r="C444" s="25">
        <v>2017</v>
      </c>
      <c r="D444" s="24" t="s">
        <v>463</v>
      </c>
      <c r="E444" s="24" t="s">
        <v>135</v>
      </c>
      <c r="F444" s="24" t="s">
        <v>296</v>
      </c>
      <c r="G444" s="24" t="s">
        <v>464</v>
      </c>
      <c r="H444" s="24"/>
      <c r="I444" s="24"/>
      <c r="J444" s="24" t="s">
        <v>221</v>
      </c>
      <c r="K444" s="24" t="s">
        <v>417</v>
      </c>
      <c r="L444" s="24" t="s">
        <v>470</v>
      </c>
      <c r="M444" s="24" t="s">
        <v>149</v>
      </c>
      <c r="N444" s="24" t="s">
        <v>298</v>
      </c>
      <c r="O444" t="s">
        <v>298</v>
      </c>
      <c r="P444" s="24"/>
      <c r="Q444" s="24"/>
      <c r="R444" s="24"/>
      <c r="S444" s="24"/>
      <c r="T444" s="24" t="s">
        <v>1026</v>
      </c>
      <c r="U444" s="24"/>
      <c r="V444" s="24"/>
      <c r="W444" s="24"/>
      <c r="X444" s="24"/>
      <c r="Y444" s="24"/>
      <c r="Z444" s="24"/>
      <c r="AA444" s="76"/>
      <c r="AB444" s="76"/>
      <c r="AC444" s="76"/>
      <c r="AD444" s="24"/>
      <c r="AE444" s="39"/>
      <c r="AF444" s="39"/>
      <c r="AG444" s="39"/>
      <c r="AH444" s="39"/>
      <c r="AI444" s="24"/>
      <c r="AJ444" s="24"/>
      <c r="AK444" s="24"/>
      <c r="AL444" s="24"/>
      <c r="AM444" s="24"/>
      <c r="AN444" s="24"/>
      <c r="AO444" s="25">
        <v>30</v>
      </c>
      <c r="AP444" s="24"/>
      <c r="AQ444" s="24"/>
      <c r="AR444" s="24"/>
      <c r="AS444" s="66">
        <v>45</v>
      </c>
      <c r="AT444" s="66">
        <v>45</v>
      </c>
      <c r="AU444" s="25">
        <v>100</v>
      </c>
      <c r="AV444" s="24" t="s">
        <v>467</v>
      </c>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row>
    <row r="445" spans="1:86" ht="14.25" customHeight="1" x14ac:dyDescent="0.3">
      <c r="A445" s="24" t="s">
        <v>215</v>
      </c>
      <c r="B445" s="24" t="s">
        <v>462</v>
      </c>
      <c r="C445" s="25">
        <v>2017</v>
      </c>
      <c r="D445" s="24" t="s">
        <v>463</v>
      </c>
      <c r="E445" s="24" t="s">
        <v>135</v>
      </c>
      <c r="F445" s="24" t="s">
        <v>296</v>
      </c>
      <c r="G445" s="24" t="s">
        <v>464</v>
      </c>
      <c r="H445" s="24"/>
      <c r="I445" s="24"/>
      <c r="J445" s="24" t="s">
        <v>221</v>
      </c>
      <c r="K445" s="24" t="s">
        <v>417</v>
      </c>
      <c r="L445" s="24" t="s">
        <v>470</v>
      </c>
      <c r="M445" s="24" t="s">
        <v>149</v>
      </c>
      <c r="N445" s="24" t="s">
        <v>298</v>
      </c>
      <c r="O445" t="s">
        <v>298</v>
      </c>
      <c r="P445" s="24"/>
      <c r="Q445" s="24"/>
      <c r="R445" s="24"/>
      <c r="S445" s="24"/>
      <c r="T445" s="24" t="s">
        <v>1026</v>
      </c>
      <c r="U445" s="24"/>
      <c r="V445" s="24"/>
      <c r="W445" s="24"/>
      <c r="X445" s="24"/>
      <c r="Y445" s="24"/>
      <c r="Z445" s="24"/>
      <c r="AA445" s="76"/>
      <c r="AB445" s="76"/>
      <c r="AC445" s="76"/>
      <c r="AD445" s="24"/>
      <c r="AE445" s="39"/>
      <c r="AF445" s="39"/>
      <c r="AG445" s="39"/>
      <c r="AH445" s="39"/>
      <c r="AI445" s="24"/>
      <c r="AJ445" s="24"/>
      <c r="AK445" s="24"/>
      <c r="AL445" s="24"/>
      <c r="AM445" s="24"/>
      <c r="AN445" s="24"/>
      <c r="AO445" s="25">
        <v>30</v>
      </c>
      <c r="AP445" s="24"/>
      <c r="AQ445" s="24"/>
      <c r="AR445" s="24"/>
      <c r="AS445" s="66">
        <f>AT445*AU445/100</f>
        <v>20</v>
      </c>
      <c r="AT445" s="66">
        <v>20</v>
      </c>
      <c r="AU445" s="25">
        <v>100</v>
      </c>
      <c r="AV445" s="24" t="s">
        <v>467</v>
      </c>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row>
    <row r="446" spans="1:86" ht="14.25" customHeight="1" x14ac:dyDescent="0.3">
      <c r="A446" s="24" t="s">
        <v>215</v>
      </c>
      <c r="B446" s="24" t="s">
        <v>462</v>
      </c>
      <c r="C446" s="25">
        <v>2017</v>
      </c>
      <c r="D446" s="24" t="s">
        <v>463</v>
      </c>
      <c r="E446" s="24" t="s">
        <v>135</v>
      </c>
      <c r="F446" s="24" t="s">
        <v>296</v>
      </c>
      <c r="G446" s="24" t="s">
        <v>464</v>
      </c>
      <c r="H446" s="24"/>
      <c r="I446" s="24"/>
      <c r="J446" s="24" t="s">
        <v>221</v>
      </c>
      <c r="K446" s="24" t="s">
        <v>417</v>
      </c>
      <c r="L446" s="24" t="s">
        <v>419</v>
      </c>
      <c r="M446" s="24" t="s">
        <v>149</v>
      </c>
      <c r="N446" s="24" t="s">
        <v>298</v>
      </c>
      <c r="O446" t="s">
        <v>298</v>
      </c>
      <c r="P446" s="24"/>
      <c r="Q446" s="24"/>
      <c r="R446" s="24"/>
      <c r="S446" s="24"/>
      <c r="T446" s="24" t="s">
        <v>1026</v>
      </c>
      <c r="U446" s="24"/>
      <c r="V446" s="24"/>
      <c r="W446" s="24"/>
      <c r="X446" s="24"/>
      <c r="Y446" s="24"/>
      <c r="Z446" s="24"/>
      <c r="AA446" s="76"/>
      <c r="AB446" s="76"/>
      <c r="AC446" s="76"/>
      <c r="AD446" s="24"/>
      <c r="AE446" s="39"/>
      <c r="AF446" s="39"/>
      <c r="AG446" s="39"/>
      <c r="AH446" s="39"/>
      <c r="AI446" s="24"/>
      <c r="AJ446" s="24"/>
      <c r="AK446" s="24"/>
      <c r="AL446" s="24"/>
      <c r="AM446" s="24"/>
      <c r="AN446" s="24"/>
      <c r="AO446" s="25">
        <v>30</v>
      </c>
      <c r="AP446" s="24"/>
      <c r="AQ446" s="24"/>
      <c r="AR446" s="24"/>
      <c r="AS446" s="66">
        <v>5</v>
      </c>
      <c r="AT446" s="66">
        <v>39</v>
      </c>
      <c r="AU446" s="25">
        <v>13</v>
      </c>
      <c r="AV446" s="24" t="s">
        <v>467</v>
      </c>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row>
    <row r="447" spans="1:86" ht="14.25" customHeight="1" x14ac:dyDescent="0.3">
      <c r="A447" s="24" t="s">
        <v>215</v>
      </c>
      <c r="B447" s="24" t="s">
        <v>462</v>
      </c>
      <c r="C447" s="25">
        <v>2017</v>
      </c>
      <c r="D447" s="24" t="s">
        <v>463</v>
      </c>
      <c r="E447" s="24" t="s">
        <v>135</v>
      </c>
      <c r="F447" s="24" t="s">
        <v>296</v>
      </c>
      <c r="G447" s="24" t="s">
        <v>464</v>
      </c>
      <c r="H447" s="24"/>
      <c r="I447" s="24"/>
      <c r="J447" s="24" t="s">
        <v>221</v>
      </c>
      <c r="K447" s="24" t="s">
        <v>417</v>
      </c>
      <c r="L447" s="24" t="s">
        <v>419</v>
      </c>
      <c r="M447" s="24" t="s">
        <v>149</v>
      </c>
      <c r="N447" s="24" t="s">
        <v>298</v>
      </c>
      <c r="O447" t="s">
        <v>298</v>
      </c>
      <c r="P447" s="24"/>
      <c r="Q447" s="24"/>
      <c r="R447" s="24"/>
      <c r="S447" s="24"/>
      <c r="T447" s="24" t="s">
        <v>1026</v>
      </c>
      <c r="U447" s="24"/>
      <c r="V447" s="24"/>
      <c r="W447" s="24"/>
      <c r="X447" s="24"/>
      <c r="Y447" s="24"/>
      <c r="Z447" s="24"/>
      <c r="AA447" s="76"/>
      <c r="AB447" s="76"/>
      <c r="AC447" s="76"/>
      <c r="AD447" s="24"/>
      <c r="AE447" s="39"/>
      <c r="AF447" s="39"/>
      <c r="AG447" s="39"/>
      <c r="AH447" s="39"/>
      <c r="AI447" s="24"/>
      <c r="AJ447" s="24"/>
      <c r="AK447" s="24"/>
      <c r="AL447" s="24"/>
      <c r="AM447" s="24"/>
      <c r="AN447" s="24"/>
      <c r="AO447" s="25">
        <v>30</v>
      </c>
      <c r="AP447" s="24"/>
      <c r="AQ447" s="24"/>
      <c r="AR447" s="24"/>
      <c r="AS447" s="66">
        <v>12</v>
      </c>
      <c r="AT447" s="66">
        <v>45</v>
      </c>
      <c r="AU447" s="25">
        <v>27</v>
      </c>
      <c r="AV447" s="24" t="s">
        <v>467</v>
      </c>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row>
    <row r="448" spans="1:86" ht="14.25" customHeight="1" x14ac:dyDescent="0.3">
      <c r="A448" s="24" t="s">
        <v>215</v>
      </c>
      <c r="B448" s="24" t="s">
        <v>462</v>
      </c>
      <c r="C448" s="25">
        <v>2017</v>
      </c>
      <c r="D448" s="24" t="s">
        <v>463</v>
      </c>
      <c r="E448" s="24" t="s">
        <v>135</v>
      </c>
      <c r="F448" s="24" t="s">
        <v>296</v>
      </c>
      <c r="G448" s="24" t="s">
        <v>464</v>
      </c>
      <c r="H448" s="24"/>
      <c r="I448" s="24"/>
      <c r="J448" s="24" t="s">
        <v>221</v>
      </c>
      <c r="K448" s="24" t="s">
        <v>417</v>
      </c>
      <c r="L448" s="24" t="s">
        <v>419</v>
      </c>
      <c r="M448" s="24" t="s">
        <v>149</v>
      </c>
      <c r="N448" s="24" t="s">
        <v>298</v>
      </c>
      <c r="O448" t="s">
        <v>298</v>
      </c>
      <c r="P448" s="24"/>
      <c r="Q448" s="24"/>
      <c r="R448" s="24"/>
      <c r="S448" s="24"/>
      <c r="T448" s="24" t="s">
        <v>1026</v>
      </c>
      <c r="U448" s="24"/>
      <c r="V448" s="24"/>
      <c r="W448" s="24"/>
      <c r="X448" s="24"/>
      <c r="Y448" s="24"/>
      <c r="Z448" s="24"/>
      <c r="AA448" s="76"/>
      <c r="AB448" s="76"/>
      <c r="AC448" s="76"/>
      <c r="AD448" s="24"/>
      <c r="AE448" s="39"/>
      <c r="AF448" s="39"/>
      <c r="AG448" s="39"/>
      <c r="AH448" s="39"/>
      <c r="AI448" s="24"/>
      <c r="AJ448" s="24"/>
      <c r="AK448" s="24"/>
      <c r="AL448" s="24"/>
      <c r="AM448" s="24"/>
      <c r="AN448" s="24"/>
      <c r="AO448" s="25">
        <v>30</v>
      </c>
      <c r="AP448" s="24"/>
      <c r="AQ448" s="24"/>
      <c r="AR448" s="24"/>
      <c r="AS448" s="66">
        <f>AT448*AU448/100</f>
        <v>4</v>
      </c>
      <c r="AT448" s="66">
        <v>20</v>
      </c>
      <c r="AU448" s="25">
        <v>20</v>
      </c>
      <c r="AV448" s="24" t="s">
        <v>467</v>
      </c>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row>
    <row r="449" spans="1:85" ht="14.25" customHeight="1" x14ac:dyDescent="0.3">
      <c r="A449" s="24" t="s">
        <v>215</v>
      </c>
      <c r="B449" s="24" t="s">
        <v>462</v>
      </c>
      <c r="C449" s="25">
        <v>2017</v>
      </c>
      <c r="D449" s="24" t="s">
        <v>463</v>
      </c>
      <c r="E449" s="24" t="s">
        <v>135</v>
      </c>
      <c r="F449" s="24" t="s">
        <v>296</v>
      </c>
      <c r="G449" s="24" t="s">
        <v>464</v>
      </c>
      <c r="H449" s="24"/>
      <c r="I449" s="24"/>
      <c r="J449" s="24" t="s">
        <v>221</v>
      </c>
      <c r="K449" s="24" t="s">
        <v>417</v>
      </c>
      <c r="L449" s="24" t="s">
        <v>420</v>
      </c>
      <c r="M449" s="24" t="s">
        <v>149</v>
      </c>
      <c r="N449" s="24" t="s">
        <v>298</v>
      </c>
      <c r="O449" t="s">
        <v>298</v>
      </c>
      <c r="P449" s="24"/>
      <c r="Q449" s="24"/>
      <c r="R449" s="24"/>
      <c r="S449" s="24"/>
      <c r="T449" s="24" t="s">
        <v>1026</v>
      </c>
      <c r="U449" s="24"/>
      <c r="V449" s="24"/>
      <c r="W449" s="24"/>
      <c r="X449" s="24"/>
      <c r="Y449" s="24"/>
      <c r="Z449" s="24"/>
      <c r="AA449" s="76"/>
      <c r="AB449" s="76"/>
      <c r="AC449" s="76"/>
      <c r="AD449" s="24"/>
      <c r="AE449" s="39"/>
      <c r="AF449" s="39"/>
      <c r="AG449" s="39"/>
      <c r="AH449" s="39"/>
      <c r="AI449" s="24"/>
      <c r="AJ449" s="24"/>
      <c r="AK449" s="24"/>
      <c r="AL449" s="24"/>
      <c r="AM449" s="24"/>
      <c r="AN449" s="24"/>
      <c r="AO449" s="25">
        <v>30</v>
      </c>
      <c r="AP449" s="24"/>
      <c r="AQ449" s="24"/>
      <c r="AR449" s="24"/>
      <c r="AS449" s="66">
        <v>37</v>
      </c>
      <c r="AT449" s="66">
        <v>39</v>
      </c>
      <c r="AU449" s="25">
        <v>95</v>
      </c>
      <c r="AV449" s="24" t="s">
        <v>467</v>
      </c>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row>
    <row r="450" spans="1:85" ht="14.25" customHeight="1" x14ac:dyDescent="0.3">
      <c r="A450" s="24" t="s">
        <v>215</v>
      </c>
      <c r="B450" s="24" t="s">
        <v>462</v>
      </c>
      <c r="C450" s="25">
        <v>2017</v>
      </c>
      <c r="D450" s="24" t="s">
        <v>463</v>
      </c>
      <c r="E450" s="24" t="s">
        <v>135</v>
      </c>
      <c r="F450" s="24" t="s">
        <v>296</v>
      </c>
      <c r="G450" s="24" t="s">
        <v>464</v>
      </c>
      <c r="H450" s="24"/>
      <c r="I450" s="24"/>
      <c r="J450" s="24" t="s">
        <v>221</v>
      </c>
      <c r="K450" s="24" t="s">
        <v>417</v>
      </c>
      <c r="L450" s="24" t="s">
        <v>420</v>
      </c>
      <c r="M450" s="24" t="s">
        <v>149</v>
      </c>
      <c r="N450" s="24" t="s">
        <v>298</v>
      </c>
      <c r="O450" t="s">
        <v>298</v>
      </c>
      <c r="P450" s="24"/>
      <c r="Q450" s="24"/>
      <c r="R450" s="24"/>
      <c r="S450" s="24"/>
      <c r="T450" s="24" t="s">
        <v>1026</v>
      </c>
      <c r="U450" s="24"/>
      <c r="V450" s="24"/>
      <c r="W450" s="24"/>
      <c r="X450" s="24"/>
      <c r="Y450" s="24"/>
      <c r="Z450" s="24"/>
      <c r="AA450" s="76"/>
      <c r="AB450" s="76"/>
      <c r="AC450" s="76"/>
      <c r="AD450" s="24"/>
      <c r="AE450" s="39"/>
      <c r="AF450" s="39"/>
      <c r="AG450" s="39"/>
      <c r="AH450" s="39"/>
      <c r="AI450" s="24"/>
      <c r="AJ450" s="24"/>
      <c r="AK450" s="24"/>
      <c r="AL450" s="24"/>
      <c r="AM450" s="24"/>
      <c r="AN450" s="24"/>
      <c r="AO450" s="25">
        <v>30</v>
      </c>
      <c r="AP450" s="24"/>
      <c r="AQ450" s="24"/>
      <c r="AR450" s="24"/>
      <c r="AS450" s="66">
        <v>32</v>
      </c>
      <c r="AT450" s="66">
        <v>45</v>
      </c>
      <c r="AU450" s="25">
        <v>71</v>
      </c>
      <c r="AV450" s="24" t="s">
        <v>467</v>
      </c>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row>
    <row r="451" spans="1:85" ht="14.25" customHeight="1" x14ac:dyDescent="0.3">
      <c r="A451" s="24" t="s">
        <v>215</v>
      </c>
      <c r="B451" s="24" t="s">
        <v>462</v>
      </c>
      <c r="C451" s="25">
        <v>2017</v>
      </c>
      <c r="D451" s="24" t="s">
        <v>463</v>
      </c>
      <c r="E451" s="24" t="s">
        <v>135</v>
      </c>
      <c r="F451" s="24" t="s">
        <v>296</v>
      </c>
      <c r="G451" s="24" t="s">
        <v>464</v>
      </c>
      <c r="H451" s="24"/>
      <c r="I451" s="24"/>
      <c r="J451" s="24" t="s">
        <v>221</v>
      </c>
      <c r="K451" s="24" t="s">
        <v>417</v>
      </c>
      <c r="L451" s="24" t="s">
        <v>420</v>
      </c>
      <c r="M451" s="24" t="s">
        <v>149</v>
      </c>
      <c r="N451" s="24" t="s">
        <v>298</v>
      </c>
      <c r="O451" t="s">
        <v>298</v>
      </c>
      <c r="P451" s="24"/>
      <c r="Q451" s="24"/>
      <c r="R451" s="24"/>
      <c r="S451" s="24"/>
      <c r="T451" s="24" t="s">
        <v>1026</v>
      </c>
      <c r="U451" s="24"/>
      <c r="V451" s="24"/>
      <c r="W451" s="24"/>
      <c r="X451" s="24"/>
      <c r="Y451" s="24"/>
      <c r="Z451" s="24"/>
      <c r="AA451" s="76"/>
      <c r="AB451" s="76"/>
      <c r="AC451" s="76"/>
      <c r="AD451" s="24"/>
      <c r="AE451" s="39"/>
      <c r="AF451" s="39"/>
      <c r="AG451" s="39"/>
      <c r="AH451" s="39"/>
      <c r="AI451" s="24"/>
      <c r="AJ451" s="24"/>
      <c r="AK451" s="24"/>
      <c r="AL451" s="24"/>
      <c r="AM451" s="24"/>
      <c r="AN451" s="24"/>
      <c r="AO451" s="25">
        <v>30</v>
      </c>
      <c r="AP451" s="24"/>
      <c r="AQ451" s="24"/>
      <c r="AR451" s="24"/>
      <c r="AS451" s="66">
        <f>AT451*AU451/100</f>
        <v>11</v>
      </c>
      <c r="AT451" s="66">
        <v>20</v>
      </c>
      <c r="AU451" s="25">
        <v>55</v>
      </c>
      <c r="AV451" s="24" t="s">
        <v>467</v>
      </c>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row>
    <row r="452" spans="1:85" ht="14.25" customHeight="1" x14ac:dyDescent="0.3">
      <c r="A452" s="24" t="s">
        <v>215</v>
      </c>
      <c r="B452" s="24" t="s">
        <v>462</v>
      </c>
      <c r="C452" s="25">
        <v>2017</v>
      </c>
      <c r="D452" s="24" t="s">
        <v>463</v>
      </c>
      <c r="E452" s="24" t="s">
        <v>135</v>
      </c>
      <c r="F452" s="24" t="s">
        <v>296</v>
      </c>
      <c r="G452" s="24" t="s">
        <v>464</v>
      </c>
      <c r="H452" s="24"/>
      <c r="I452" s="24"/>
      <c r="J452" s="24" t="s">
        <v>221</v>
      </c>
      <c r="K452" s="24" t="s">
        <v>417</v>
      </c>
      <c r="L452" s="24" t="s">
        <v>421</v>
      </c>
      <c r="M452" s="24" t="s">
        <v>149</v>
      </c>
      <c r="N452" s="24" t="s">
        <v>298</v>
      </c>
      <c r="O452" t="s">
        <v>298</v>
      </c>
      <c r="P452" s="24"/>
      <c r="Q452" s="24"/>
      <c r="R452" s="24"/>
      <c r="S452" s="24"/>
      <c r="T452" s="24" t="s">
        <v>1026</v>
      </c>
      <c r="U452" s="24"/>
      <c r="V452" s="24"/>
      <c r="W452" s="24"/>
      <c r="X452" s="24"/>
      <c r="Y452" s="24"/>
      <c r="Z452" s="24"/>
      <c r="AA452" s="76"/>
      <c r="AB452" s="76"/>
      <c r="AC452" s="76"/>
      <c r="AD452" s="24"/>
      <c r="AE452" s="39"/>
      <c r="AF452" s="39"/>
      <c r="AG452" s="39"/>
      <c r="AH452" s="39"/>
      <c r="AI452" s="24"/>
      <c r="AJ452" s="24"/>
      <c r="AK452" s="24"/>
      <c r="AL452" s="24"/>
      <c r="AM452" s="24"/>
      <c r="AN452" s="24"/>
      <c r="AO452" s="25">
        <v>30</v>
      </c>
      <c r="AP452" s="24"/>
      <c r="AQ452" s="24"/>
      <c r="AR452" s="24"/>
      <c r="AS452" s="66">
        <v>2</v>
      </c>
      <c r="AT452" s="66">
        <v>39</v>
      </c>
      <c r="AU452" s="25">
        <v>5</v>
      </c>
      <c r="AV452" s="24" t="s">
        <v>467</v>
      </c>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row>
    <row r="453" spans="1:85" ht="14.25" customHeight="1" x14ac:dyDescent="0.3">
      <c r="A453" s="24" t="s">
        <v>215</v>
      </c>
      <c r="B453" s="24" t="s">
        <v>462</v>
      </c>
      <c r="C453" s="25">
        <v>2017</v>
      </c>
      <c r="D453" s="24" t="s">
        <v>463</v>
      </c>
      <c r="E453" s="24" t="s">
        <v>135</v>
      </c>
      <c r="F453" s="24" t="s">
        <v>296</v>
      </c>
      <c r="G453" s="24" t="s">
        <v>464</v>
      </c>
      <c r="H453" s="24"/>
      <c r="I453" s="24"/>
      <c r="J453" s="24" t="s">
        <v>221</v>
      </c>
      <c r="K453" s="24" t="s">
        <v>417</v>
      </c>
      <c r="L453" s="24" t="s">
        <v>421</v>
      </c>
      <c r="M453" s="24" t="s">
        <v>149</v>
      </c>
      <c r="N453" s="24" t="s">
        <v>298</v>
      </c>
      <c r="O453" t="s">
        <v>298</v>
      </c>
      <c r="P453" s="24"/>
      <c r="Q453" s="24"/>
      <c r="R453" s="24"/>
      <c r="S453" s="24"/>
      <c r="T453" s="24" t="s">
        <v>1026</v>
      </c>
      <c r="U453" s="24"/>
      <c r="V453" s="24"/>
      <c r="W453" s="24"/>
      <c r="X453" s="24"/>
      <c r="Y453" s="24"/>
      <c r="Z453" s="24"/>
      <c r="AA453" s="76"/>
      <c r="AB453" s="76"/>
      <c r="AC453" s="76"/>
      <c r="AD453" s="24"/>
      <c r="AE453" s="39"/>
      <c r="AF453" s="39"/>
      <c r="AG453" s="39"/>
      <c r="AH453" s="39"/>
      <c r="AI453" s="24"/>
      <c r="AJ453" s="24"/>
      <c r="AK453" s="24"/>
      <c r="AL453" s="24"/>
      <c r="AM453" s="24"/>
      <c r="AN453" s="24"/>
      <c r="AO453" s="25">
        <v>30</v>
      </c>
      <c r="AP453" s="24"/>
      <c r="AQ453" s="24"/>
      <c r="AR453" s="24"/>
      <c r="AS453" s="66">
        <v>6</v>
      </c>
      <c r="AT453" s="66">
        <v>45</v>
      </c>
      <c r="AU453" s="25">
        <v>13</v>
      </c>
      <c r="AV453" s="24" t="s">
        <v>467</v>
      </c>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row>
    <row r="454" spans="1:85" ht="14.25" customHeight="1" x14ac:dyDescent="0.3">
      <c r="A454" s="24" t="s">
        <v>215</v>
      </c>
      <c r="B454" s="24" t="s">
        <v>462</v>
      </c>
      <c r="C454" s="25">
        <v>2017</v>
      </c>
      <c r="D454" s="24" t="s">
        <v>463</v>
      </c>
      <c r="E454" s="24" t="s">
        <v>135</v>
      </c>
      <c r="F454" s="24" t="s">
        <v>296</v>
      </c>
      <c r="G454" s="24" t="s">
        <v>464</v>
      </c>
      <c r="H454" s="24"/>
      <c r="I454" s="24"/>
      <c r="J454" s="24" t="s">
        <v>221</v>
      </c>
      <c r="K454" s="24" t="s">
        <v>417</v>
      </c>
      <c r="L454" s="24" t="s">
        <v>421</v>
      </c>
      <c r="M454" s="24" t="s">
        <v>149</v>
      </c>
      <c r="N454" s="24" t="s">
        <v>298</v>
      </c>
      <c r="O454" t="s">
        <v>298</v>
      </c>
      <c r="P454" s="24"/>
      <c r="Q454" s="24"/>
      <c r="R454" s="24"/>
      <c r="S454" s="24"/>
      <c r="T454" s="24" t="s">
        <v>1026</v>
      </c>
      <c r="U454" s="24"/>
      <c r="V454" s="24"/>
      <c r="W454" s="24"/>
      <c r="X454" s="24"/>
      <c r="Y454" s="24"/>
      <c r="Z454" s="24"/>
      <c r="AA454" s="76"/>
      <c r="AB454" s="76"/>
      <c r="AC454" s="76"/>
      <c r="AD454" s="24"/>
      <c r="AE454" s="39"/>
      <c r="AF454" s="39"/>
      <c r="AG454" s="39"/>
      <c r="AH454" s="39"/>
      <c r="AI454" s="24"/>
      <c r="AJ454" s="24"/>
      <c r="AK454" s="24"/>
      <c r="AL454" s="24"/>
      <c r="AM454" s="24"/>
      <c r="AN454" s="24"/>
      <c r="AO454" s="25">
        <v>30</v>
      </c>
      <c r="AP454" s="24"/>
      <c r="AQ454" s="24"/>
      <c r="AR454" s="24"/>
      <c r="AS454" s="66">
        <f>AT454*AU454/100</f>
        <v>2</v>
      </c>
      <c r="AT454" s="66">
        <v>20</v>
      </c>
      <c r="AU454" s="25">
        <v>10</v>
      </c>
      <c r="AV454" s="24" t="s">
        <v>467</v>
      </c>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row>
    <row r="455" spans="1:85" ht="14.25" customHeight="1" x14ac:dyDescent="0.3">
      <c r="A455" s="24" t="s">
        <v>215</v>
      </c>
      <c r="B455" s="24" t="s">
        <v>462</v>
      </c>
      <c r="C455" s="25">
        <v>2017</v>
      </c>
      <c r="D455" s="24" t="s">
        <v>463</v>
      </c>
      <c r="E455" s="24" t="s">
        <v>135</v>
      </c>
      <c r="F455" s="24" t="s">
        <v>296</v>
      </c>
      <c r="G455" s="24" t="s">
        <v>464</v>
      </c>
      <c r="H455" s="24"/>
      <c r="I455" s="24"/>
      <c r="J455" s="24" t="s">
        <v>221</v>
      </c>
      <c r="K455" s="24" t="s">
        <v>417</v>
      </c>
      <c r="L455" s="24" t="s">
        <v>423</v>
      </c>
      <c r="M455" s="24" t="s">
        <v>149</v>
      </c>
      <c r="N455" s="24" t="s">
        <v>298</v>
      </c>
      <c r="O455" t="s">
        <v>298</v>
      </c>
      <c r="P455" s="24"/>
      <c r="Q455" s="24"/>
      <c r="R455" s="24"/>
      <c r="S455" s="24"/>
      <c r="T455" s="24" t="s">
        <v>1026</v>
      </c>
      <c r="U455" s="24"/>
      <c r="V455" s="24"/>
      <c r="W455" s="24"/>
      <c r="X455" s="24"/>
      <c r="Y455" s="24"/>
      <c r="Z455" s="24"/>
      <c r="AA455" s="76"/>
      <c r="AB455" s="76"/>
      <c r="AC455" s="76"/>
      <c r="AD455" s="24"/>
      <c r="AE455" s="39"/>
      <c r="AF455" s="39"/>
      <c r="AG455" s="39"/>
      <c r="AH455" s="39"/>
      <c r="AI455" s="24"/>
      <c r="AJ455" s="24"/>
      <c r="AK455" s="24"/>
      <c r="AL455" s="24"/>
      <c r="AM455" s="24"/>
      <c r="AN455" s="24"/>
      <c r="AO455" s="25">
        <v>5</v>
      </c>
      <c r="AP455" s="24"/>
      <c r="AQ455" s="24"/>
      <c r="AR455" s="24"/>
      <c r="AS455" s="66">
        <v>22</v>
      </c>
      <c r="AT455" s="66">
        <v>39</v>
      </c>
      <c r="AU455" s="25">
        <v>56</v>
      </c>
      <c r="AV455" s="24" t="s">
        <v>467</v>
      </c>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row>
    <row r="456" spans="1:85" ht="14.25" customHeight="1" x14ac:dyDescent="0.3">
      <c r="A456" s="24" t="s">
        <v>215</v>
      </c>
      <c r="B456" s="24" t="s">
        <v>462</v>
      </c>
      <c r="C456" s="25">
        <v>2017</v>
      </c>
      <c r="D456" s="24" t="s">
        <v>463</v>
      </c>
      <c r="E456" s="24" t="s">
        <v>135</v>
      </c>
      <c r="F456" s="24" t="s">
        <v>296</v>
      </c>
      <c r="G456" s="24" t="s">
        <v>464</v>
      </c>
      <c r="H456" s="24"/>
      <c r="I456" s="24"/>
      <c r="J456" s="24" t="s">
        <v>221</v>
      </c>
      <c r="K456" s="24" t="s">
        <v>417</v>
      </c>
      <c r="L456" s="24" t="s">
        <v>423</v>
      </c>
      <c r="M456" s="24" t="s">
        <v>149</v>
      </c>
      <c r="N456" s="24" t="s">
        <v>298</v>
      </c>
      <c r="O456" t="s">
        <v>298</v>
      </c>
      <c r="P456" s="24"/>
      <c r="Q456" s="24"/>
      <c r="R456" s="24"/>
      <c r="S456" s="24"/>
      <c r="T456" s="24" t="s">
        <v>1026</v>
      </c>
      <c r="U456" s="24"/>
      <c r="V456" s="24"/>
      <c r="W456" s="24"/>
      <c r="X456" s="24"/>
      <c r="Y456" s="24"/>
      <c r="Z456" s="24"/>
      <c r="AA456" s="76"/>
      <c r="AB456" s="76"/>
      <c r="AC456" s="76"/>
      <c r="AD456" s="24"/>
      <c r="AE456" s="39"/>
      <c r="AF456" s="39"/>
      <c r="AG456" s="39"/>
      <c r="AH456" s="39"/>
      <c r="AI456" s="24"/>
      <c r="AJ456" s="24"/>
      <c r="AK456" s="24"/>
      <c r="AL456" s="24"/>
      <c r="AM456" s="24"/>
      <c r="AN456" s="24"/>
      <c r="AO456" s="25">
        <v>5</v>
      </c>
      <c r="AP456" s="24"/>
      <c r="AQ456" s="24"/>
      <c r="AR456" s="24"/>
      <c r="AS456" s="66">
        <v>20</v>
      </c>
      <c r="AT456" s="66">
        <v>45</v>
      </c>
      <c r="AU456" s="25">
        <v>44</v>
      </c>
      <c r="AV456" s="24" t="s">
        <v>467</v>
      </c>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row>
    <row r="457" spans="1:85" ht="14.25" customHeight="1" x14ac:dyDescent="0.3">
      <c r="A457" s="24" t="s">
        <v>215</v>
      </c>
      <c r="B457" s="24" t="s">
        <v>462</v>
      </c>
      <c r="C457" s="25">
        <v>2017</v>
      </c>
      <c r="D457" s="24" t="s">
        <v>463</v>
      </c>
      <c r="E457" s="24" t="s">
        <v>135</v>
      </c>
      <c r="F457" s="24" t="s">
        <v>296</v>
      </c>
      <c r="G457" s="24" t="s">
        <v>464</v>
      </c>
      <c r="H457" s="24"/>
      <c r="I457" s="24"/>
      <c r="J457" s="24" t="s">
        <v>221</v>
      </c>
      <c r="K457" s="24" t="s">
        <v>417</v>
      </c>
      <c r="L457" s="24" t="s">
        <v>423</v>
      </c>
      <c r="M457" s="24" t="s">
        <v>149</v>
      </c>
      <c r="N457" s="24" t="s">
        <v>298</v>
      </c>
      <c r="O457" t="s">
        <v>298</v>
      </c>
      <c r="P457" s="24"/>
      <c r="Q457" s="24"/>
      <c r="R457" s="24"/>
      <c r="S457" s="24"/>
      <c r="T457" s="24" t="s">
        <v>1026</v>
      </c>
      <c r="U457" s="24"/>
      <c r="V457" s="24"/>
      <c r="W457" s="24"/>
      <c r="X457" s="24"/>
      <c r="Y457" s="24"/>
      <c r="Z457" s="24"/>
      <c r="AA457" s="76"/>
      <c r="AB457" s="76"/>
      <c r="AC457" s="76"/>
      <c r="AD457" s="24"/>
      <c r="AE457" s="39"/>
      <c r="AF457" s="39"/>
      <c r="AG457" s="39"/>
      <c r="AH457" s="39"/>
      <c r="AI457" s="24"/>
      <c r="AJ457" s="24"/>
      <c r="AK457" s="24"/>
      <c r="AL457" s="24"/>
      <c r="AM457" s="24"/>
      <c r="AN457" s="24"/>
      <c r="AO457" s="25">
        <v>5</v>
      </c>
      <c r="AP457" s="24"/>
      <c r="AQ457" s="24"/>
      <c r="AR457" s="24"/>
      <c r="AS457" s="66">
        <v>9</v>
      </c>
      <c r="AT457" s="66">
        <v>20</v>
      </c>
      <c r="AU457" s="25">
        <v>45</v>
      </c>
      <c r="AV457" s="24" t="s">
        <v>467</v>
      </c>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row>
    <row r="458" spans="1:85" ht="14.25" customHeight="1" x14ac:dyDescent="0.3">
      <c r="A458" s="24" t="s">
        <v>215</v>
      </c>
      <c r="B458" s="24" t="s">
        <v>462</v>
      </c>
      <c r="C458" s="25">
        <v>2017</v>
      </c>
      <c r="D458" s="24" t="s">
        <v>463</v>
      </c>
      <c r="E458" s="24" t="s">
        <v>135</v>
      </c>
      <c r="F458" s="24" t="s">
        <v>296</v>
      </c>
      <c r="G458" s="24" t="s">
        <v>464</v>
      </c>
      <c r="H458" s="24"/>
      <c r="I458" s="24"/>
      <c r="J458" s="24" t="s">
        <v>221</v>
      </c>
      <c r="K458" s="24" t="s">
        <v>417</v>
      </c>
      <c r="L458" s="24" t="s">
        <v>438</v>
      </c>
      <c r="M458" s="24" t="s">
        <v>149</v>
      </c>
      <c r="N458" s="24" t="s">
        <v>298</v>
      </c>
      <c r="O458" t="s">
        <v>298</v>
      </c>
      <c r="P458" s="24"/>
      <c r="Q458" s="24"/>
      <c r="R458" s="24"/>
      <c r="S458" s="24"/>
      <c r="T458" s="24" t="s">
        <v>1026</v>
      </c>
      <c r="U458" s="24"/>
      <c r="V458" s="24"/>
      <c r="W458" s="24"/>
      <c r="X458" s="24"/>
      <c r="Y458" s="24"/>
      <c r="Z458" s="24"/>
      <c r="AA458" s="76"/>
      <c r="AB458" s="76"/>
      <c r="AC458" s="76"/>
      <c r="AD458" s="24"/>
      <c r="AE458" s="39"/>
      <c r="AF458" s="39"/>
      <c r="AG458" s="39"/>
      <c r="AH458" s="39"/>
      <c r="AI458" s="24"/>
      <c r="AJ458" s="24"/>
      <c r="AK458" s="24"/>
      <c r="AL458" s="24"/>
      <c r="AM458" s="24"/>
      <c r="AN458" s="24"/>
      <c r="AO458" s="25">
        <v>30</v>
      </c>
      <c r="AP458" s="24"/>
      <c r="AQ458" s="24"/>
      <c r="AR458" s="24"/>
      <c r="AS458" s="66">
        <v>26</v>
      </c>
      <c r="AT458" s="66">
        <v>39</v>
      </c>
      <c r="AU458" s="25">
        <v>67</v>
      </c>
      <c r="AV458" s="24" t="s">
        <v>467</v>
      </c>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row>
    <row r="459" spans="1:85" ht="14.25" customHeight="1" x14ac:dyDescent="0.3">
      <c r="A459" s="24" t="s">
        <v>215</v>
      </c>
      <c r="B459" s="24" t="s">
        <v>462</v>
      </c>
      <c r="C459" s="25">
        <v>2017</v>
      </c>
      <c r="D459" s="24" t="s">
        <v>463</v>
      </c>
      <c r="E459" s="24" t="s">
        <v>135</v>
      </c>
      <c r="F459" s="24" t="s">
        <v>296</v>
      </c>
      <c r="G459" s="24" t="s">
        <v>464</v>
      </c>
      <c r="H459" s="24"/>
      <c r="I459" s="24"/>
      <c r="J459" s="24" t="s">
        <v>221</v>
      </c>
      <c r="K459" s="24" t="s">
        <v>417</v>
      </c>
      <c r="L459" s="24" t="s">
        <v>438</v>
      </c>
      <c r="M459" s="24" t="s">
        <v>149</v>
      </c>
      <c r="N459" s="24" t="s">
        <v>298</v>
      </c>
      <c r="O459" t="s">
        <v>298</v>
      </c>
      <c r="P459" s="24"/>
      <c r="Q459" s="24"/>
      <c r="R459" s="24"/>
      <c r="S459" s="24"/>
      <c r="T459" s="24" t="s">
        <v>1026</v>
      </c>
      <c r="U459" s="24"/>
      <c r="V459" s="24"/>
      <c r="W459" s="24"/>
      <c r="X459" s="24"/>
      <c r="Y459" s="24"/>
      <c r="Z459" s="24"/>
      <c r="AA459" s="76"/>
      <c r="AB459" s="76"/>
      <c r="AC459" s="76"/>
      <c r="AD459" s="24"/>
      <c r="AE459" s="39"/>
      <c r="AF459" s="39"/>
      <c r="AG459" s="39"/>
      <c r="AH459" s="39"/>
      <c r="AI459" s="24"/>
      <c r="AJ459" s="24"/>
      <c r="AK459" s="24"/>
      <c r="AL459" s="24"/>
      <c r="AM459" s="24"/>
      <c r="AN459" s="24"/>
      <c r="AO459" s="25">
        <v>30</v>
      </c>
      <c r="AP459" s="24"/>
      <c r="AQ459" s="24"/>
      <c r="AR459" s="24"/>
      <c r="AS459" s="66">
        <v>31</v>
      </c>
      <c r="AT459" s="66">
        <v>45</v>
      </c>
      <c r="AU459" s="25">
        <v>69</v>
      </c>
      <c r="AV459" s="24" t="s">
        <v>467</v>
      </c>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row>
    <row r="460" spans="1:85" ht="14.25" customHeight="1" x14ac:dyDescent="0.3">
      <c r="A460" s="24" t="s">
        <v>215</v>
      </c>
      <c r="B460" s="24" t="s">
        <v>462</v>
      </c>
      <c r="C460" s="25">
        <v>2017</v>
      </c>
      <c r="D460" s="24" t="s">
        <v>463</v>
      </c>
      <c r="E460" s="24" t="s">
        <v>135</v>
      </c>
      <c r="F460" s="24" t="s">
        <v>296</v>
      </c>
      <c r="G460" s="24" t="s">
        <v>464</v>
      </c>
      <c r="H460" s="24"/>
      <c r="I460" s="24"/>
      <c r="J460" s="24" t="s">
        <v>221</v>
      </c>
      <c r="K460" s="24" t="s">
        <v>417</v>
      </c>
      <c r="L460" s="24" t="s">
        <v>438</v>
      </c>
      <c r="M460" s="24" t="s">
        <v>149</v>
      </c>
      <c r="N460" s="24" t="s">
        <v>298</v>
      </c>
      <c r="O460" t="s">
        <v>298</v>
      </c>
      <c r="P460" s="24"/>
      <c r="Q460" s="24"/>
      <c r="R460" s="24"/>
      <c r="S460" s="24"/>
      <c r="T460" s="24" t="s">
        <v>1026</v>
      </c>
      <c r="U460" s="24"/>
      <c r="V460" s="24"/>
      <c r="W460" s="24"/>
      <c r="X460" s="24"/>
      <c r="Y460" s="24"/>
      <c r="Z460" s="24"/>
      <c r="AA460" s="76"/>
      <c r="AB460" s="76"/>
      <c r="AC460" s="76"/>
      <c r="AD460" s="24"/>
      <c r="AE460" s="39"/>
      <c r="AF460" s="39"/>
      <c r="AG460" s="39"/>
      <c r="AH460" s="39"/>
      <c r="AI460" s="24"/>
      <c r="AJ460" s="24"/>
      <c r="AK460" s="24"/>
      <c r="AL460" s="24"/>
      <c r="AM460" s="24"/>
      <c r="AN460" s="24"/>
      <c r="AO460" s="25">
        <v>30</v>
      </c>
      <c r="AP460" s="24"/>
      <c r="AQ460" s="24"/>
      <c r="AR460" s="24"/>
      <c r="AS460" s="66">
        <f>AT460*AU460/100</f>
        <v>14</v>
      </c>
      <c r="AT460" s="66">
        <v>20</v>
      </c>
      <c r="AU460" s="25">
        <v>70</v>
      </c>
      <c r="AV460" s="24" t="s">
        <v>467</v>
      </c>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row>
    <row r="461" spans="1:85" ht="14.25" customHeight="1" x14ac:dyDescent="0.3">
      <c r="A461" s="24" t="s">
        <v>215</v>
      </c>
      <c r="B461" s="24" t="s">
        <v>462</v>
      </c>
      <c r="C461" s="25">
        <v>2017</v>
      </c>
      <c r="D461" s="24" t="s">
        <v>463</v>
      </c>
      <c r="E461" s="24" t="s">
        <v>135</v>
      </c>
      <c r="F461" s="24" t="s">
        <v>296</v>
      </c>
      <c r="G461" s="24" t="s">
        <v>464</v>
      </c>
      <c r="H461" s="24"/>
      <c r="I461" s="24"/>
      <c r="J461" s="24" t="s">
        <v>221</v>
      </c>
      <c r="K461" s="24" t="s">
        <v>417</v>
      </c>
      <c r="L461" s="24" t="s">
        <v>431</v>
      </c>
      <c r="M461" s="24" t="s">
        <v>149</v>
      </c>
      <c r="N461" s="24" t="s">
        <v>298</v>
      </c>
      <c r="O461" t="s">
        <v>298</v>
      </c>
      <c r="P461" s="24"/>
      <c r="Q461" s="24"/>
      <c r="R461" s="24"/>
      <c r="S461" s="24"/>
      <c r="T461" s="24" t="s">
        <v>1026</v>
      </c>
      <c r="U461" s="24"/>
      <c r="V461" s="24"/>
      <c r="W461" s="24"/>
      <c r="X461" s="24"/>
      <c r="Y461" s="24"/>
      <c r="Z461" s="24"/>
      <c r="AA461" s="76"/>
      <c r="AB461" s="76"/>
      <c r="AC461" s="76"/>
      <c r="AD461" s="24"/>
      <c r="AE461" s="39"/>
      <c r="AF461" s="39"/>
      <c r="AG461" s="39"/>
      <c r="AH461" s="39"/>
      <c r="AI461" s="24"/>
      <c r="AJ461" s="24"/>
      <c r="AK461" s="24"/>
      <c r="AL461" s="24"/>
      <c r="AM461" s="24"/>
      <c r="AN461" s="24"/>
      <c r="AO461" s="25">
        <v>5</v>
      </c>
      <c r="AP461" s="24"/>
      <c r="AQ461" s="24"/>
      <c r="AR461" s="24"/>
      <c r="AS461" s="66">
        <v>1</v>
      </c>
      <c r="AT461" s="66">
        <v>39</v>
      </c>
      <c r="AU461" s="25">
        <v>3</v>
      </c>
      <c r="AV461" s="24" t="s">
        <v>467</v>
      </c>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row>
    <row r="462" spans="1:85" ht="14.25" customHeight="1" x14ac:dyDescent="0.3">
      <c r="A462" s="24" t="s">
        <v>215</v>
      </c>
      <c r="B462" s="24" t="s">
        <v>462</v>
      </c>
      <c r="C462" s="25">
        <v>2017</v>
      </c>
      <c r="D462" s="24" t="s">
        <v>463</v>
      </c>
      <c r="E462" s="24" t="s">
        <v>135</v>
      </c>
      <c r="F462" s="24" t="s">
        <v>296</v>
      </c>
      <c r="G462" s="24" t="s">
        <v>464</v>
      </c>
      <c r="H462" s="24"/>
      <c r="I462" s="24"/>
      <c r="J462" s="24" t="s">
        <v>221</v>
      </c>
      <c r="K462" s="24" t="s">
        <v>417</v>
      </c>
      <c r="L462" s="24" t="s">
        <v>431</v>
      </c>
      <c r="M462" s="24" t="s">
        <v>149</v>
      </c>
      <c r="N462" s="24" t="s">
        <v>298</v>
      </c>
      <c r="O462" t="s">
        <v>298</v>
      </c>
      <c r="P462" s="24"/>
      <c r="Q462" s="24"/>
      <c r="R462" s="24"/>
      <c r="S462" s="24"/>
      <c r="T462" s="24" t="s">
        <v>1026</v>
      </c>
      <c r="U462" s="24"/>
      <c r="V462" s="24"/>
      <c r="W462" s="24"/>
      <c r="X462" s="24"/>
      <c r="Y462" s="24"/>
      <c r="Z462" s="24"/>
      <c r="AA462" s="76"/>
      <c r="AB462" s="76"/>
      <c r="AC462" s="76"/>
      <c r="AD462" s="24"/>
      <c r="AE462" s="39"/>
      <c r="AF462" s="39"/>
      <c r="AG462" s="39"/>
      <c r="AH462" s="39"/>
      <c r="AI462" s="24"/>
      <c r="AJ462" s="24"/>
      <c r="AK462" s="24"/>
      <c r="AL462" s="24"/>
      <c r="AM462" s="24"/>
      <c r="AN462" s="24"/>
      <c r="AO462" s="25">
        <v>5</v>
      </c>
      <c r="AP462" s="24"/>
      <c r="AQ462" s="24"/>
      <c r="AR462" s="24"/>
      <c r="AS462" s="66">
        <v>5</v>
      </c>
      <c r="AT462" s="66">
        <v>45</v>
      </c>
      <c r="AU462" s="25">
        <v>11</v>
      </c>
      <c r="AV462" s="24" t="s">
        <v>467</v>
      </c>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row>
    <row r="463" spans="1:85" ht="14.25" customHeight="1" x14ac:dyDescent="0.3">
      <c r="A463" s="24" t="s">
        <v>215</v>
      </c>
      <c r="B463" s="24" t="s">
        <v>462</v>
      </c>
      <c r="C463" s="25">
        <v>2017</v>
      </c>
      <c r="D463" s="24" t="s">
        <v>463</v>
      </c>
      <c r="E463" s="24" t="s">
        <v>135</v>
      </c>
      <c r="F463" s="24" t="s">
        <v>296</v>
      </c>
      <c r="G463" s="24" t="s">
        <v>464</v>
      </c>
      <c r="H463" s="24"/>
      <c r="I463" s="24"/>
      <c r="J463" s="24" t="s">
        <v>221</v>
      </c>
      <c r="K463" s="24" t="s">
        <v>417</v>
      </c>
      <c r="L463" s="24" t="s">
        <v>431</v>
      </c>
      <c r="M463" s="24" t="s">
        <v>149</v>
      </c>
      <c r="N463" s="24" t="s">
        <v>298</v>
      </c>
      <c r="O463" t="s">
        <v>298</v>
      </c>
      <c r="P463" s="24"/>
      <c r="Q463" s="24"/>
      <c r="R463" s="24"/>
      <c r="S463" s="24"/>
      <c r="T463" s="24" t="s">
        <v>1026</v>
      </c>
      <c r="U463" s="24"/>
      <c r="V463" s="24"/>
      <c r="W463" s="24"/>
      <c r="X463" s="24"/>
      <c r="Y463" s="24"/>
      <c r="Z463" s="24"/>
      <c r="AA463" s="76"/>
      <c r="AB463" s="76"/>
      <c r="AC463" s="76"/>
      <c r="AD463" s="24"/>
      <c r="AE463" s="39"/>
      <c r="AF463" s="39"/>
      <c r="AG463" s="39"/>
      <c r="AH463" s="39"/>
      <c r="AI463" s="24"/>
      <c r="AJ463" s="24"/>
      <c r="AK463" s="24"/>
      <c r="AL463" s="24"/>
      <c r="AM463" s="24"/>
      <c r="AN463" s="24"/>
      <c r="AO463" s="25">
        <v>5</v>
      </c>
      <c r="AP463" s="24"/>
      <c r="AQ463" s="24"/>
      <c r="AR463" s="24"/>
      <c r="AS463" s="66">
        <f>AT463*AU463/100</f>
        <v>0</v>
      </c>
      <c r="AT463" s="66">
        <v>20</v>
      </c>
      <c r="AU463" s="25">
        <v>0</v>
      </c>
      <c r="AV463" s="24" t="s">
        <v>467</v>
      </c>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row>
    <row r="464" spans="1:85" ht="14.25" customHeight="1" x14ac:dyDescent="0.3">
      <c r="A464" s="24" t="s">
        <v>215</v>
      </c>
      <c r="B464" s="24" t="s">
        <v>462</v>
      </c>
      <c r="C464" s="25">
        <v>2017</v>
      </c>
      <c r="D464" s="24" t="s">
        <v>463</v>
      </c>
      <c r="E464" s="24" t="s">
        <v>135</v>
      </c>
      <c r="F464" s="24" t="s">
        <v>296</v>
      </c>
      <c r="G464" s="24" t="s">
        <v>464</v>
      </c>
      <c r="H464" s="24"/>
      <c r="I464" s="24"/>
      <c r="J464" s="24" t="s">
        <v>221</v>
      </c>
      <c r="K464" s="24" t="s">
        <v>417</v>
      </c>
      <c r="L464" s="24" t="s">
        <v>468</v>
      </c>
      <c r="M464" s="24" t="s">
        <v>149</v>
      </c>
      <c r="N464" s="24" t="s">
        <v>298</v>
      </c>
      <c r="O464" t="s">
        <v>298</v>
      </c>
      <c r="P464" s="24"/>
      <c r="Q464" s="24"/>
      <c r="R464" s="24"/>
      <c r="S464" s="24"/>
      <c r="T464" s="24" t="s">
        <v>1026</v>
      </c>
      <c r="U464" s="24"/>
      <c r="V464" s="24"/>
      <c r="W464" s="24"/>
      <c r="X464" s="24"/>
      <c r="Y464" s="24"/>
      <c r="Z464" s="24"/>
      <c r="AA464" s="76"/>
      <c r="AB464" s="76"/>
      <c r="AC464" s="76"/>
      <c r="AD464" s="24"/>
      <c r="AE464" s="39"/>
      <c r="AF464" s="39"/>
      <c r="AG464" s="39"/>
      <c r="AH464" s="39"/>
      <c r="AI464" s="24"/>
      <c r="AJ464" s="24"/>
      <c r="AK464" s="24"/>
      <c r="AL464" s="24"/>
      <c r="AM464" s="24"/>
      <c r="AN464" s="24"/>
      <c r="AO464" s="25">
        <v>10</v>
      </c>
      <c r="AP464" s="24"/>
      <c r="AQ464" s="24"/>
      <c r="AR464" s="24"/>
      <c r="AS464" s="66">
        <v>1</v>
      </c>
      <c r="AT464" s="66">
        <v>39</v>
      </c>
      <c r="AU464" s="25">
        <v>3</v>
      </c>
      <c r="AV464" s="24" t="s">
        <v>467</v>
      </c>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row>
    <row r="465" spans="1:86" ht="14.25" customHeight="1" x14ac:dyDescent="0.3">
      <c r="A465" s="24" t="s">
        <v>215</v>
      </c>
      <c r="B465" s="24" t="s">
        <v>462</v>
      </c>
      <c r="C465" s="25">
        <v>2017</v>
      </c>
      <c r="D465" s="24" t="s">
        <v>463</v>
      </c>
      <c r="E465" s="24" t="s">
        <v>135</v>
      </c>
      <c r="F465" s="24" t="s">
        <v>296</v>
      </c>
      <c r="G465" s="24" t="s">
        <v>464</v>
      </c>
      <c r="H465" s="24"/>
      <c r="I465" s="24"/>
      <c r="J465" s="24" t="s">
        <v>221</v>
      </c>
      <c r="K465" s="24" t="s">
        <v>417</v>
      </c>
      <c r="L465" s="24" t="s">
        <v>468</v>
      </c>
      <c r="M465" s="24" t="s">
        <v>149</v>
      </c>
      <c r="N465" s="24" t="s">
        <v>298</v>
      </c>
      <c r="O465" t="s">
        <v>298</v>
      </c>
      <c r="P465" s="24"/>
      <c r="Q465" s="24"/>
      <c r="R465" s="24"/>
      <c r="S465" s="24"/>
      <c r="T465" s="24" t="s">
        <v>1026</v>
      </c>
      <c r="U465" s="24"/>
      <c r="V465" s="24"/>
      <c r="W465" s="24"/>
      <c r="X465" s="24"/>
      <c r="Y465" s="24"/>
      <c r="Z465" s="24"/>
      <c r="AA465" s="76"/>
      <c r="AB465" s="76"/>
      <c r="AC465" s="76"/>
      <c r="AD465" s="24"/>
      <c r="AE465" s="39"/>
      <c r="AF465" s="39"/>
      <c r="AG465" s="39"/>
      <c r="AH465" s="39"/>
      <c r="AI465" s="24"/>
      <c r="AJ465" s="24"/>
      <c r="AK465" s="24"/>
      <c r="AL465" s="24"/>
      <c r="AM465" s="24"/>
      <c r="AN465" s="24"/>
      <c r="AO465" s="25">
        <v>10</v>
      </c>
      <c r="AP465" s="24"/>
      <c r="AQ465" s="24"/>
      <c r="AR465" s="24"/>
      <c r="AS465" s="66">
        <v>5</v>
      </c>
      <c r="AT465" s="66">
        <v>45</v>
      </c>
      <c r="AU465" s="25">
        <v>11</v>
      </c>
      <c r="AV465" s="24" t="s">
        <v>467</v>
      </c>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row>
    <row r="466" spans="1:86" ht="14.25" customHeight="1" x14ac:dyDescent="0.3">
      <c r="A466" s="24" t="s">
        <v>215</v>
      </c>
      <c r="B466" s="24" t="s">
        <v>462</v>
      </c>
      <c r="C466" s="25">
        <v>2017</v>
      </c>
      <c r="D466" s="24" t="s">
        <v>463</v>
      </c>
      <c r="E466" s="24" t="s">
        <v>135</v>
      </c>
      <c r="F466" s="24" t="s">
        <v>296</v>
      </c>
      <c r="G466" s="24" t="s">
        <v>464</v>
      </c>
      <c r="H466" s="24"/>
      <c r="I466" s="24"/>
      <c r="J466" s="24" t="s">
        <v>221</v>
      </c>
      <c r="K466" s="24" t="s">
        <v>417</v>
      </c>
      <c r="L466" s="24" t="s">
        <v>468</v>
      </c>
      <c r="M466" s="24" t="s">
        <v>149</v>
      </c>
      <c r="N466" s="24" t="s">
        <v>298</v>
      </c>
      <c r="O466" t="s">
        <v>298</v>
      </c>
      <c r="P466" s="24"/>
      <c r="Q466" s="24"/>
      <c r="R466" s="24"/>
      <c r="S466" s="24"/>
      <c r="T466" s="24" t="s">
        <v>1026</v>
      </c>
      <c r="U466" s="24"/>
      <c r="V466" s="24"/>
      <c r="W466" s="24"/>
      <c r="X466" s="24"/>
      <c r="Y466" s="24"/>
      <c r="Z466" s="24"/>
      <c r="AA466" s="76"/>
      <c r="AB466" s="76"/>
      <c r="AC466" s="76"/>
      <c r="AD466" s="24"/>
      <c r="AE466" s="39"/>
      <c r="AF466" s="39"/>
      <c r="AG466" s="39"/>
      <c r="AH466" s="39"/>
      <c r="AI466" s="24"/>
      <c r="AJ466" s="24"/>
      <c r="AK466" s="24"/>
      <c r="AL466" s="24"/>
      <c r="AM466" s="24"/>
      <c r="AN466" s="24"/>
      <c r="AO466" s="25">
        <v>10</v>
      </c>
      <c r="AP466" s="24"/>
      <c r="AQ466" s="24"/>
      <c r="AR466" s="24"/>
      <c r="AS466" s="66">
        <f>AT466*AU466/100</f>
        <v>2</v>
      </c>
      <c r="AT466" s="66">
        <v>20</v>
      </c>
      <c r="AU466" s="25">
        <v>10</v>
      </c>
      <c r="AV466" s="24" t="s">
        <v>467</v>
      </c>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row>
    <row r="467" spans="1:86" ht="14.25" customHeight="1" x14ac:dyDescent="0.3">
      <c r="A467" s="24" t="s">
        <v>215</v>
      </c>
      <c r="B467" s="24" t="s">
        <v>462</v>
      </c>
      <c r="C467" s="25">
        <v>2017</v>
      </c>
      <c r="D467" s="24" t="s">
        <v>463</v>
      </c>
      <c r="E467" s="24" t="s">
        <v>135</v>
      </c>
      <c r="F467" s="24" t="s">
        <v>296</v>
      </c>
      <c r="G467" s="24" t="s">
        <v>464</v>
      </c>
      <c r="H467" s="24"/>
      <c r="I467" s="24"/>
      <c r="J467" s="24" t="s">
        <v>221</v>
      </c>
      <c r="K467" s="24" t="s">
        <v>417</v>
      </c>
      <c r="L467" s="24" t="s">
        <v>458</v>
      </c>
      <c r="M467" s="24" t="s">
        <v>149</v>
      </c>
      <c r="N467" s="24" t="s">
        <v>298</v>
      </c>
      <c r="O467" t="s">
        <v>298</v>
      </c>
      <c r="P467" s="24"/>
      <c r="Q467" s="24"/>
      <c r="R467" s="24"/>
      <c r="S467" s="24"/>
      <c r="T467" s="24" t="s">
        <v>1026</v>
      </c>
      <c r="U467" s="24"/>
      <c r="V467" s="24"/>
      <c r="W467" s="24"/>
      <c r="X467" s="24"/>
      <c r="Y467" s="24"/>
      <c r="Z467" s="24"/>
      <c r="AA467" s="76"/>
      <c r="AB467" s="76"/>
      <c r="AC467" s="76"/>
      <c r="AD467" s="24"/>
      <c r="AE467" s="39"/>
      <c r="AF467" s="39"/>
      <c r="AG467" s="39"/>
      <c r="AH467" s="39"/>
      <c r="AI467" s="24"/>
      <c r="AJ467" s="24"/>
      <c r="AK467" s="24"/>
      <c r="AL467" s="24"/>
      <c r="AM467" s="24"/>
      <c r="AN467" s="24"/>
      <c r="AO467" s="25">
        <v>10</v>
      </c>
      <c r="AP467" s="24"/>
      <c r="AQ467" s="24"/>
      <c r="AR467" s="24"/>
      <c r="AS467" s="66">
        <v>15</v>
      </c>
      <c r="AT467" s="66">
        <v>39</v>
      </c>
      <c r="AU467" s="25">
        <v>38</v>
      </c>
      <c r="AV467" s="24" t="s">
        <v>467</v>
      </c>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row>
    <row r="468" spans="1:86" ht="14.25" customHeight="1" x14ac:dyDescent="0.3">
      <c r="A468" s="24" t="s">
        <v>215</v>
      </c>
      <c r="B468" s="24" t="s">
        <v>462</v>
      </c>
      <c r="C468" s="25">
        <v>2017</v>
      </c>
      <c r="D468" s="24" t="s">
        <v>463</v>
      </c>
      <c r="E468" s="24" t="s">
        <v>135</v>
      </c>
      <c r="F468" s="24" t="s">
        <v>296</v>
      </c>
      <c r="G468" s="24" t="s">
        <v>464</v>
      </c>
      <c r="H468" s="24"/>
      <c r="I468" s="24"/>
      <c r="J468" s="24" t="s">
        <v>221</v>
      </c>
      <c r="K468" s="24" t="s">
        <v>417</v>
      </c>
      <c r="L468" s="24" t="s">
        <v>458</v>
      </c>
      <c r="M468" s="24" t="s">
        <v>149</v>
      </c>
      <c r="N468" s="24" t="s">
        <v>298</v>
      </c>
      <c r="O468" t="s">
        <v>298</v>
      </c>
      <c r="P468" s="24"/>
      <c r="Q468" s="24"/>
      <c r="R468" s="24"/>
      <c r="S468" s="24"/>
      <c r="T468" s="24" t="s">
        <v>1026</v>
      </c>
      <c r="U468" s="24"/>
      <c r="V468" s="24"/>
      <c r="W468" s="24"/>
      <c r="X468" s="24"/>
      <c r="Y468" s="24"/>
      <c r="Z468" s="24"/>
      <c r="AA468" s="76"/>
      <c r="AB468" s="76"/>
      <c r="AC468" s="76"/>
      <c r="AD468" s="24"/>
      <c r="AE468" s="39"/>
      <c r="AF468" s="39"/>
      <c r="AG468" s="39"/>
      <c r="AH468" s="39"/>
      <c r="AI468" s="24"/>
      <c r="AJ468" s="24"/>
      <c r="AK468" s="24"/>
      <c r="AL468" s="24"/>
      <c r="AM468" s="24"/>
      <c r="AN468" s="24"/>
      <c r="AO468" s="25">
        <v>10</v>
      </c>
      <c r="AP468" s="24"/>
      <c r="AQ468" s="24"/>
      <c r="AR468" s="24"/>
      <c r="AS468" s="66">
        <v>16</v>
      </c>
      <c r="AT468" s="66">
        <v>45</v>
      </c>
      <c r="AU468" s="25">
        <v>36</v>
      </c>
      <c r="AV468" s="24" t="s">
        <v>467</v>
      </c>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58"/>
    </row>
    <row r="469" spans="1:86" ht="14.25" customHeight="1" x14ac:dyDescent="0.3">
      <c r="A469" s="24" t="s">
        <v>215</v>
      </c>
      <c r="B469" s="24" t="s">
        <v>462</v>
      </c>
      <c r="C469" s="25">
        <v>2017</v>
      </c>
      <c r="D469" s="24" t="s">
        <v>463</v>
      </c>
      <c r="E469" s="24" t="s">
        <v>135</v>
      </c>
      <c r="F469" s="24" t="s">
        <v>296</v>
      </c>
      <c r="G469" s="24" t="s">
        <v>464</v>
      </c>
      <c r="H469" s="24"/>
      <c r="I469" s="24"/>
      <c r="J469" s="24" t="s">
        <v>221</v>
      </c>
      <c r="K469" s="24" t="s">
        <v>417</v>
      </c>
      <c r="L469" s="24" t="s">
        <v>458</v>
      </c>
      <c r="M469" s="24" t="s">
        <v>149</v>
      </c>
      <c r="N469" s="24" t="s">
        <v>298</v>
      </c>
      <c r="O469" t="s">
        <v>298</v>
      </c>
      <c r="P469" s="24"/>
      <c r="Q469" s="24"/>
      <c r="R469" s="24"/>
      <c r="S469" s="24"/>
      <c r="T469" s="24" t="s">
        <v>1026</v>
      </c>
      <c r="U469" s="24"/>
      <c r="V469" s="24"/>
      <c r="W469" s="24"/>
      <c r="X469" s="24"/>
      <c r="Y469" s="24"/>
      <c r="Z469" s="24"/>
      <c r="AA469" s="76"/>
      <c r="AB469" s="76"/>
      <c r="AC469" s="76"/>
      <c r="AD469" s="24"/>
      <c r="AE469" s="39"/>
      <c r="AF469" s="39"/>
      <c r="AG469" s="39"/>
      <c r="AH469" s="39"/>
      <c r="AI469" s="24"/>
      <c r="AJ469" s="24"/>
      <c r="AK469" s="24"/>
      <c r="AL469" s="24"/>
      <c r="AM469" s="24"/>
      <c r="AN469" s="24"/>
      <c r="AO469" s="25">
        <v>10</v>
      </c>
      <c r="AP469" s="24"/>
      <c r="AQ469" s="24"/>
      <c r="AR469" s="24"/>
      <c r="AS469" s="66">
        <f>AT469*AU469/100</f>
        <v>6</v>
      </c>
      <c r="AT469" s="66">
        <v>20</v>
      </c>
      <c r="AU469" s="25">
        <v>30</v>
      </c>
      <c r="AV469" s="24" t="s">
        <v>467</v>
      </c>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58"/>
    </row>
    <row r="470" spans="1:86" ht="14.25" customHeight="1" x14ac:dyDescent="0.3">
      <c r="A470" s="24" t="s">
        <v>215</v>
      </c>
      <c r="B470" s="24" t="s">
        <v>462</v>
      </c>
      <c r="C470" s="25">
        <v>2017</v>
      </c>
      <c r="D470" s="24" t="s">
        <v>463</v>
      </c>
      <c r="E470" s="24" t="s">
        <v>135</v>
      </c>
      <c r="F470" s="24" t="s">
        <v>296</v>
      </c>
      <c r="G470" s="24" t="s">
        <v>464</v>
      </c>
      <c r="H470" s="24"/>
      <c r="I470" s="24"/>
      <c r="J470" s="24" t="s">
        <v>221</v>
      </c>
      <c r="K470" s="24" t="s">
        <v>417</v>
      </c>
      <c r="L470" s="24" t="s">
        <v>424</v>
      </c>
      <c r="M470" s="24" t="s">
        <v>149</v>
      </c>
      <c r="N470" s="24" t="s">
        <v>298</v>
      </c>
      <c r="O470" t="s">
        <v>298</v>
      </c>
      <c r="P470" s="24"/>
      <c r="Q470" s="24"/>
      <c r="R470" s="24"/>
      <c r="S470" s="24"/>
      <c r="T470" s="24" t="s">
        <v>1026</v>
      </c>
      <c r="U470" s="24"/>
      <c r="V470" s="24"/>
      <c r="W470" s="24"/>
      <c r="X470" s="24"/>
      <c r="Y470" s="24"/>
      <c r="Z470" s="24"/>
      <c r="AA470" s="76"/>
      <c r="AB470" s="76"/>
      <c r="AC470" s="76"/>
      <c r="AD470" s="24"/>
      <c r="AE470" s="39"/>
      <c r="AF470" s="39"/>
      <c r="AG470" s="39"/>
      <c r="AH470" s="39"/>
      <c r="AI470" s="24"/>
      <c r="AJ470" s="24"/>
      <c r="AK470" s="24"/>
      <c r="AL470" s="24"/>
      <c r="AM470" s="24"/>
      <c r="AN470" s="24"/>
      <c r="AO470" s="25">
        <v>10</v>
      </c>
      <c r="AP470" s="24"/>
      <c r="AQ470" s="24"/>
      <c r="AR470" s="24"/>
      <c r="AS470" s="66">
        <v>1</v>
      </c>
      <c r="AT470" s="66">
        <v>39</v>
      </c>
      <c r="AU470" s="25">
        <v>3</v>
      </c>
      <c r="AV470" s="24" t="s">
        <v>467</v>
      </c>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58"/>
    </row>
    <row r="471" spans="1:86" ht="14.25" customHeight="1" x14ac:dyDescent="0.3">
      <c r="A471" s="24" t="s">
        <v>215</v>
      </c>
      <c r="B471" s="24" t="s">
        <v>462</v>
      </c>
      <c r="C471" s="25">
        <v>2017</v>
      </c>
      <c r="D471" s="24" t="s">
        <v>463</v>
      </c>
      <c r="E471" s="24" t="s">
        <v>135</v>
      </c>
      <c r="F471" s="24" t="s">
        <v>296</v>
      </c>
      <c r="G471" s="24" t="s">
        <v>464</v>
      </c>
      <c r="H471" s="24"/>
      <c r="I471" s="24"/>
      <c r="J471" s="24" t="s">
        <v>221</v>
      </c>
      <c r="K471" s="24" t="s">
        <v>417</v>
      </c>
      <c r="L471" s="24" t="s">
        <v>424</v>
      </c>
      <c r="M471" s="24" t="s">
        <v>149</v>
      </c>
      <c r="N471" s="24" t="s">
        <v>298</v>
      </c>
      <c r="O471" t="s">
        <v>298</v>
      </c>
      <c r="P471" s="24"/>
      <c r="Q471" s="24"/>
      <c r="R471" s="24"/>
      <c r="S471" s="24"/>
      <c r="T471" s="24" t="s">
        <v>1026</v>
      </c>
      <c r="U471" s="24"/>
      <c r="V471" s="24"/>
      <c r="W471" s="24"/>
      <c r="X471" s="24"/>
      <c r="Y471" s="24"/>
      <c r="Z471" s="24"/>
      <c r="AA471" s="76"/>
      <c r="AB471" s="76"/>
      <c r="AC471" s="76"/>
      <c r="AD471" s="24"/>
      <c r="AE471" s="39"/>
      <c r="AF471" s="39"/>
      <c r="AG471" s="39"/>
      <c r="AH471" s="39"/>
      <c r="AI471" s="24"/>
      <c r="AJ471" s="24"/>
      <c r="AK471" s="24"/>
      <c r="AL471" s="24"/>
      <c r="AM471" s="24"/>
      <c r="AN471" s="24"/>
      <c r="AO471" s="25">
        <v>10</v>
      </c>
      <c r="AP471" s="24"/>
      <c r="AQ471" s="24"/>
      <c r="AR471" s="24"/>
      <c r="AS471" s="66">
        <v>8</v>
      </c>
      <c r="AT471" s="66">
        <v>45</v>
      </c>
      <c r="AU471" s="25">
        <v>18</v>
      </c>
      <c r="AV471" s="24" t="s">
        <v>467</v>
      </c>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58"/>
    </row>
    <row r="472" spans="1:86" ht="14.25" customHeight="1" x14ac:dyDescent="0.3">
      <c r="A472" s="24" t="s">
        <v>215</v>
      </c>
      <c r="B472" s="24" t="s">
        <v>462</v>
      </c>
      <c r="C472" s="25">
        <v>2017</v>
      </c>
      <c r="D472" s="24" t="s">
        <v>463</v>
      </c>
      <c r="E472" s="24" t="s">
        <v>135</v>
      </c>
      <c r="F472" s="24" t="s">
        <v>296</v>
      </c>
      <c r="G472" s="24" t="s">
        <v>464</v>
      </c>
      <c r="H472" s="24"/>
      <c r="I472" s="24"/>
      <c r="J472" s="24" t="s">
        <v>221</v>
      </c>
      <c r="K472" s="24" t="s">
        <v>417</v>
      </c>
      <c r="L472" s="24" t="s">
        <v>424</v>
      </c>
      <c r="M472" s="24" t="s">
        <v>149</v>
      </c>
      <c r="N472" s="24" t="s">
        <v>298</v>
      </c>
      <c r="O472" t="s">
        <v>298</v>
      </c>
      <c r="P472" s="24"/>
      <c r="Q472" s="24"/>
      <c r="R472" s="24"/>
      <c r="S472" s="24"/>
      <c r="T472" s="24" t="s">
        <v>1026</v>
      </c>
      <c r="U472" s="24"/>
      <c r="V472" s="24"/>
      <c r="W472" s="24"/>
      <c r="X472" s="24"/>
      <c r="Y472" s="24"/>
      <c r="Z472" s="24"/>
      <c r="AA472" s="76"/>
      <c r="AB472" s="76"/>
      <c r="AC472" s="76"/>
      <c r="AD472" s="24"/>
      <c r="AE472" s="39"/>
      <c r="AF472" s="39"/>
      <c r="AG472" s="39"/>
      <c r="AH472" s="39"/>
      <c r="AI472" s="24"/>
      <c r="AJ472" s="24"/>
      <c r="AK472" s="24"/>
      <c r="AL472" s="24"/>
      <c r="AM472" s="24"/>
      <c r="AN472" s="24"/>
      <c r="AO472" s="25">
        <v>10</v>
      </c>
      <c r="AP472" s="24"/>
      <c r="AQ472" s="24"/>
      <c r="AR472" s="24"/>
      <c r="AS472" s="66">
        <f>AT472*AU472/100</f>
        <v>1</v>
      </c>
      <c r="AT472" s="66">
        <v>20</v>
      </c>
      <c r="AU472" s="25">
        <v>5</v>
      </c>
      <c r="AV472" s="24" t="s">
        <v>467</v>
      </c>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58"/>
    </row>
    <row r="473" spans="1:86" ht="14.25" customHeight="1" x14ac:dyDescent="0.3">
      <c r="A473" s="24" t="s">
        <v>215</v>
      </c>
      <c r="B473" s="24" t="s">
        <v>462</v>
      </c>
      <c r="C473" s="25">
        <v>2017</v>
      </c>
      <c r="D473" s="24" t="s">
        <v>463</v>
      </c>
      <c r="E473" s="24" t="s">
        <v>135</v>
      </c>
      <c r="F473" s="24" t="s">
        <v>296</v>
      </c>
      <c r="G473" s="24" t="s">
        <v>464</v>
      </c>
      <c r="H473" s="24"/>
      <c r="I473" s="24"/>
      <c r="J473" s="24" t="s">
        <v>221</v>
      </c>
      <c r="K473" s="24" t="s">
        <v>417</v>
      </c>
      <c r="L473" s="24" t="s">
        <v>469</v>
      </c>
      <c r="M473" s="24" t="s">
        <v>149</v>
      </c>
      <c r="N473" s="24" t="s">
        <v>298</v>
      </c>
      <c r="O473" t="s">
        <v>298</v>
      </c>
      <c r="P473" s="24"/>
      <c r="Q473" s="24"/>
      <c r="R473" s="24"/>
      <c r="S473" s="24"/>
      <c r="T473" s="24" t="s">
        <v>1026</v>
      </c>
      <c r="U473" s="24"/>
      <c r="V473" s="24"/>
      <c r="W473" s="24"/>
      <c r="X473" s="24"/>
      <c r="Y473" s="24"/>
      <c r="Z473" s="24"/>
      <c r="AA473" s="76"/>
      <c r="AB473" s="76"/>
      <c r="AC473" s="76"/>
      <c r="AD473" s="24"/>
      <c r="AE473" s="39"/>
      <c r="AF473" s="39"/>
      <c r="AG473" s="39"/>
      <c r="AH473" s="39"/>
      <c r="AI473" s="24"/>
      <c r="AJ473" s="24"/>
      <c r="AK473" s="24"/>
      <c r="AL473" s="24"/>
      <c r="AM473" s="24"/>
      <c r="AN473" s="24"/>
      <c r="AO473" s="25">
        <v>10</v>
      </c>
      <c r="AP473" s="24"/>
      <c r="AQ473" s="24"/>
      <c r="AR473" s="24"/>
      <c r="AS473" s="66">
        <v>1</v>
      </c>
      <c r="AT473" s="66">
        <v>39</v>
      </c>
      <c r="AU473" s="25">
        <v>3</v>
      </c>
      <c r="AV473" s="24" t="s">
        <v>467</v>
      </c>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58"/>
    </row>
    <row r="474" spans="1:86" ht="14.25" customHeight="1" x14ac:dyDescent="0.3">
      <c r="A474" s="24" t="s">
        <v>215</v>
      </c>
      <c r="B474" s="24" t="s">
        <v>462</v>
      </c>
      <c r="C474" s="25">
        <v>2017</v>
      </c>
      <c r="D474" s="24" t="s">
        <v>463</v>
      </c>
      <c r="E474" s="24" t="s">
        <v>135</v>
      </c>
      <c r="F474" s="24" t="s">
        <v>296</v>
      </c>
      <c r="G474" s="24" t="s">
        <v>464</v>
      </c>
      <c r="H474" s="24"/>
      <c r="I474" s="24"/>
      <c r="J474" s="24" t="s">
        <v>221</v>
      </c>
      <c r="K474" s="24" t="s">
        <v>417</v>
      </c>
      <c r="L474" s="24" t="s">
        <v>469</v>
      </c>
      <c r="M474" s="24" t="s">
        <v>149</v>
      </c>
      <c r="N474" s="24" t="s">
        <v>298</v>
      </c>
      <c r="O474" t="s">
        <v>298</v>
      </c>
      <c r="P474" s="24"/>
      <c r="Q474" s="24"/>
      <c r="R474" s="24"/>
      <c r="S474" s="24"/>
      <c r="T474" s="24" t="s">
        <v>1026</v>
      </c>
      <c r="U474" s="24"/>
      <c r="V474" s="24"/>
      <c r="W474" s="24"/>
      <c r="X474" s="24"/>
      <c r="Y474" s="24"/>
      <c r="Z474" s="24"/>
      <c r="AA474" s="76"/>
      <c r="AB474" s="76"/>
      <c r="AC474" s="76"/>
      <c r="AD474" s="24"/>
      <c r="AE474" s="39"/>
      <c r="AF474" s="39"/>
      <c r="AG474" s="39"/>
      <c r="AH474" s="39"/>
      <c r="AI474" s="24"/>
      <c r="AJ474" s="24"/>
      <c r="AK474" s="24"/>
      <c r="AL474" s="24"/>
      <c r="AM474" s="24"/>
      <c r="AN474" s="24"/>
      <c r="AO474" s="25">
        <v>10</v>
      </c>
      <c r="AP474" s="24"/>
      <c r="AQ474" s="24"/>
      <c r="AR474" s="24"/>
      <c r="AS474" s="66">
        <v>10</v>
      </c>
      <c r="AT474" s="66">
        <v>45</v>
      </c>
      <c r="AU474" s="25">
        <v>22</v>
      </c>
      <c r="AV474" s="24" t="s">
        <v>467</v>
      </c>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58"/>
    </row>
    <row r="475" spans="1:86" ht="14.25" customHeight="1" x14ac:dyDescent="0.3">
      <c r="A475" s="24" t="s">
        <v>215</v>
      </c>
      <c r="B475" s="24" t="s">
        <v>462</v>
      </c>
      <c r="C475" s="25">
        <v>2017</v>
      </c>
      <c r="D475" s="24" t="s">
        <v>463</v>
      </c>
      <c r="E475" s="24" t="s">
        <v>135</v>
      </c>
      <c r="F475" s="24" t="s">
        <v>296</v>
      </c>
      <c r="G475" s="24" t="s">
        <v>464</v>
      </c>
      <c r="H475" s="24"/>
      <c r="I475" s="24"/>
      <c r="J475" s="24" t="s">
        <v>221</v>
      </c>
      <c r="K475" s="24" t="s">
        <v>417</v>
      </c>
      <c r="L475" s="24" t="s">
        <v>469</v>
      </c>
      <c r="M475" s="24" t="s">
        <v>149</v>
      </c>
      <c r="N475" s="24" t="s">
        <v>298</v>
      </c>
      <c r="O475" t="s">
        <v>298</v>
      </c>
      <c r="P475" s="24"/>
      <c r="Q475" s="24"/>
      <c r="R475" s="24"/>
      <c r="S475" s="24"/>
      <c r="T475" s="24" t="s">
        <v>1026</v>
      </c>
      <c r="U475" s="24"/>
      <c r="V475" s="24"/>
      <c r="W475" s="24"/>
      <c r="X475" s="24"/>
      <c r="Y475" s="24"/>
      <c r="Z475" s="24"/>
      <c r="AA475" s="76"/>
      <c r="AB475" s="76"/>
      <c r="AC475" s="76"/>
      <c r="AD475" s="24"/>
      <c r="AE475" s="39"/>
      <c r="AF475" s="39"/>
      <c r="AG475" s="39"/>
      <c r="AH475" s="39"/>
      <c r="AI475" s="24"/>
      <c r="AJ475" s="24"/>
      <c r="AK475" s="24"/>
      <c r="AL475" s="24"/>
      <c r="AM475" s="24"/>
      <c r="AN475" s="24"/>
      <c r="AO475" s="25">
        <v>10</v>
      </c>
      <c r="AP475" s="24"/>
      <c r="AQ475" s="24"/>
      <c r="AR475" s="24"/>
      <c r="AS475" s="66">
        <f>AT475*AU475/100</f>
        <v>1</v>
      </c>
      <c r="AT475" s="66">
        <v>20</v>
      </c>
      <c r="AU475" s="25">
        <v>5</v>
      </c>
      <c r="AV475" s="24" t="s">
        <v>467</v>
      </c>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58"/>
    </row>
    <row r="476" spans="1:86" ht="14.25" customHeight="1" x14ac:dyDescent="0.3">
      <c r="A476" s="24" t="s">
        <v>215</v>
      </c>
      <c r="B476" s="24" t="s">
        <v>462</v>
      </c>
      <c r="C476" s="25">
        <v>2017</v>
      </c>
      <c r="D476" s="24" t="s">
        <v>463</v>
      </c>
      <c r="E476" s="24" t="s">
        <v>135</v>
      </c>
      <c r="F476" s="24" t="s">
        <v>296</v>
      </c>
      <c r="G476" s="24" t="s">
        <v>464</v>
      </c>
      <c r="H476" s="24"/>
      <c r="I476" s="24"/>
      <c r="J476" s="24" t="s">
        <v>221</v>
      </c>
      <c r="K476" s="24" t="s">
        <v>417</v>
      </c>
      <c r="L476" s="24" t="s">
        <v>460</v>
      </c>
      <c r="M476" s="24" t="s">
        <v>149</v>
      </c>
      <c r="N476" s="24" t="s">
        <v>298</v>
      </c>
      <c r="O476" t="s">
        <v>298</v>
      </c>
      <c r="P476" s="24"/>
      <c r="Q476" s="24"/>
      <c r="R476" s="24"/>
      <c r="S476" s="24"/>
      <c r="T476" s="24" t="s">
        <v>1026</v>
      </c>
      <c r="U476" s="24"/>
      <c r="V476" s="24"/>
      <c r="W476" s="24"/>
      <c r="X476" s="24"/>
      <c r="Y476" s="24"/>
      <c r="Z476" s="24"/>
      <c r="AA476" s="76"/>
      <c r="AB476" s="76"/>
      <c r="AC476" s="76"/>
      <c r="AD476" s="24"/>
      <c r="AE476" s="39"/>
      <c r="AF476" s="39"/>
      <c r="AG476" s="39"/>
      <c r="AH476" s="39"/>
      <c r="AI476" s="24"/>
      <c r="AJ476" s="24"/>
      <c r="AK476" s="24"/>
      <c r="AL476" s="24"/>
      <c r="AM476" s="24"/>
      <c r="AN476" s="24"/>
      <c r="AO476" s="25">
        <v>30</v>
      </c>
      <c r="AP476" s="24"/>
      <c r="AQ476" s="24"/>
      <c r="AR476" s="24"/>
      <c r="AS476" s="66">
        <v>8</v>
      </c>
      <c r="AT476" s="66">
        <v>39</v>
      </c>
      <c r="AU476" s="25">
        <v>21</v>
      </c>
      <c r="AV476" s="24" t="s">
        <v>467</v>
      </c>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58"/>
    </row>
    <row r="477" spans="1:86" ht="14.25" customHeight="1" x14ac:dyDescent="0.3">
      <c r="A477" s="24" t="s">
        <v>215</v>
      </c>
      <c r="B477" s="24" t="s">
        <v>462</v>
      </c>
      <c r="C477" s="25">
        <v>2017</v>
      </c>
      <c r="D477" s="24" t="s">
        <v>463</v>
      </c>
      <c r="E477" s="24" t="s">
        <v>135</v>
      </c>
      <c r="F477" s="24" t="s">
        <v>296</v>
      </c>
      <c r="G477" s="24" t="s">
        <v>464</v>
      </c>
      <c r="H477" s="24"/>
      <c r="I477" s="24"/>
      <c r="J477" s="24" t="s">
        <v>221</v>
      </c>
      <c r="K477" s="24" t="s">
        <v>417</v>
      </c>
      <c r="L477" s="24" t="s">
        <v>460</v>
      </c>
      <c r="M477" s="24" t="s">
        <v>149</v>
      </c>
      <c r="N477" s="24" t="s">
        <v>298</v>
      </c>
      <c r="O477" t="s">
        <v>298</v>
      </c>
      <c r="P477" s="24"/>
      <c r="Q477" s="24"/>
      <c r="R477" s="24"/>
      <c r="S477" s="24"/>
      <c r="T477" s="24" t="s">
        <v>1026</v>
      </c>
      <c r="U477" s="24"/>
      <c r="V477" s="24"/>
      <c r="W477" s="24"/>
      <c r="X477" s="24"/>
      <c r="Y477" s="24"/>
      <c r="Z477" s="24"/>
      <c r="AA477" s="76"/>
      <c r="AB477" s="76"/>
      <c r="AC477" s="76"/>
      <c r="AD477" s="24"/>
      <c r="AE477" s="39"/>
      <c r="AF477" s="39"/>
      <c r="AG477" s="39"/>
      <c r="AH477" s="39"/>
      <c r="AI477" s="24"/>
      <c r="AJ477" s="24"/>
      <c r="AK477" s="24"/>
      <c r="AL477" s="24"/>
      <c r="AM477" s="24"/>
      <c r="AN477" s="24"/>
      <c r="AO477" s="25">
        <v>30</v>
      </c>
      <c r="AP477" s="24"/>
      <c r="AQ477" s="24"/>
      <c r="AR477" s="24"/>
      <c r="AS477" s="66">
        <v>13</v>
      </c>
      <c r="AT477" s="66">
        <v>45</v>
      </c>
      <c r="AU477" s="25">
        <v>29</v>
      </c>
      <c r="AV477" s="24" t="s">
        <v>467</v>
      </c>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58"/>
    </row>
    <row r="478" spans="1:86" ht="14.25" customHeight="1" x14ac:dyDescent="0.3">
      <c r="A478" s="24" t="s">
        <v>215</v>
      </c>
      <c r="B478" s="24" t="s">
        <v>462</v>
      </c>
      <c r="C478" s="25">
        <v>2017</v>
      </c>
      <c r="D478" s="24" t="s">
        <v>463</v>
      </c>
      <c r="E478" s="24" t="s">
        <v>135</v>
      </c>
      <c r="F478" s="24" t="s">
        <v>296</v>
      </c>
      <c r="G478" s="24" t="s">
        <v>464</v>
      </c>
      <c r="H478" s="24"/>
      <c r="I478" s="24"/>
      <c r="J478" s="24" t="s">
        <v>221</v>
      </c>
      <c r="K478" s="24" t="s">
        <v>417</v>
      </c>
      <c r="L478" s="24" t="s">
        <v>460</v>
      </c>
      <c r="M478" s="24" t="s">
        <v>149</v>
      </c>
      <c r="N478" s="24" t="s">
        <v>298</v>
      </c>
      <c r="O478" t="s">
        <v>298</v>
      </c>
      <c r="P478" s="24"/>
      <c r="Q478" s="24"/>
      <c r="R478" s="24"/>
      <c r="S478" s="24"/>
      <c r="T478" s="24" t="s">
        <v>1026</v>
      </c>
      <c r="U478" s="24"/>
      <c r="V478" s="24"/>
      <c r="W478" s="24"/>
      <c r="X478" s="24"/>
      <c r="Y478" s="24"/>
      <c r="Z478" s="24"/>
      <c r="AA478" s="76"/>
      <c r="AB478" s="76"/>
      <c r="AC478" s="76"/>
      <c r="AD478" s="24"/>
      <c r="AE478" s="39"/>
      <c r="AF478" s="39"/>
      <c r="AG478" s="39"/>
      <c r="AH478" s="39"/>
      <c r="AI478" s="24"/>
      <c r="AJ478" s="24"/>
      <c r="AK478" s="24"/>
      <c r="AL478" s="24"/>
      <c r="AM478" s="24"/>
      <c r="AN478" s="24"/>
      <c r="AO478" s="25">
        <v>30</v>
      </c>
      <c r="AP478" s="24"/>
      <c r="AQ478" s="24"/>
      <c r="AR478" s="24"/>
      <c r="AS478" s="66">
        <f>AT478*AU478/100</f>
        <v>3</v>
      </c>
      <c r="AT478" s="66">
        <v>20</v>
      </c>
      <c r="AU478" s="25">
        <v>15</v>
      </c>
      <c r="AV478" s="24" t="s">
        <v>467</v>
      </c>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58"/>
    </row>
    <row r="479" spans="1:86" ht="14.25" customHeight="1" x14ac:dyDescent="0.3">
      <c r="A479" s="24" t="s">
        <v>215</v>
      </c>
      <c r="B479" s="24" t="s">
        <v>462</v>
      </c>
      <c r="C479" s="25">
        <v>2017</v>
      </c>
      <c r="D479" s="24" t="s">
        <v>463</v>
      </c>
      <c r="E479" s="24" t="s">
        <v>135</v>
      </c>
      <c r="F479" s="24" t="s">
        <v>296</v>
      </c>
      <c r="G479" s="24" t="s">
        <v>464</v>
      </c>
      <c r="H479" s="24"/>
      <c r="I479" s="24"/>
      <c r="J479" s="24" t="s">
        <v>221</v>
      </c>
      <c r="K479" s="24" t="s">
        <v>225</v>
      </c>
      <c r="L479" s="24" t="s">
        <v>479</v>
      </c>
      <c r="M479" s="24" t="s">
        <v>99</v>
      </c>
      <c r="N479" s="24" t="s">
        <v>298</v>
      </c>
      <c r="O479" t="s">
        <v>298</v>
      </c>
      <c r="P479" s="24"/>
      <c r="Q479" s="24"/>
      <c r="R479" s="24"/>
      <c r="S479" s="24"/>
      <c r="T479" s="24"/>
      <c r="U479" s="24"/>
      <c r="V479" s="24"/>
      <c r="W479" s="24"/>
      <c r="X479" s="24"/>
      <c r="Y479" s="24"/>
      <c r="Z479" s="24"/>
      <c r="AA479" s="76"/>
      <c r="AB479" s="76"/>
      <c r="AC479" s="76"/>
      <c r="AD479" s="24"/>
      <c r="AE479" s="39"/>
      <c r="AF479" s="39"/>
      <c r="AG479" s="39"/>
      <c r="AH479" s="39"/>
      <c r="AI479" s="24"/>
      <c r="AJ479" s="24"/>
      <c r="AK479" s="24"/>
      <c r="AL479" s="24"/>
      <c r="AM479" s="24"/>
      <c r="AN479" s="24"/>
      <c r="AO479" s="24"/>
      <c r="AP479" s="24"/>
      <c r="AQ479" s="24"/>
      <c r="AR479" s="24"/>
      <c r="AS479" s="73">
        <v>2</v>
      </c>
      <c r="AT479" s="73">
        <v>104</v>
      </c>
      <c r="AU479" s="24"/>
      <c r="AV479" s="24" t="s">
        <v>194</v>
      </c>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c r="CC479" s="26"/>
      <c r="CD479" s="26"/>
      <c r="CE479" s="26"/>
      <c r="CF479" s="26"/>
      <c r="CG479" s="26"/>
    </row>
    <row r="480" spans="1:86" ht="14.25" customHeight="1" x14ac:dyDescent="0.3">
      <c r="A480" s="24" t="s">
        <v>215</v>
      </c>
      <c r="B480" s="24" t="s">
        <v>462</v>
      </c>
      <c r="C480" s="25">
        <v>2017</v>
      </c>
      <c r="D480" s="24" t="s">
        <v>463</v>
      </c>
      <c r="E480" s="24" t="s">
        <v>135</v>
      </c>
      <c r="F480" s="24" t="s">
        <v>296</v>
      </c>
      <c r="G480" s="24" t="s">
        <v>464</v>
      </c>
      <c r="H480" s="24"/>
      <c r="I480" s="24"/>
      <c r="J480" s="24" t="s">
        <v>221</v>
      </c>
      <c r="K480" s="24" t="s">
        <v>225</v>
      </c>
      <c r="L480" s="24" t="s">
        <v>476</v>
      </c>
      <c r="M480" s="24" t="s">
        <v>99</v>
      </c>
      <c r="N480" s="24" t="s">
        <v>298</v>
      </c>
      <c r="O480" t="s">
        <v>298</v>
      </c>
      <c r="P480" s="24"/>
      <c r="Q480" s="24"/>
      <c r="R480" s="24"/>
      <c r="S480" s="24"/>
      <c r="T480" s="24"/>
      <c r="U480" s="24"/>
      <c r="V480" s="24"/>
      <c r="W480" s="24"/>
      <c r="X480" s="24"/>
      <c r="Y480" s="24"/>
      <c r="Z480" s="24"/>
      <c r="AA480" s="76"/>
      <c r="AB480" s="76"/>
      <c r="AC480" s="76"/>
      <c r="AD480" s="24"/>
      <c r="AE480" s="39"/>
      <c r="AF480" s="39"/>
      <c r="AG480" s="39"/>
      <c r="AH480" s="39"/>
      <c r="AI480" s="24"/>
      <c r="AJ480" s="24"/>
      <c r="AK480" s="24"/>
      <c r="AL480" s="24"/>
      <c r="AM480" s="24"/>
      <c r="AN480" s="24"/>
      <c r="AO480" s="24"/>
      <c r="AP480" s="24"/>
      <c r="AQ480" s="24"/>
      <c r="AR480" s="24"/>
      <c r="AS480" s="73">
        <v>2</v>
      </c>
      <c r="AT480" s="73">
        <v>104</v>
      </c>
      <c r="AU480" s="24"/>
      <c r="AV480" s="24" t="s">
        <v>194</v>
      </c>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row>
    <row r="481" spans="1:85" ht="14.25" customHeight="1" x14ac:dyDescent="0.3">
      <c r="A481" s="24" t="s">
        <v>215</v>
      </c>
      <c r="B481" s="24" t="s">
        <v>462</v>
      </c>
      <c r="C481" s="25">
        <v>2017</v>
      </c>
      <c r="D481" s="24" t="s">
        <v>463</v>
      </c>
      <c r="E481" s="24" t="s">
        <v>135</v>
      </c>
      <c r="F481" s="24" t="s">
        <v>296</v>
      </c>
      <c r="G481" s="24" t="s">
        <v>464</v>
      </c>
      <c r="H481" s="24"/>
      <c r="I481" s="24"/>
      <c r="J481" s="24" t="s">
        <v>221</v>
      </c>
      <c r="K481" s="24" t="s">
        <v>225</v>
      </c>
      <c r="L481" s="24" t="s">
        <v>478</v>
      </c>
      <c r="M481" s="24" t="s">
        <v>99</v>
      </c>
      <c r="N481" s="24" t="s">
        <v>298</v>
      </c>
      <c r="O481" t="s">
        <v>298</v>
      </c>
      <c r="P481" s="24"/>
      <c r="Q481" s="24"/>
      <c r="R481" s="24"/>
      <c r="S481" s="24"/>
      <c r="T481" s="24"/>
      <c r="U481" s="24"/>
      <c r="V481" s="24"/>
      <c r="W481" s="24"/>
      <c r="X481" s="24"/>
      <c r="Y481" s="24"/>
      <c r="Z481" s="24"/>
      <c r="AA481" s="76"/>
      <c r="AB481" s="76"/>
      <c r="AC481" s="76"/>
      <c r="AD481" s="24"/>
      <c r="AE481" s="39"/>
      <c r="AF481" s="39"/>
      <c r="AG481" s="39"/>
      <c r="AH481" s="39"/>
      <c r="AI481" s="24"/>
      <c r="AJ481" s="24"/>
      <c r="AK481" s="24"/>
      <c r="AL481" s="24"/>
      <c r="AM481" s="24"/>
      <c r="AN481" s="24"/>
      <c r="AO481" s="24"/>
      <c r="AP481" s="24"/>
      <c r="AQ481" s="24"/>
      <c r="AR481" s="24"/>
      <c r="AS481" s="73">
        <v>1</v>
      </c>
      <c r="AT481" s="73">
        <v>104</v>
      </c>
      <c r="AU481" s="24"/>
      <c r="AV481" s="24" t="s">
        <v>194</v>
      </c>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row>
    <row r="482" spans="1:85" ht="14.25" customHeight="1" x14ac:dyDescent="0.3">
      <c r="A482" s="24" t="s">
        <v>215</v>
      </c>
      <c r="B482" s="24" t="s">
        <v>462</v>
      </c>
      <c r="C482" s="25">
        <v>2017</v>
      </c>
      <c r="D482" s="24" t="s">
        <v>463</v>
      </c>
      <c r="E482" s="24" t="s">
        <v>135</v>
      </c>
      <c r="F482" s="24" t="s">
        <v>296</v>
      </c>
      <c r="G482" s="24" t="s">
        <v>464</v>
      </c>
      <c r="H482" s="24"/>
      <c r="I482" s="24"/>
      <c r="J482" s="24" t="s">
        <v>221</v>
      </c>
      <c r="K482" s="24" t="s">
        <v>225</v>
      </c>
      <c r="L482" s="24" t="s">
        <v>477</v>
      </c>
      <c r="M482" s="24" t="s">
        <v>99</v>
      </c>
      <c r="N482" s="24" t="s">
        <v>298</v>
      </c>
      <c r="O482" t="s">
        <v>298</v>
      </c>
      <c r="P482" s="24"/>
      <c r="Q482" s="24"/>
      <c r="R482" s="24"/>
      <c r="S482" s="24"/>
      <c r="T482" s="24"/>
      <c r="U482" s="24"/>
      <c r="V482" s="24"/>
      <c r="W482" s="24"/>
      <c r="X482" s="24"/>
      <c r="Y482" s="24"/>
      <c r="Z482" s="24"/>
      <c r="AA482" s="76"/>
      <c r="AB482" s="76"/>
      <c r="AC482" s="76"/>
      <c r="AD482" s="24"/>
      <c r="AE482" s="39"/>
      <c r="AF482" s="39"/>
      <c r="AG482" s="39"/>
      <c r="AH482" s="39"/>
      <c r="AI482" s="24"/>
      <c r="AJ482" s="24"/>
      <c r="AK482" s="24"/>
      <c r="AL482" s="24"/>
      <c r="AM482" s="24"/>
      <c r="AN482" s="24"/>
      <c r="AO482" s="24"/>
      <c r="AP482" s="24"/>
      <c r="AQ482" s="24"/>
      <c r="AR482" s="24"/>
      <c r="AS482" s="73">
        <v>1</v>
      </c>
      <c r="AT482" s="73">
        <v>104</v>
      </c>
      <c r="AU482" s="24"/>
      <c r="AV482" s="24" t="s">
        <v>194</v>
      </c>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row>
    <row r="483" spans="1:85" ht="14.25" customHeight="1" x14ac:dyDescent="0.3">
      <c r="A483" s="24" t="s">
        <v>215</v>
      </c>
      <c r="B483" s="24" t="s">
        <v>462</v>
      </c>
      <c r="C483" s="25">
        <v>2017</v>
      </c>
      <c r="D483" s="24" t="s">
        <v>463</v>
      </c>
      <c r="E483" s="24" t="s">
        <v>135</v>
      </c>
      <c r="F483" s="24" t="s">
        <v>296</v>
      </c>
      <c r="G483" s="24" t="s">
        <v>464</v>
      </c>
      <c r="H483" s="24"/>
      <c r="I483" s="24"/>
      <c r="J483" s="24" t="s">
        <v>221</v>
      </c>
      <c r="K483" s="24" t="s">
        <v>225</v>
      </c>
      <c r="L483" s="24" t="s">
        <v>483</v>
      </c>
      <c r="M483" s="24" t="s">
        <v>99</v>
      </c>
      <c r="N483" s="24" t="s">
        <v>298</v>
      </c>
      <c r="O483" t="s">
        <v>298</v>
      </c>
      <c r="P483" s="24"/>
      <c r="Q483" s="24"/>
      <c r="R483" s="24"/>
      <c r="S483" s="24"/>
      <c r="T483" s="24"/>
      <c r="U483" s="24"/>
      <c r="V483" s="24"/>
      <c r="W483" s="24"/>
      <c r="X483" s="24"/>
      <c r="Y483" s="24"/>
      <c r="Z483" s="24"/>
      <c r="AA483" s="76"/>
      <c r="AB483" s="76"/>
      <c r="AC483" s="76"/>
      <c r="AD483" s="24"/>
      <c r="AE483" s="39"/>
      <c r="AF483" s="39"/>
      <c r="AG483" s="39"/>
      <c r="AH483" s="39"/>
      <c r="AI483" s="24"/>
      <c r="AJ483" s="24"/>
      <c r="AK483" s="24"/>
      <c r="AL483" s="24"/>
      <c r="AM483" s="24"/>
      <c r="AN483" s="24"/>
      <c r="AO483" s="24"/>
      <c r="AP483" s="24"/>
      <c r="AQ483" s="24"/>
      <c r="AR483" s="24"/>
      <c r="AS483" s="73">
        <v>31</v>
      </c>
      <c r="AT483" s="73">
        <v>104</v>
      </c>
      <c r="AU483" s="24"/>
      <c r="AV483" s="24" t="s">
        <v>194</v>
      </c>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row>
    <row r="484" spans="1:85" ht="14.25" customHeight="1" x14ac:dyDescent="0.3">
      <c r="A484" s="24" t="s">
        <v>215</v>
      </c>
      <c r="B484" s="24" t="s">
        <v>462</v>
      </c>
      <c r="C484" s="25">
        <v>2017</v>
      </c>
      <c r="D484" s="24" t="s">
        <v>463</v>
      </c>
      <c r="E484" s="24" t="s">
        <v>135</v>
      </c>
      <c r="F484" s="24" t="s">
        <v>296</v>
      </c>
      <c r="G484" s="24" t="s">
        <v>464</v>
      </c>
      <c r="H484" s="24"/>
      <c r="I484" s="24"/>
      <c r="J484" s="24" t="s">
        <v>221</v>
      </c>
      <c r="K484" s="24" t="s">
        <v>225</v>
      </c>
      <c r="L484" s="24" t="s">
        <v>487</v>
      </c>
      <c r="M484" s="24" t="s">
        <v>99</v>
      </c>
      <c r="N484" s="24" t="s">
        <v>298</v>
      </c>
      <c r="O484" t="s">
        <v>298</v>
      </c>
      <c r="P484" s="24"/>
      <c r="Q484" s="24"/>
      <c r="R484" s="24"/>
      <c r="S484" s="24"/>
      <c r="T484" s="24"/>
      <c r="U484" s="24"/>
      <c r="V484" s="24"/>
      <c r="W484" s="24"/>
      <c r="X484" s="24"/>
      <c r="Y484" s="24"/>
      <c r="Z484" s="24"/>
      <c r="AA484" s="76"/>
      <c r="AB484" s="76"/>
      <c r="AC484" s="76"/>
      <c r="AD484" s="24"/>
      <c r="AE484" s="39"/>
      <c r="AF484" s="39"/>
      <c r="AG484" s="39"/>
      <c r="AH484" s="39"/>
      <c r="AI484" s="24"/>
      <c r="AJ484" s="24"/>
      <c r="AK484" s="24"/>
      <c r="AL484" s="24"/>
      <c r="AM484" s="24"/>
      <c r="AN484" s="24"/>
      <c r="AO484" s="24"/>
      <c r="AP484" s="24"/>
      <c r="AQ484" s="24"/>
      <c r="AR484" s="24"/>
      <c r="AS484" s="73">
        <v>2</v>
      </c>
      <c r="AT484" s="73">
        <v>104</v>
      </c>
      <c r="AU484" s="24"/>
      <c r="AV484" s="24" t="s">
        <v>194</v>
      </c>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row>
    <row r="485" spans="1:85" ht="14.25" customHeight="1" x14ac:dyDescent="0.3">
      <c r="A485" s="24" t="s">
        <v>215</v>
      </c>
      <c r="B485" s="24" t="s">
        <v>462</v>
      </c>
      <c r="C485" s="25">
        <v>2017</v>
      </c>
      <c r="D485" s="24" t="s">
        <v>463</v>
      </c>
      <c r="E485" s="24" t="s">
        <v>135</v>
      </c>
      <c r="F485" s="24" t="s">
        <v>296</v>
      </c>
      <c r="G485" s="24" t="s">
        <v>464</v>
      </c>
      <c r="H485" s="24"/>
      <c r="I485" s="24"/>
      <c r="J485" s="24" t="s">
        <v>221</v>
      </c>
      <c r="K485" s="24" t="s">
        <v>225</v>
      </c>
      <c r="L485" s="24" t="s">
        <v>485</v>
      </c>
      <c r="M485" s="24" t="s">
        <v>99</v>
      </c>
      <c r="N485" s="24" t="s">
        <v>298</v>
      </c>
      <c r="O485" t="s">
        <v>298</v>
      </c>
      <c r="P485" s="24"/>
      <c r="Q485" s="24"/>
      <c r="R485" s="24"/>
      <c r="S485" s="24"/>
      <c r="T485" s="24"/>
      <c r="U485" s="24"/>
      <c r="V485" s="24"/>
      <c r="W485" s="24"/>
      <c r="X485" s="24"/>
      <c r="Y485" s="24"/>
      <c r="Z485" s="24"/>
      <c r="AA485" s="76"/>
      <c r="AB485" s="76"/>
      <c r="AC485" s="76"/>
      <c r="AD485" s="24"/>
      <c r="AE485" s="39"/>
      <c r="AF485" s="39"/>
      <c r="AG485" s="39"/>
      <c r="AH485" s="39"/>
      <c r="AI485" s="24"/>
      <c r="AJ485" s="24"/>
      <c r="AK485" s="24"/>
      <c r="AL485" s="24"/>
      <c r="AM485" s="24"/>
      <c r="AN485" s="24"/>
      <c r="AO485" s="24"/>
      <c r="AP485" s="24"/>
      <c r="AQ485" s="24"/>
      <c r="AR485" s="24"/>
      <c r="AS485" s="73">
        <v>7</v>
      </c>
      <c r="AT485" s="73">
        <v>104</v>
      </c>
      <c r="AU485" s="24"/>
      <c r="AV485" s="24" t="s">
        <v>194</v>
      </c>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row>
    <row r="486" spans="1:85" ht="14.25" customHeight="1" x14ac:dyDescent="0.3">
      <c r="A486" s="24" t="s">
        <v>215</v>
      </c>
      <c r="B486" s="24" t="s">
        <v>462</v>
      </c>
      <c r="C486" s="25">
        <v>2017</v>
      </c>
      <c r="D486" s="24" t="s">
        <v>463</v>
      </c>
      <c r="E486" s="24" t="s">
        <v>135</v>
      </c>
      <c r="F486" s="24" t="s">
        <v>296</v>
      </c>
      <c r="G486" s="24" t="s">
        <v>464</v>
      </c>
      <c r="H486" s="24"/>
      <c r="I486" s="24"/>
      <c r="J486" s="24" t="s">
        <v>221</v>
      </c>
      <c r="K486" s="24" t="s">
        <v>225</v>
      </c>
      <c r="L486" s="24" t="s">
        <v>485</v>
      </c>
      <c r="M486" s="24" t="s">
        <v>99</v>
      </c>
      <c r="N486" s="24" t="s">
        <v>298</v>
      </c>
      <c r="O486" t="s">
        <v>298</v>
      </c>
      <c r="P486" s="24"/>
      <c r="Q486" s="24"/>
      <c r="R486" s="24"/>
      <c r="S486" s="24"/>
      <c r="T486" s="24"/>
      <c r="U486" s="24"/>
      <c r="V486" s="24"/>
      <c r="W486" s="24"/>
      <c r="X486" s="24"/>
      <c r="Y486" s="24"/>
      <c r="Z486" s="24"/>
      <c r="AA486" s="76"/>
      <c r="AB486" s="76"/>
      <c r="AC486" s="76"/>
      <c r="AD486" s="24"/>
      <c r="AE486" s="39"/>
      <c r="AF486" s="39"/>
      <c r="AG486" s="39"/>
      <c r="AH486" s="39"/>
      <c r="AI486" s="24"/>
      <c r="AJ486" s="24"/>
      <c r="AK486" s="24"/>
      <c r="AL486" s="24"/>
      <c r="AM486" s="24"/>
      <c r="AN486" s="24"/>
      <c r="AO486" s="24"/>
      <c r="AP486" s="24"/>
      <c r="AQ486" s="24"/>
      <c r="AR486" s="24"/>
      <c r="AS486" s="73">
        <v>1</v>
      </c>
      <c r="AT486" s="73">
        <v>104</v>
      </c>
      <c r="AU486" s="24"/>
      <c r="AV486" s="24" t="s">
        <v>194</v>
      </c>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row>
    <row r="487" spans="1:85" ht="14.25" customHeight="1" x14ac:dyDescent="0.3">
      <c r="A487" s="24" t="s">
        <v>215</v>
      </c>
      <c r="B487" s="24" t="s">
        <v>462</v>
      </c>
      <c r="C487" s="25">
        <v>2017</v>
      </c>
      <c r="D487" s="24" t="s">
        <v>463</v>
      </c>
      <c r="E487" s="24" t="s">
        <v>135</v>
      </c>
      <c r="F487" s="24" t="s">
        <v>296</v>
      </c>
      <c r="G487" s="24" t="s">
        <v>464</v>
      </c>
      <c r="H487" s="24"/>
      <c r="I487" s="24"/>
      <c r="J487" s="24" t="s">
        <v>221</v>
      </c>
      <c r="K487" s="24" t="s">
        <v>225</v>
      </c>
      <c r="L487" s="24" t="s">
        <v>489</v>
      </c>
      <c r="M487" s="24" t="s">
        <v>99</v>
      </c>
      <c r="N487" s="24" t="s">
        <v>298</v>
      </c>
      <c r="O487" t="s">
        <v>298</v>
      </c>
      <c r="P487" s="24"/>
      <c r="Q487" s="24"/>
      <c r="R487" s="24"/>
      <c r="S487" s="24"/>
      <c r="T487" s="24"/>
      <c r="U487" s="24"/>
      <c r="V487" s="24"/>
      <c r="W487" s="24"/>
      <c r="X487" s="24"/>
      <c r="Y487" s="24"/>
      <c r="Z487" s="24"/>
      <c r="AA487" s="76"/>
      <c r="AB487" s="76"/>
      <c r="AC487" s="76"/>
      <c r="AD487" s="24"/>
      <c r="AE487" s="39"/>
      <c r="AF487" s="39"/>
      <c r="AG487" s="39"/>
      <c r="AH487" s="39"/>
      <c r="AI487" s="24"/>
      <c r="AJ487" s="24"/>
      <c r="AK487" s="24"/>
      <c r="AL487" s="24"/>
      <c r="AM487" s="24"/>
      <c r="AN487" s="24"/>
      <c r="AO487" s="24"/>
      <c r="AP487" s="24"/>
      <c r="AQ487" s="24"/>
      <c r="AR487" s="24"/>
      <c r="AS487" s="73">
        <v>1</v>
      </c>
      <c r="AT487" s="73">
        <v>104</v>
      </c>
      <c r="AU487" s="24"/>
      <c r="AV487" s="24" t="s">
        <v>194</v>
      </c>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row>
    <row r="488" spans="1:85" ht="14.25" customHeight="1" x14ac:dyDescent="0.3">
      <c r="A488" s="24" t="s">
        <v>215</v>
      </c>
      <c r="B488" s="24" t="s">
        <v>462</v>
      </c>
      <c r="C488" s="25">
        <v>2017</v>
      </c>
      <c r="D488" s="24" t="s">
        <v>463</v>
      </c>
      <c r="E488" s="24" t="s">
        <v>135</v>
      </c>
      <c r="F488" s="24" t="s">
        <v>296</v>
      </c>
      <c r="G488" s="24" t="s">
        <v>464</v>
      </c>
      <c r="H488" s="24"/>
      <c r="I488" s="24"/>
      <c r="J488" s="24" t="s">
        <v>221</v>
      </c>
      <c r="K488" s="24" t="s">
        <v>225</v>
      </c>
      <c r="L488" s="24" t="s">
        <v>488</v>
      </c>
      <c r="M488" s="24" t="s">
        <v>99</v>
      </c>
      <c r="N488" s="24" t="s">
        <v>298</v>
      </c>
      <c r="O488" t="s">
        <v>298</v>
      </c>
      <c r="P488" s="24"/>
      <c r="Q488" s="24"/>
      <c r="R488" s="24"/>
      <c r="S488" s="24"/>
      <c r="T488" s="24"/>
      <c r="U488" s="24"/>
      <c r="V488" s="24"/>
      <c r="W488" s="24"/>
      <c r="X488" s="24"/>
      <c r="Y488" s="24"/>
      <c r="Z488" s="24"/>
      <c r="AA488" s="76"/>
      <c r="AB488" s="76"/>
      <c r="AC488" s="76"/>
      <c r="AD488" s="24"/>
      <c r="AE488" s="39"/>
      <c r="AF488" s="39"/>
      <c r="AG488" s="39"/>
      <c r="AH488" s="39"/>
      <c r="AI488" s="24"/>
      <c r="AJ488" s="24"/>
      <c r="AK488" s="24"/>
      <c r="AL488" s="24"/>
      <c r="AM488" s="24"/>
      <c r="AN488" s="24"/>
      <c r="AO488" s="24"/>
      <c r="AP488" s="24"/>
      <c r="AQ488" s="24"/>
      <c r="AR488" s="24"/>
      <c r="AS488" s="73">
        <v>1</v>
      </c>
      <c r="AT488" s="73">
        <v>104</v>
      </c>
      <c r="AU488" s="24"/>
      <c r="AV488" s="24" t="s">
        <v>194</v>
      </c>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row>
    <row r="489" spans="1:85" ht="14.25" customHeight="1" x14ac:dyDescent="0.3">
      <c r="A489" s="24" t="s">
        <v>215</v>
      </c>
      <c r="B489" s="24" t="s">
        <v>462</v>
      </c>
      <c r="C489" s="25">
        <v>2017</v>
      </c>
      <c r="D489" s="24" t="s">
        <v>463</v>
      </c>
      <c r="E489" s="24" t="s">
        <v>135</v>
      </c>
      <c r="F489" s="24" t="s">
        <v>296</v>
      </c>
      <c r="G489" s="24" t="s">
        <v>464</v>
      </c>
      <c r="H489" s="24"/>
      <c r="I489" s="24"/>
      <c r="J489" s="24" t="s">
        <v>221</v>
      </c>
      <c r="K489" s="24" t="s">
        <v>225</v>
      </c>
      <c r="L489" s="24" t="s">
        <v>486</v>
      </c>
      <c r="M489" s="24" t="s">
        <v>99</v>
      </c>
      <c r="N489" s="24" t="s">
        <v>298</v>
      </c>
      <c r="O489" t="s">
        <v>298</v>
      </c>
      <c r="P489" s="24"/>
      <c r="Q489" s="24"/>
      <c r="R489" s="24"/>
      <c r="S489" s="24"/>
      <c r="T489" s="24"/>
      <c r="U489" s="24"/>
      <c r="V489" s="24"/>
      <c r="W489" s="24"/>
      <c r="X489" s="24"/>
      <c r="Y489" s="24"/>
      <c r="Z489" s="24"/>
      <c r="AA489" s="76"/>
      <c r="AB489" s="76"/>
      <c r="AC489" s="76"/>
      <c r="AD489" s="24"/>
      <c r="AE489" s="39"/>
      <c r="AF489" s="39"/>
      <c r="AG489" s="39"/>
      <c r="AH489" s="39"/>
      <c r="AI489" s="24"/>
      <c r="AJ489" s="24"/>
      <c r="AK489" s="24"/>
      <c r="AL489" s="24"/>
      <c r="AM489" s="24"/>
      <c r="AN489" s="24"/>
      <c r="AO489" s="24"/>
      <c r="AP489" s="24"/>
      <c r="AQ489" s="24"/>
      <c r="AR489" s="24"/>
      <c r="AS489" s="73">
        <v>4</v>
      </c>
      <c r="AT489" s="73">
        <v>104</v>
      </c>
      <c r="AU489" s="24"/>
      <c r="AV489" s="24" t="s">
        <v>194</v>
      </c>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row>
    <row r="490" spans="1:85" ht="14.25" customHeight="1" x14ac:dyDescent="0.3">
      <c r="A490" s="24" t="s">
        <v>215</v>
      </c>
      <c r="B490" s="24" t="s">
        <v>462</v>
      </c>
      <c r="C490" s="25">
        <v>2017</v>
      </c>
      <c r="D490" s="24" t="s">
        <v>463</v>
      </c>
      <c r="E490" s="24" t="s">
        <v>135</v>
      </c>
      <c r="F490" s="24" t="s">
        <v>296</v>
      </c>
      <c r="G490" s="24" t="s">
        <v>464</v>
      </c>
      <c r="H490" s="24"/>
      <c r="I490" s="24"/>
      <c r="J490" s="24" t="s">
        <v>221</v>
      </c>
      <c r="K490" s="24" t="s">
        <v>225</v>
      </c>
      <c r="L490" s="24" t="s">
        <v>484</v>
      </c>
      <c r="M490" s="24" t="s">
        <v>99</v>
      </c>
      <c r="N490" s="24" t="s">
        <v>298</v>
      </c>
      <c r="O490" t="s">
        <v>298</v>
      </c>
      <c r="P490" s="24"/>
      <c r="Q490" s="24"/>
      <c r="R490" s="24"/>
      <c r="S490" s="24"/>
      <c r="T490" s="24"/>
      <c r="U490" s="24"/>
      <c r="V490" s="24"/>
      <c r="W490" s="24"/>
      <c r="X490" s="24"/>
      <c r="Y490" s="24"/>
      <c r="Z490" s="24"/>
      <c r="AA490" s="76"/>
      <c r="AB490" s="76"/>
      <c r="AC490" s="76"/>
      <c r="AD490" s="24"/>
      <c r="AE490" s="39"/>
      <c r="AF490" s="39"/>
      <c r="AG490" s="39"/>
      <c r="AH490" s="39"/>
      <c r="AI490" s="24"/>
      <c r="AJ490" s="24"/>
      <c r="AK490" s="24"/>
      <c r="AL490" s="24"/>
      <c r="AM490" s="24"/>
      <c r="AN490" s="24"/>
      <c r="AO490" s="24"/>
      <c r="AP490" s="24"/>
      <c r="AQ490" s="24"/>
      <c r="AR490" s="24"/>
      <c r="AS490" s="73">
        <v>15</v>
      </c>
      <c r="AT490" s="73">
        <v>104</v>
      </c>
      <c r="AU490" s="24"/>
      <c r="AV490" s="24" t="s">
        <v>194</v>
      </c>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row>
    <row r="491" spans="1:85" ht="14.25" customHeight="1" x14ac:dyDescent="0.3">
      <c r="A491" s="24" t="s">
        <v>215</v>
      </c>
      <c r="B491" s="24" t="s">
        <v>462</v>
      </c>
      <c r="C491" s="25">
        <v>2017</v>
      </c>
      <c r="D491" s="24" t="s">
        <v>463</v>
      </c>
      <c r="E491" s="24" t="s">
        <v>135</v>
      </c>
      <c r="F491" s="24" t="s">
        <v>296</v>
      </c>
      <c r="G491" s="24" t="s">
        <v>464</v>
      </c>
      <c r="H491" s="24"/>
      <c r="I491" s="24"/>
      <c r="J491" s="24" t="s">
        <v>221</v>
      </c>
      <c r="K491" s="24" t="s">
        <v>225</v>
      </c>
      <c r="L491" s="24" t="s">
        <v>490</v>
      </c>
      <c r="M491" s="24" t="s">
        <v>99</v>
      </c>
      <c r="N491" s="24" t="s">
        <v>298</v>
      </c>
      <c r="O491" t="s">
        <v>298</v>
      </c>
      <c r="P491" s="24"/>
      <c r="Q491" s="24"/>
      <c r="R491" s="24"/>
      <c r="S491" s="24"/>
      <c r="T491" s="24"/>
      <c r="U491" s="24"/>
      <c r="V491" s="24"/>
      <c r="W491" s="24"/>
      <c r="X491" s="24"/>
      <c r="Y491" s="24"/>
      <c r="Z491" s="24"/>
      <c r="AA491" s="76"/>
      <c r="AB491" s="76"/>
      <c r="AC491" s="76"/>
      <c r="AD491" s="24"/>
      <c r="AE491" s="39"/>
      <c r="AF491" s="39"/>
      <c r="AG491" s="39"/>
      <c r="AH491" s="39"/>
      <c r="AI491" s="24"/>
      <c r="AJ491" s="24"/>
      <c r="AK491" s="24"/>
      <c r="AL491" s="24"/>
      <c r="AM491" s="24"/>
      <c r="AN491" s="24"/>
      <c r="AO491" s="24"/>
      <c r="AP491" s="24"/>
      <c r="AQ491" s="24"/>
      <c r="AR491" s="24"/>
      <c r="AS491" s="73">
        <v>16</v>
      </c>
      <c r="AT491" s="73">
        <v>104</v>
      </c>
      <c r="AU491" s="24"/>
      <c r="AV491" s="24" t="s">
        <v>194</v>
      </c>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row>
    <row r="492" spans="1:85" ht="14.25" customHeight="1" x14ac:dyDescent="0.3">
      <c r="A492" s="24" t="s">
        <v>215</v>
      </c>
      <c r="B492" s="24" t="s">
        <v>462</v>
      </c>
      <c r="C492" s="25">
        <v>2017</v>
      </c>
      <c r="D492" s="24" t="s">
        <v>463</v>
      </c>
      <c r="E492" s="24" t="s">
        <v>135</v>
      </c>
      <c r="F492" s="24" t="s">
        <v>296</v>
      </c>
      <c r="G492" s="24" t="s">
        <v>464</v>
      </c>
      <c r="H492" s="24"/>
      <c r="I492" s="24"/>
      <c r="J492" s="24" t="s">
        <v>221</v>
      </c>
      <c r="K492" s="24" t="s">
        <v>225</v>
      </c>
      <c r="L492" s="24" t="s">
        <v>496</v>
      </c>
      <c r="M492" s="24" t="s">
        <v>99</v>
      </c>
      <c r="N492" s="24" t="s">
        <v>298</v>
      </c>
      <c r="O492" t="s">
        <v>298</v>
      </c>
      <c r="P492" s="24"/>
      <c r="Q492" s="24"/>
      <c r="R492" s="24"/>
      <c r="S492" s="24"/>
      <c r="T492" s="24"/>
      <c r="U492" s="24"/>
      <c r="V492" s="24"/>
      <c r="W492" s="24"/>
      <c r="X492" s="24"/>
      <c r="Y492" s="24"/>
      <c r="Z492" s="24"/>
      <c r="AA492" s="76"/>
      <c r="AB492" s="76"/>
      <c r="AC492" s="76"/>
      <c r="AD492" s="24"/>
      <c r="AE492" s="39"/>
      <c r="AF492" s="39"/>
      <c r="AG492" s="39"/>
      <c r="AH492" s="39"/>
      <c r="AI492" s="24"/>
      <c r="AJ492" s="24"/>
      <c r="AK492" s="24"/>
      <c r="AL492" s="24"/>
      <c r="AM492" s="24"/>
      <c r="AN492" s="24"/>
      <c r="AO492" s="24"/>
      <c r="AP492" s="24"/>
      <c r="AQ492" s="24"/>
      <c r="AR492" s="24"/>
      <c r="AS492" s="73">
        <v>3</v>
      </c>
      <c r="AT492" s="73">
        <v>104</v>
      </c>
      <c r="AU492" s="24"/>
      <c r="AV492" s="24" t="s">
        <v>194</v>
      </c>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row>
    <row r="493" spans="1:85" ht="14.25" customHeight="1" x14ac:dyDescent="0.3">
      <c r="A493" s="24" t="s">
        <v>215</v>
      </c>
      <c r="B493" s="24" t="s">
        <v>462</v>
      </c>
      <c r="C493" s="25">
        <v>2017</v>
      </c>
      <c r="D493" s="24" t="s">
        <v>463</v>
      </c>
      <c r="E493" s="24" t="s">
        <v>135</v>
      </c>
      <c r="F493" s="24" t="s">
        <v>296</v>
      </c>
      <c r="G493" s="24" t="s">
        <v>464</v>
      </c>
      <c r="H493" s="24"/>
      <c r="I493" s="24"/>
      <c r="J493" s="24" t="s">
        <v>221</v>
      </c>
      <c r="K493" s="24" t="s">
        <v>225</v>
      </c>
      <c r="L493" s="24" t="s">
        <v>480</v>
      </c>
      <c r="M493" s="24" t="s">
        <v>99</v>
      </c>
      <c r="N493" s="24" t="s">
        <v>298</v>
      </c>
      <c r="O493" t="s">
        <v>298</v>
      </c>
      <c r="P493" s="24"/>
      <c r="Q493" s="24"/>
      <c r="R493" s="24"/>
      <c r="S493" s="24"/>
      <c r="T493" s="24"/>
      <c r="U493" s="24"/>
      <c r="V493" s="24"/>
      <c r="W493" s="24"/>
      <c r="X493" s="24"/>
      <c r="Y493" s="24"/>
      <c r="Z493" s="24"/>
      <c r="AA493" s="76"/>
      <c r="AB493" s="76"/>
      <c r="AC493" s="76"/>
      <c r="AD493" s="24"/>
      <c r="AE493" s="39"/>
      <c r="AF493" s="39"/>
      <c r="AG493" s="39"/>
      <c r="AH493" s="39"/>
      <c r="AI493" s="24"/>
      <c r="AJ493" s="24"/>
      <c r="AK493" s="24"/>
      <c r="AL493" s="24"/>
      <c r="AM493" s="24"/>
      <c r="AN493" s="24"/>
      <c r="AO493" s="24"/>
      <c r="AP493" s="24"/>
      <c r="AQ493" s="24"/>
      <c r="AR493" s="24"/>
      <c r="AS493" s="73">
        <v>2</v>
      </c>
      <c r="AT493" s="73">
        <v>104</v>
      </c>
      <c r="AU493" s="24"/>
      <c r="AV493" s="24" t="s">
        <v>194</v>
      </c>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row>
    <row r="494" spans="1:85" ht="14.25" customHeight="1" x14ac:dyDescent="0.3">
      <c r="A494" s="24" t="s">
        <v>215</v>
      </c>
      <c r="B494" s="24" t="s">
        <v>462</v>
      </c>
      <c r="C494" s="25">
        <v>2017</v>
      </c>
      <c r="D494" s="24" t="s">
        <v>463</v>
      </c>
      <c r="E494" s="24" t="s">
        <v>135</v>
      </c>
      <c r="F494" s="24" t="s">
        <v>296</v>
      </c>
      <c r="G494" s="24" t="s">
        <v>464</v>
      </c>
      <c r="H494" s="24"/>
      <c r="I494" s="24"/>
      <c r="J494" s="24" t="s">
        <v>221</v>
      </c>
      <c r="K494" s="24" t="s">
        <v>225</v>
      </c>
      <c r="L494" s="24" t="s">
        <v>481</v>
      </c>
      <c r="M494" s="24" t="s">
        <v>99</v>
      </c>
      <c r="N494" s="24" t="s">
        <v>298</v>
      </c>
      <c r="O494" t="s">
        <v>298</v>
      </c>
      <c r="P494" s="24"/>
      <c r="Q494" s="24"/>
      <c r="R494" s="24"/>
      <c r="S494" s="24"/>
      <c r="T494" s="24"/>
      <c r="U494" s="24"/>
      <c r="V494" s="24"/>
      <c r="W494" s="24"/>
      <c r="X494" s="24"/>
      <c r="Y494" s="24"/>
      <c r="Z494" s="24"/>
      <c r="AA494" s="76"/>
      <c r="AB494" s="76"/>
      <c r="AC494" s="76"/>
      <c r="AD494" s="24"/>
      <c r="AE494" s="39"/>
      <c r="AF494" s="39"/>
      <c r="AG494" s="39"/>
      <c r="AH494" s="39"/>
      <c r="AI494" s="24"/>
      <c r="AJ494" s="24"/>
      <c r="AK494" s="24"/>
      <c r="AL494" s="24"/>
      <c r="AM494" s="24"/>
      <c r="AN494" s="24"/>
      <c r="AO494" s="24"/>
      <c r="AP494" s="24"/>
      <c r="AQ494" s="24"/>
      <c r="AR494" s="24"/>
      <c r="AS494" s="73">
        <v>1</v>
      </c>
      <c r="AT494" s="73">
        <v>104</v>
      </c>
      <c r="AU494" s="24"/>
      <c r="AV494" s="24" t="s">
        <v>194</v>
      </c>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row>
    <row r="495" spans="1:85" ht="14.25" customHeight="1" x14ac:dyDescent="0.3">
      <c r="A495" s="24" t="s">
        <v>215</v>
      </c>
      <c r="B495" s="24" t="s">
        <v>462</v>
      </c>
      <c r="C495" s="25">
        <v>2017</v>
      </c>
      <c r="D495" s="24" t="s">
        <v>463</v>
      </c>
      <c r="E495" s="24" t="s">
        <v>135</v>
      </c>
      <c r="F495" s="24" t="s">
        <v>296</v>
      </c>
      <c r="G495" s="24" t="s">
        <v>464</v>
      </c>
      <c r="H495" s="24"/>
      <c r="I495" s="24"/>
      <c r="J495" s="24" t="s">
        <v>221</v>
      </c>
      <c r="K495" s="24" t="s">
        <v>225</v>
      </c>
      <c r="L495" s="24" t="s">
        <v>482</v>
      </c>
      <c r="M495" s="24" t="s">
        <v>99</v>
      </c>
      <c r="N495" s="24" t="s">
        <v>298</v>
      </c>
      <c r="O495" t="s">
        <v>298</v>
      </c>
      <c r="P495" s="24"/>
      <c r="Q495" s="24"/>
      <c r="R495" s="24"/>
      <c r="S495" s="24"/>
      <c r="T495" s="24"/>
      <c r="U495" s="24"/>
      <c r="V495" s="24"/>
      <c r="W495" s="24"/>
      <c r="X495" s="24"/>
      <c r="Y495" s="24"/>
      <c r="Z495" s="24"/>
      <c r="AA495" s="76"/>
      <c r="AB495" s="76"/>
      <c r="AC495" s="76"/>
      <c r="AD495" s="24"/>
      <c r="AE495" s="39"/>
      <c r="AF495" s="39"/>
      <c r="AG495" s="39"/>
      <c r="AH495" s="39"/>
      <c r="AI495" s="24"/>
      <c r="AJ495" s="24"/>
      <c r="AK495" s="24"/>
      <c r="AL495" s="24"/>
      <c r="AM495" s="24"/>
      <c r="AN495" s="24"/>
      <c r="AO495" s="24"/>
      <c r="AP495" s="24"/>
      <c r="AQ495" s="24"/>
      <c r="AR495" s="24"/>
      <c r="AS495" s="73">
        <v>1</v>
      </c>
      <c r="AT495" s="73">
        <v>104</v>
      </c>
      <c r="AU495" s="24"/>
      <c r="AV495" s="24" t="s">
        <v>194</v>
      </c>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row>
    <row r="496" spans="1:85" ht="14.25" customHeight="1" x14ac:dyDescent="0.3">
      <c r="A496" s="24" t="s">
        <v>215</v>
      </c>
      <c r="B496" s="24" t="s">
        <v>462</v>
      </c>
      <c r="C496" s="25">
        <v>2017</v>
      </c>
      <c r="D496" s="24" t="s">
        <v>463</v>
      </c>
      <c r="E496" s="24" t="s">
        <v>135</v>
      </c>
      <c r="F496" s="24" t="s">
        <v>296</v>
      </c>
      <c r="G496" s="24" t="s">
        <v>464</v>
      </c>
      <c r="H496" s="24"/>
      <c r="I496" s="24"/>
      <c r="J496" s="24" t="s">
        <v>221</v>
      </c>
      <c r="K496" s="24" t="s">
        <v>225</v>
      </c>
      <c r="L496" s="24" t="s">
        <v>472</v>
      </c>
      <c r="M496" s="24" t="s">
        <v>99</v>
      </c>
      <c r="N496" s="24" t="s">
        <v>298</v>
      </c>
      <c r="O496" t="s">
        <v>298</v>
      </c>
      <c r="P496" s="24"/>
      <c r="Q496" s="24"/>
      <c r="R496" s="24"/>
      <c r="S496" s="24"/>
      <c r="T496" s="24"/>
      <c r="U496" s="24"/>
      <c r="V496" s="24"/>
      <c r="W496" s="24"/>
      <c r="X496" s="24"/>
      <c r="Y496" s="24"/>
      <c r="Z496" s="24"/>
      <c r="AA496" s="76"/>
      <c r="AB496" s="76"/>
      <c r="AC496" s="76"/>
      <c r="AD496" s="24"/>
      <c r="AE496" s="39"/>
      <c r="AF496" s="39"/>
      <c r="AG496" s="39"/>
      <c r="AH496" s="39"/>
      <c r="AI496" s="24"/>
      <c r="AJ496" s="24"/>
      <c r="AK496" s="24"/>
      <c r="AL496" s="24"/>
      <c r="AM496" s="24"/>
      <c r="AN496" s="24"/>
      <c r="AO496" s="24"/>
      <c r="AP496" s="24"/>
      <c r="AQ496" s="24"/>
      <c r="AR496" s="24"/>
      <c r="AS496" s="73">
        <v>36</v>
      </c>
      <c r="AT496" s="73">
        <v>104</v>
      </c>
      <c r="AU496" s="24"/>
      <c r="AV496" s="24" t="s">
        <v>194</v>
      </c>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row>
    <row r="497" spans="1:85" ht="14.25" customHeight="1" x14ac:dyDescent="0.3">
      <c r="A497" s="24" t="s">
        <v>215</v>
      </c>
      <c r="B497" s="24" t="s">
        <v>462</v>
      </c>
      <c r="C497" s="25">
        <v>2017</v>
      </c>
      <c r="D497" s="24" t="s">
        <v>463</v>
      </c>
      <c r="E497" s="24" t="s">
        <v>135</v>
      </c>
      <c r="F497" s="24" t="s">
        <v>296</v>
      </c>
      <c r="G497" s="24" t="s">
        <v>464</v>
      </c>
      <c r="H497" s="24"/>
      <c r="I497" s="24"/>
      <c r="J497" s="24" t="s">
        <v>221</v>
      </c>
      <c r="K497" s="24" t="s">
        <v>225</v>
      </c>
      <c r="L497" s="24" t="s">
        <v>491</v>
      </c>
      <c r="M497" s="24" t="s">
        <v>99</v>
      </c>
      <c r="N497" s="24" t="s">
        <v>298</v>
      </c>
      <c r="O497" t="s">
        <v>298</v>
      </c>
      <c r="P497" s="24"/>
      <c r="Q497" s="24"/>
      <c r="R497" s="24"/>
      <c r="S497" s="24"/>
      <c r="T497" s="24"/>
      <c r="U497" s="24"/>
      <c r="V497" s="24"/>
      <c r="W497" s="24"/>
      <c r="X497" s="24"/>
      <c r="Y497" s="24"/>
      <c r="Z497" s="24"/>
      <c r="AA497" s="76"/>
      <c r="AB497" s="76"/>
      <c r="AC497" s="76"/>
      <c r="AD497" s="24"/>
      <c r="AE497" s="39"/>
      <c r="AF497" s="39"/>
      <c r="AG497" s="39"/>
      <c r="AH497" s="39"/>
      <c r="AI497" s="24"/>
      <c r="AJ497" s="24"/>
      <c r="AK497" s="24"/>
      <c r="AL497" s="24"/>
      <c r="AM497" s="24"/>
      <c r="AN497" s="24"/>
      <c r="AO497" s="24"/>
      <c r="AP497" s="24"/>
      <c r="AQ497" s="24"/>
      <c r="AR497" s="24"/>
      <c r="AS497" s="73">
        <v>15</v>
      </c>
      <c r="AT497" s="73">
        <v>104</v>
      </c>
      <c r="AU497" s="24"/>
      <c r="AV497" s="24" t="s">
        <v>194</v>
      </c>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row>
    <row r="498" spans="1:85" ht="14.25" customHeight="1" x14ac:dyDescent="0.3">
      <c r="A498" s="24" t="s">
        <v>215</v>
      </c>
      <c r="B498" s="24" t="s">
        <v>462</v>
      </c>
      <c r="C498" s="25">
        <v>2017</v>
      </c>
      <c r="D498" s="24" t="s">
        <v>463</v>
      </c>
      <c r="E498" s="24" t="s">
        <v>135</v>
      </c>
      <c r="F498" s="24" t="s">
        <v>296</v>
      </c>
      <c r="G498" s="24" t="s">
        <v>464</v>
      </c>
      <c r="H498" s="24"/>
      <c r="I498" s="24"/>
      <c r="J498" s="24" t="s">
        <v>221</v>
      </c>
      <c r="K498" s="24" t="s">
        <v>225</v>
      </c>
      <c r="L498" s="24" t="s">
        <v>494</v>
      </c>
      <c r="M498" s="24" t="s">
        <v>99</v>
      </c>
      <c r="N498" s="24" t="s">
        <v>298</v>
      </c>
      <c r="O498" t="s">
        <v>298</v>
      </c>
      <c r="P498" s="24"/>
      <c r="Q498" s="24"/>
      <c r="R498" s="24"/>
      <c r="S498" s="24"/>
      <c r="T498" s="24"/>
      <c r="U498" s="24"/>
      <c r="V498" s="24"/>
      <c r="W498" s="24"/>
      <c r="X498" s="24"/>
      <c r="Y498" s="24"/>
      <c r="Z498" s="24"/>
      <c r="AA498" s="76"/>
      <c r="AB498" s="76"/>
      <c r="AC498" s="76"/>
      <c r="AD498" s="24"/>
      <c r="AE498" s="39"/>
      <c r="AF498" s="39"/>
      <c r="AG498" s="39"/>
      <c r="AH498" s="39"/>
      <c r="AI498" s="24"/>
      <c r="AJ498" s="24"/>
      <c r="AK498" s="24"/>
      <c r="AL498" s="24"/>
      <c r="AM498" s="24"/>
      <c r="AN498" s="24"/>
      <c r="AO498" s="24"/>
      <c r="AP498" s="24"/>
      <c r="AQ498" s="24"/>
      <c r="AR498" s="24"/>
      <c r="AS498" s="73">
        <v>3</v>
      </c>
      <c r="AT498" s="73">
        <v>104</v>
      </c>
      <c r="AU498" s="24"/>
      <c r="AV498" s="24" t="s">
        <v>194</v>
      </c>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row>
    <row r="499" spans="1:85" ht="14.25" customHeight="1" x14ac:dyDescent="0.3">
      <c r="A499" s="24" t="s">
        <v>215</v>
      </c>
      <c r="B499" s="24" t="s">
        <v>462</v>
      </c>
      <c r="C499" s="25">
        <v>2017</v>
      </c>
      <c r="D499" s="24" t="s">
        <v>463</v>
      </c>
      <c r="E499" s="24" t="s">
        <v>135</v>
      </c>
      <c r="F499" s="24" t="s">
        <v>296</v>
      </c>
      <c r="G499" s="24" t="s">
        <v>464</v>
      </c>
      <c r="H499" s="24"/>
      <c r="I499" s="24"/>
      <c r="J499" s="24" t="s">
        <v>221</v>
      </c>
      <c r="K499" s="24" t="s">
        <v>225</v>
      </c>
      <c r="L499" s="24" t="s">
        <v>492</v>
      </c>
      <c r="M499" s="24" t="s">
        <v>99</v>
      </c>
      <c r="N499" s="24" t="s">
        <v>298</v>
      </c>
      <c r="O499" t="s">
        <v>298</v>
      </c>
      <c r="P499" s="24"/>
      <c r="Q499" s="24"/>
      <c r="R499" s="24"/>
      <c r="S499" s="24"/>
      <c r="T499" s="24"/>
      <c r="U499" s="24"/>
      <c r="V499" s="24"/>
      <c r="W499" s="24"/>
      <c r="X499" s="24"/>
      <c r="Y499" s="24"/>
      <c r="Z499" s="24"/>
      <c r="AA499" s="76"/>
      <c r="AB499" s="76"/>
      <c r="AC499" s="76"/>
      <c r="AD499" s="24"/>
      <c r="AE499" s="39"/>
      <c r="AF499" s="39"/>
      <c r="AG499" s="39"/>
      <c r="AH499" s="39"/>
      <c r="AI499" s="24"/>
      <c r="AJ499" s="24"/>
      <c r="AK499" s="24"/>
      <c r="AL499" s="24"/>
      <c r="AM499" s="24"/>
      <c r="AN499" s="24"/>
      <c r="AO499" s="24"/>
      <c r="AP499" s="24"/>
      <c r="AQ499" s="24"/>
      <c r="AR499" s="24"/>
      <c r="AS499" s="73">
        <v>1</v>
      </c>
      <c r="AT499" s="73">
        <v>104</v>
      </c>
      <c r="AU499" s="24"/>
      <c r="AV499" s="24" t="s">
        <v>194</v>
      </c>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row>
    <row r="500" spans="1:85" ht="14.25" customHeight="1" x14ac:dyDescent="0.3">
      <c r="A500" s="24" t="s">
        <v>215</v>
      </c>
      <c r="B500" s="24" t="s">
        <v>462</v>
      </c>
      <c r="C500" s="25">
        <v>2017</v>
      </c>
      <c r="D500" s="24" t="s">
        <v>463</v>
      </c>
      <c r="E500" s="24" t="s">
        <v>135</v>
      </c>
      <c r="F500" s="24" t="s">
        <v>296</v>
      </c>
      <c r="G500" s="24" t="s">
        <v>464</v>
      </c>
      <c r="H500" s="24"/>
      <c r="I500" s="24"/>
      <c r="J500" s="24" t="s">
        <v>221</v>
      </c>
      <c r="K500" s="24" t="s">
        <v>225</v>
      </c>
      <c r="L500" s="24" t="s">
        <v>493</v>
      </c>
      <c r="M500" s="24" t="s">
        <v>99</v>
      </c>
      <c r="N500" s="24" t="s">
        <v>298</v>
      </c>
      <c r="O500" t="s">
        <v>298</v>
      </c>
      <c r="P500" s="24"/>
      <c r="Q500" s="24"/>
      <c r="R500" s="24"/>
      <c r="S500" s="24"/>
      <c r="T500" s="24"/>
      <c r="U500" s="24"/>
      <c r="V500" s="24"/>
      <c r="W500" s="24"/>
      <c r="X500" s="24"/>
      <c r="Y500" s="24"/>
      <c r="Z500" s="24"/>
      <c r="AA500" s="76"/>
      <c r="AB500" s="76"/>
      <c r="AC500" s="76"/>
      <c r="AD500" s="24"/>
      <c r="AE500" s="39"/>
      <c r="AF500" s="39"/>
      <c r="AG500" s="39"/>
      <c r="AH500" s="39"/>
      <c r="AI500" s="24"/>
      <c r="AJ500" s="24"/>
      <c r="AK500" s="24"/>
      <c r="AL500" s="24"/>
      <c r="AM500" s="24"/>
      <c r="AN500" s="24"/>
      <c r="AO500" s="24"/>
      <c r="AP500" s="24"/>
      <c r="AQ500" s="24"/>
      <c r="AR500" s="24"/>
      <c r="AS500" s="73">
        <v>9</v>
      </c>
      <c r="AT500" s="73">
        <v>104</v>
      </c>
      <c r="AU500" s="24"/>
      <c r="AV500" s="24" t="s">
        <v>194</v>
      </c>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row>
    <row r="501" spans="1:85" ht="14.25" customHeight="1" x14ac:dyDescent="0.3">
      <c r="A501" s="24" t="s">
        <v>215</v>
      </c>
      <c r="B501" s="24" t="s">
        <v>462</v>
      </c>
      <c r="C501" s="25">
        <v>2017</v>
      </c>
      <c r="D501" s="24" t="s">
        <v>463</v>
      </c>
      <c r="E501" s="24" t="s">
        <v>135</v>
      </c>
      <c r="F501" s="24" t="s">
        <v>296</v>
      </c>
      <c r="G501" s="24" t="s">
        <v>464</v>
      </c>
      <c r="H501" s="24"/>
      <c r="I501" s="24"/>
      <c r="J501" s="24" t="s">
        <v>221</v>
      </c>
      <c r="K501" s="24" t="s">
        <v>225</v>
      </c>
      <c r="L501" s="24" t="s">
        <v>473</v>
      </c>
      <c r="M501" s="24" t="s">
        <v>99</v>
      </c>
      <c r="N501" s="24" t="s">
        <v>298</v>
      </c>
      <c r="O501" t="s">
        <v>298</v>
      </c>
      <c r="P501" s="24"/>
      <c r="Q501" s="24"/>
      <c r="R501" s="24"/>
      <c r="S501" s="24"/>
      <c r="T501" s="24"/>
      <c r="U501" s="24"/>
      <c r="V501" s="24"/>
      <c r="W501" s="24"/>
      <c r="X501" s="24"/>
      <c r="Y501" s="24"/>
      <c r="Z501" s="24"/>
      <c r="AA501" s="76"/>
      <c r="AB501" s="76"/>
      <c r="AC501" s="76"/>
      <c r="AD501" s="24"/>
      <c r="AE501" s="39"/>
      <c r="AF501" s="39"/>
      <c r="AG501" s="39"/>
      <c r="AH501" s="39"/>
      <c r="AI501" s="24"/>
      <c r="AJ501" s="24"/>
      <c r="AK501" s="24"/>
      <c r="AL501" s="24"/>
      <c r="AM501" s="24"/>
      <c r="AN501" s="24"/>
      <c r="AO501" s="24"/>
      <c r="AP501" s="24"/>
      <c r="AQ501" s="24"/>
      <c r="AR501" s="24"/>
      <c r="AS501" s="73">
        <v>3</v>
      </c>
      <c r="AT501" s="73">
        <v>104</v>
      </c>
      <c r="AU501" s="24"/>
      <c r="AV501" s="24" t="s">
        <v>194</v>
      </c>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row>
    <row r="502" spans="1:85" ht="14.25" customHeight="1" x14ac:dyDescent="0.3">
      <c r="A502" s="24" t="s">
        <v>215</v>
      </c>
      <c r="B502" s="24" t="s">
        <v>462</v>
      </c>
      <c r="C502" s="25">
        <v>2017</v>
      </c>
      <c r="D502" s="24" t="s">
        <v>463</v>
      </c>
      <c r="E502" s="24" t="s">
        <v>135</v>
      </c>
      <c r="F502" s="24" t="s">
        <v>296</v>
      </c>
      <c r="G502" s="24" t="s">
        <v>464</v>
      </c>
      <c r="H502" s="24"/>
      <c r="I502" s="24"/>
      <c r="J502" s="24" t="s">
        <v>221</v>
      </c>
      <c r="K502" s="24" t="s">
        <v>225</v>
      </c>
      <c r="L502" s="24" t="s">
        <v>474</v>
      </c>
      <c r="M502" s="24" t="s">
        <v>99</v>
      </c>
      <c r="N502" s="24" t="s">
        <v>298</v>
      </c>
      <c r="O502" t="s">
        <v>298</v>
      </c>
      <c r="P502" s="24"/>
      <c r="Q502" s="24"/>
      <c r="R502" s="24"/>
      <c r="S502" s="24"/>
      <c r="T502" s="24"/>
      <c r="U502" s="24"/>
      <c r="V502" s="24"/>
      <c r="W502" s="24"/>
      <c r="X502" s="24"/>
      <c r="Y502" s="24"/>
      <c r="Z502" s="24"/>
      <c r="AA502" s="76"/>
      <c r="AB502" s="76"/>
      <c r="AC502" s="76"/>
      <c r="AD502" s="24"/>
      <c r="AE502" s="39"/>
      <c r="AF502" s="39"/>
      <c r="AG502" s="39"/>
      <c r="AH502" s="39"/>
      <c r="AI502" s="24"/>
      <c r="AJ502" s="24"/>
      <c r="AK502" s="24"/>
      <c r="AL502" s="24"/>
      <c r="AM502" s="24"/>
      <c r="AN502" s="24"/>
      <c r="AO502" s="24"/>
      <c r="AP502" s="24"/>
      <c r="AQ502" s="24"/>
      <c r="AR502" s="24"/>
      <c r="AS502" s="73">
        <v>1</v>
      </c>
      <c r="AT502" s="73">
        <v>104</v>
      </c>
      <c r="AU502" s="24"/>
      <c r="AV502" s="24" t="s">
        <v>194</v>
      </c>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row>
    <row r="503" spans="1:85" ht="14.25" customHeight="1" x14ac:dyDescent="0.3">
      <c r="A503" s="24" t="s">
        <v>215</v>
      </c>
      <c r="B503" s="24" t="s">
        <v>462</v>
      </c>
      <c r="C503" s="25">
        <v>2017</v>
      </c>
      <c r="D503" s="24" t="s">
        <v>463</v>
      </c>
      <c r="E503" s="24" t="s">
        <v>135</v>
      </c>
      <c r="F503" s="24" t="s">
        <v>296</v>
      </c>
      <c r="G503" s="24" t="s">
        <v>464</v>
      </c>
      <c r="H503" s="24"/>
      <c r="I503" s="24"/>
      <c r="J503" s="24" t="s">
        <v>221</v>
      </c>
      <c r="K503" s="24" t="s">
        <v>225</v>
      </c>
      <c r="L503" s="24" t="s">
        <v>475</v>
      </c>
      <c r="M503" s="24" t="s">
        <v>99</v>
      </c>
      <c r="N503" s="24" t="s">
        <v>298</v>
      </c>
      <c r="O503" t="s">
        <v>298</v>
      </c>
      <c r="P503" s="24"/>
      <c r="Q503" s="24"/>
      <c r="R503" s="24"/>
      <c r="S503" s="24"/>
      <c r="T503" s="24"/>
      <c r="U503" s="24"/>
      <c r="V503" s="24"/>
      <c r="W503" s="24"/>
      <c r="X503" s="24"/>
      <c r="Y503" s="24"/>
      <c r="Z503" s="24"/>
      <c r="AA503" s="76"/>
      <c r="AB503" s="76"/>
      <c r="AC503" s="76"/>
      <c r="AD503" s="24"/>
      <c r="AE503" s="39"/>
      <c r="AF503" s="39"/>
      <c r="AG503" s="39"/>
      <c r="AH503" s="39"/>
      <c r="AI503" s="24"/>
      <c r="AJ503" s="24"/>
      <c r="AK503" s="24"/>
      <c r="AL503" s="24"/>
      <c r="AM503" s="24"/>
      <c r="AN503" s="24"/>
      <c r="AO503" s="24"/>
      <c r="AP503" s="24"/>
      <c r="AQ503" s="24"/>
      <c r="AR503" s="24"/>
      <c r="AS503" s="73">
        <v>2</v>
      </c>
      <c r="AT503" s="73">
        <v>104</v>
      </c>
      <c r="AU503" s="24"/>
      <c r="AV503" s="24" t="s">
        <v>194</v>
      </c>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row>
    <row r="504" spans="1:85" ht="14.25" customHeight="1" x14ac:dyDescent="0.3">
      <c r="A504" s="24" t="s">
        <v>215</v>
      </c>
      <c r="B504" s="24" t="s">
        <v>462</v>
      </c>
      <c r="C504" s="25">
        <v>2017</v>
      </c>
      <c r="D504" s="24" t="s">
        <v>463</v>
      </c>
      <c r="E504" s="24" t="s">
        <v>135</v>
      </c>
      <c r="F504" s="24" t="s">
        <v>296</v>
      </c>
      <c r="G504" s="24" t="s">
        <v>464</v>
      </c>
      <c r="H504" s="24"/>
      <c r="I504" s="24"/>
      <c r="J504" s="24" t="s">
        <v>221</v>
      </c>
      <c r="K504" s="24" t="s">
        <v>225</v>
      </c>
      <c r="L504" s="24" t="s">
        <v>471</v>
      </c>
      <c r="M504" s="24" t="s">
        <v>99</v>
      </c>
      <c r="N504" s="24" t="s">
        <v>298</v>
      </c>
      <c r="O504" t="s">
        <v>298</v>
      </c>
      <c r="P504" s="24"/>
      <c r="Q504" s="24"/>
      <c r="R504" s="24"/>
      <c r="S504" s="24"/>
      <c r="T504" s="24"/>
      <c r="U504" s="24"/>
      <c r="V504" s="24"/>
      <c r="W504" s="24"/>
      <c r="X504" s="24"/>
      <c r="Y504" s="24"/>
      <c r="Z504" s="24"/>
      <c r="AA504" s="76"/>
      <c r="AB504" s="76"/>
      <c r="AC504" s="76"/>
      <c r="AD504" s="24"/>
      <c r="AE504" s="39"/>
      <c r="AF504" s="39"/>
      <c r="AG504" s="39"/>
      <c r="AH504" s="39"/>
      <c r="AI504" s="24"/>
      <c r="AJ504" s="24"/>
      <c r="AK504" s="24"/>
      <c r="AL504" s="24"/>
      <c r="AM504" s="24"/>
      <c r="AN504" s="24"/>
      <c r="AO504" s="24"/>
      <c r="AP504" s="24"/>
      <c r="AQ504" s="24"/>
      <c r="AR504" s="24"/>
      <c r="AS504" s="73">
        <v>18</v>
      </c>
      <c r="AT504" s="73">
        <v>104</v>
      </c>
      <c r="AU504" s="24"/>
      <c r="AV504" s="24" t="s">
        <v>194</v>
      </c>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row>
    <row r="505" spans="1:85" ht="14.25" customHeight="1" x14ac:dyDescent="0.3">
      <c r="A505" s="24" t="s">
        <v>215</v>
      </c>
      <c r="B505" s="24" t="s">
        <v>462</v>
      </c>
      <c r="C505" s="25">
        <v>2017</v>
      </c>
      <c r="D505" s="24" t="s">
        <v>463</v>
      </c>
      <c r="E505" s="24" t="s">
        <v>135</v>
      </c>
      <c r="F505" s="24" t="s">
        <v>296</v>
      </c>
      <c r="G505" s="24" t="s">
        <v>464</v>
      </c>
      <c r="H505" s="24"/>
      <c r="I505" s="24"/>
      <c r="J505" s="24" t="s">
        <v>221</v>
      </c>
      <c r="K505" s="24" t="s">
        <v>225</v>
      </c>
      <c r="L505" s="24" t="s">
        <v>495</v>
      </c>
      <c r="M505" s="24" t="s">
        <v>99</v>
      </c>
      <c r="N505" s="24" t="s">
        <v>298</v>
      </c>
      <c r="O505" t="s">
        <v>298</v>
      </c>
      <c r="P505" s="24"/>
      <c r="Q505" s="24"/>
      <c r="R505" s="24"/>
      <c r="S505" s="24"/>
      <c r="T505" s="24"/>
      <c r="U505" s="24"/>
      <c r="V505" s="24"/>
      <c r="W505" s="24"/>
      <c r="X505" s="24"/>
      <c r="Y505" s="24"/>
      <c r="Z505" s="24"/>
      <c r="AA505" s="76"/>
      <c r="AB505" s="76"/>
      <c r="AC505" s="76"/>
      <c r="AD505" s="24"/>
      <c r="AE505" s="39"/>
      <c r="AF505" s="39"/>
      <c r="AG505" s="39"/>
      <c r="AH505" s="39"/>
      <c r="AI505" s="24"/>
      <c r="AJ505" s="24"/>
      <c r="AK505" s="24"/>
      <c r="AL505" s="24"/>
      <c r="AM505" s="24"/>
      <c r="AN505" s="24"/>
      <c r="AO505" s="24"/>
      <c r="AP505" s="24"/>
      <c r="AQ505" s="24"/>
      <c r="AR505" s="24"/>
      <c r="AS505" s="73">
        <v>3</v>
      </c>
      <c r="AT505" s="73">
        <v>104</v>
      </c>
      <c r="AU505" s="24"/>
      <c r="AV505" s="24" t="s">
        <v>194</v>
      </c>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row>
    <row r="506" spans="1:85" ht="14.25" customHeight="1" x14ac:dyDescent="0.3">
      <c r="A506" s="24" t="s">
        <v>215</v>
      </c>
      <c r="B506" s="24" t="s">
        <v>462</v>
      </c>
      <c r="C506" s="25">
        <v>2017</v>
      </c>
      <c r="D506" s="24" t="s">
        <v>463</v>
      </c>
      <c r="E506" s="24" t="s">
        <v>135</v>
      </c>
      <c r="F506" s="24" t="s">
        <v>296</v>
      </c>
      <c r="G506" s="24" t="s">
        <v>464</v>
      </c>
      <c r="H506" s="24"/>
      <c r="I506" s="24"/>
      <c r="J506" s="24" t="s">
        <v>221</v>
      </c>
      <c r="K506" s="24" t="s">
        <v>225</v>
      </c>
      <c r="L506" s="24" t="s">
        <v>499</v>
      </c>
      <c r="M506" s="24" t="s">
        <v>99</v>
      </c>
      <c r="N506" s="24" t="s">
        <v>298</v>
      </c>
      <c r="O506" t="s">
        <v>298</v>
      </c>
      <c r="P506" s="24"/>
      <c r="Q506" s="24"/>
      <c r="R506" s="24"/>
      <c r="S506" s="24"/>
      <c r="T506" s="24"/>
      <c r="U506" s="24"/>
      <c r="V506" s="24"/>
      <c r="W506" s="24"/>
      <c r="X506" s="24"/>
      <c r="Y506" s="24"/>
      <c r="Z506" s="24"/>
      <c r="AA506" s="76"/>
      <c r="AB506" s="76"/>
      <c r="AC506" s="76"/>
      <c r="AD506" s="24"/>
      <c r="AE506" s="39"/>
      <c r="AF506" s="39"/>
      <c r="AG506" s="39"/>
      <c r="AH506" s="39"/>
      <c r="AI506" s="24"/>
      <c r="AJ506" s="24"/>
      <c r="AK506" s="24"/>
      <c r="AL506" s="24"/>
      <c r="AM506" s="24"/>
      <c r="AN506" s="24"/>
      <c r="AO506" s="24"/>
      <c r="AP506" s="24"/>
      <c r="AQ506" s="24"/>
      <c r="AR506" s="24"/>
      <c r="AS506" s="73">
        <v>29</v>
      </c>
      <c r="AT506" s="73">
        <v>104</v>
      </c>
      <c r="AU506" s="24"/>
      <c r="AV506" s="24" t="s">
        <v>194</v>
      </c>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row>
    <row r="507" spans="1:85" ht="14.25" customHeight="1" x14ac:dyDescent="0.3">
      <c r="A507" s="24" t="s">
        <v>215</v>
      </c>
      <c r="B507" s="24" t="s">
        <v>462</v>
      </c>
      <c r="C507" s="25">
        <v>2017</v>
      </c>
      <c r="D507" s="24" t="s">
        <v>463</v>
      </c>
      <c r="E507" s="24" t="s">
        <v>135</v>
      </c>
      <c r="F507" s="24" t="s">
        <v>296</v>
      </c>
      <c r="G507" s="24" t="s">
        <v>464</v>
      </c>
      <c r="H507" s="24"/>
      <c r="I507" s="24"/>
      <c r="J507" s="24" t="s">
        <v>221</v>
      </c>
      <c r="K507" s="24" t="s">
        <v>225</v>
      </c>
      <c r="L507" s="24" t="s">
        <v>497</v>
      </c>
      <c r="M507" s="24" t="s">
        <v>99</v>
      </c>
      <c r="N507" s="24" t="s">
        <v>298</v>
      </c>
      <c r="O507" t="s">
        <v>298</v>
      </c>
      <c r="P507" s="24"/>
      <c r="Q507" s="24"/>
      <c r="R507" s="24"/>
      <c r="S507" s="24"/>
      <c r="T507" s="24"/>
      <c r="U507" s="24"/>
      <c r="V507" s="24"/>
      <c r="W507" s="24"/>
      <c r="X507" s="24"/>
      <c r="Y507" s="24"/>
      <c r="Z507" s="24"/>
      <c r="AA507" s="76"/>
      <c r="AB507" s="76"/>
      <c r="AC507" s="76"/>
      <c r="AD507" s="24"/>
      <c r="AE507" s="39"/>
      <c r="AF507" s="39"/>
      <c r="AG507" s="39"/>
      <c r="AH507" s="39"/>
      <c r="AI507" s="24"/>
      <c r="AJ507" s="24"/>
      <c r="AK507" s="24"/>
      <c r="AL507" s="24"/>
      <c r="AM507" s="24"/>
      <c r="AN507" s="24"/>
      <c r="AO507" s="24"/>
      <c r="AP507" s="24"/>
      <c r="AQ507" s="24"/>
      <c r="AR507" s="24"/>
      <c r="AS507" s="73">
        <v>9</v>
      </c>
      <c r="AT507" s="73">
        <v>104</v>
      </c>
      <c r="AU507" s="24"/>
      <c r="AV507" s="24" t="s">
        <v>194</v>
      </c>
      <c r="AW507" s="58"/>
      <c r="AX507" s="58"/>
      <c r="AY507" s="58"/>
      <c r="AZ507" s="58"/>
      <c r="BA507" s="58"/>
      <c r="BB507" s="58"/>
      <c r="BC507" s="58"/>
      <c r="BD507" s="58"/>
      <c r="BE507" s="58"/>
      <c r="BF507" s="58"/>
      <c r="BG507" s="58"/>
      <c r="BH507" s="58"/>
      <c r="BI507" s="58"/>
      <c r="BJ507" s="58"/>
      <c r="BK507" s="58"/>
      <c r="BL507" s="58"/>
      <c r="BM507" s="58"/>
      <c r="BN507" s="58"/>
      <c r="BO507" s="58"/>
      <c r="BP507" s="58"/>
      <c r="BQ507" s="58"/>
      <c r="BR507" s="58"/>
      <c r="BS507" s="58"/>
      <c r="BT507" s="58"/>
      <c r="BU507" s="58"/>
      <c r="BV507" s="58"/>
      <c r="BW507" s="58"/>
      <c r="BX507" s="58"/>
      <c r="BY507" s="58"/>
      <c r="BZ507" s="58"/>
      <c r="CA507" s="58"/>
      <c r="CB507" s="58"/>
      <c r="CC507" s="58"/>
      <c r="CD507" s="58"/>
      <c r="CE507" s="58"/>
      <c r="CF507" s="58"/>
      <c r="CG507" s="58"/>
    </row>
    <row r="508" spans="1:85" ht="14.25" customHeight="1" x14ac:dyDescent="0.3">
      <c r="A508" s="24" t="s">
        <v>215</v>
      </c>
      <c r="B508" s="24" t="s">
        <v>462</v>
      </c>
      <c r="C508" s="25">
        <v>2017</v>
      </c>
      <c r="D508" s="24" t="s">
        <v>463</v>
      </c>
      <c r="E508" s="24" t="s">
        <v>135</v>
      </c>
      <c r="F508" s="24" t="s">
        <v>296</v>
      </c>
      <c r="G508" s="24" t="s">
        <v>464</v>
      </c>
      <c r="H508" s="24"/>
      <c r="I508" s="24"/>
      <c r="J508" s="24" t="s">
        <v>221</v>
      </c>
      <c r="K508" s="24" t="s">
        <v>225</v>
      </c>
      <c r="L508" s="24" t="s">
        <v>498</v>
      </c>
      <c r="M508" s="24" t="s">
        <v>99</v>
      </c>
      <c r="N508" s="24" t="s">
        <v>298</v>
      </c>
      <c r="O508" t="s">
        <v>298</v>
      </c>
      <c r="P508" s="24"/>
      <c r="Q508" s="24"/>
      <c r="R508" s="24"/>
      <c r="S508" s="24"/>
      <c r="T508" s="24"/>
      <c r="U508" s="24"/>
      <c r="V508" s="24"/>
      <c r="W508" s="24"/>
      <c r="X508" s="24"/>
      <c r="Y508" s="24"/>
      <c r="Z508" s="24"/>
      <c r="AA508" s="76"/>
      <c r="AB508" s="76"/>
      <c r="AC508" s="76"/>
      <c r="AD508" s="24"/>
      <c r="AE508" s="39"/>
      <c r="AF508" s="39"/>
      <c r="AG508" s="39"/>
      <c r="AH508" s="39"/>
      <c r="AI508" s="24"/>
      <c r="AJ508" s="24"/>
      <c r="AK508" s="24"/>
      <c r="AL508" s="24"/>
      <c r="AM508" s="24"/>
      <c r="AN508" s="24"/>
      <c r="AO508" s="24"/>
      <c r="AP508" s="24"/>
      <c r="AQ508" s="24"/>
      <c r="AR508" s="24"/>
      <c r="AS508" s="73">
        <v>2</v>
      </c>
      <c r="AT508" s="73">
        <v>104</v>
      </c>
      <c r="AU508" s="24"/>
      <c r="AV508" s="24" t="s">
        <v>194</v>
      </c>
      <c r="AW508" s="58"/>
      <c r="AX508" s="58"/>
      <c r="AY508" s="58"/>
      <c r="AZ508" s="58"/>
      <c r="BA508" s="58"/>
      <c r="BB508" s="58"/>
      <c r="BC508" s="58"/>
      <c r="BD508" s="58"/>
      <c r="BE508" s="58"/>
      <c r="BF508" s="58"/>
      <c r="BG508" s="58"/>
      <c r="BH508" s="58"/>
      <c r="BI508" s="58"/>
      <c r="BJ508" s="58"/>
      <c r="BK508" s="58"/>
      <c r="BL508" s="58"/>
      <c r="BM508" s="58"/>
      <c r="BN508" s="58"/>
      <c r="BO508" s="58"/>
      <c r="BP508" s="58"/>
      <c r="BQ508" s="58"/>
      <c r="BR508" s="58"/>
      <c r="BS508" s="58"/>
      <c r="BT508" s="58"/>
      <c r="BU508" s="58"/>
      <c r="BV508" s="58"/>
      <c r="BW508" s="58"/>
      <c r="BX508" s="58"/>
      <c r="BY508" s="58"/>
      <c r="BZ508" s="58"/>
      <c r="CA508" s="58"/>
      <c r="CB508" s="58"/>
      <c r="CC508" s="58"/>
      <c r="CD508" s="58"/>
      <c r="CE508" s="58"/>
      <c r="CF508" s="58"/>
      <c r="CG508" s="58"/>
    </row>
    <row r="509" spans="1:85" ht="14.25" customHeight="1" x14ac:dyDescent="0.3">
      <c r="A509" s="24" t="s">
        <v>215</v>
      </c>
      <c r="B509" s="24" t="s">
        <v>462</v>
      </c>
      <c r="C509" s="25">
        <v>2017</v>
      </c>
      <c r="D509" s="24" t="s">
        <v>463</v>
      </c>
      <c r="E509" s="24" t="s">
        <v>135</v>
      </c>
      <c r="F509" s="24" t="s">
        <v>296</v>
      </c>
      <c r="G509" s="24" t="s">
        <v>464</v>
      </c>
      <c r="H509" s="24"/>
      <c r="I509" s="24"/>
      <c r="J509" s="24" t="s">
        <v>11</v>
      </c>
      <c r="K509" s="24" t="s">
        <v>229</v>
      </c>
      <c r="L509" s="24" t="s">
        <v>445</v>
      </c>
      <c r="M509" s="24" t="s">
        <v>51</v>
      </c>
      <c r="N509" s="24" t="s">
        <v>298</v>
      </c>
      <c r="O509" t="s">
        <v>298</v>
      </c>
      <c r="P509" s="24"/>
      <c r="Q509" s="24"/>
      <c r="R509" s="24"/>
      <c r="S509" s="24"/>
      <c r="T509" s="24"/>
      <c r="U509" s="24"/>
      <c r="V509" s="24"/>
      <c r="W509" s="24"/>
      <c r="X509" s="24"/>
      <c r="Y509" s="24"/>
      <c r="Z509" s="24"/>
      <c r="AA509" s="76"/>
      <c r="AB509" s="76"/>
      <c r="AC509" s="76"/>
      <c r="AD509" s="24"/>
      <c r="AE509" s="39"/>
      <c r="AF509" s="39"/>
      <c r="AG509" s="39"/>
      <c r="AH509" s="39"/>
      <c r="AI509" s="24"/>
      <c r="AJ509" s="24"/>
      <c r="AK509" s="24"/>
      <c r="AL509" s="24"/>
      <c r="AM509" s="24"/>
      <c r="AN509" s="24"/>
      <c r="AO509" s="24"/>
      <c r="AP509" s="24"/>
      <c r="AQ509" s="24"/>
      <c r="AR509" s="24"/>
      <c r="AS509" s="24"/>
      <c r="AT509" s="24"/>
      <c r="AU509" s="24"/>
      <c r="AV509" s="24"/>
    </row>
    <row r="510" spans="1:85" ht="14.25" customHeight="1" x14ac:dyDescent="0.3">
      <c r="A510" s="24" t="s">
        <v>215</v>
      </c>
      <c r="B510" s="24" t="s">
        <v>462</v>
      </c>
      <c r="C510" s="25">
        <v>2017</v>
      </c>
      <c r="D510" s="24" t="s">
        <v>463</v>
      </c>
      <c r="E510" s="24" t="s">
        <v>135</v>
      </c>
      <c r="F510" s="24" t="s">
        <v>296</v>
      </c>
      <c r="G510" s="24" t="s">
        <v>464</v>
      </c>
      <c r="H510" s="24" t="s">
        <v>53</v>
      </c>
      <c r="I510" s="24" t="s">
        <v>980</v>
      </c>
      <c r="J510" s="24" t="s">
        <v>137</v>
      </c>
      <c r="K510" s="24" t="s">
        <v>138</v>
      </c>
      <c r="L510" s="24" t="s">
        <v>298</v>
      </c>
      <c r="M510" s="24" t="s">
        <v>51</v>
      </c>
      <c r="N510" s="24" t="s">
        <v>298</v>
      </c>
      <c r="O510" t="s">
        <v>298</v>
      </c>
      <c r="P510" s="24" t="s">
        <v>174</v>
      </c>
      <c r="Q510" s="24">
        <v>0.45</v>
      </c>
      <c r="R510" s="24" t="s">
        <v>465</v>
      </c>
      <c r="S510" s="24"/>
      <c r="T510" s="24"/>
      <c r="U510" s="24" t="s">
        <v>53</v>
      </c>
      <c r="V510" s="24" t="s">
        <v>140</v>
      </c>
      <c r="W510" s="24"/>
      <c r="Y510" s="24" t="s">
        <v>259</v>
      </c>
      <c r="Z510" s="24" t="s">
        <v>466</v>
      </c>
      <c r="AA510" s="80">
        <v>530000</v>
      </c>
      <c r="AB510" s="80">
        <v>96300</v>
      </c>
      <c r="AC510" s="76"/>
      <c r="AD510" s="24">
        <v>2014</v>
      </c>
      <c r="AE510" s="39" t="s">
        <v>56</v>
      </c>
      <c r="AF510" s="39">
        <v>5000</v>
      </c>
      <c r="AG510" s="39"/>
      <c r="AH510" s="39">
        <v>100</v>
      </c>
      <c r="AJ510" s="24"/>
      <c r="AK510" s="24"/>
      <c r="AL510" s="24"/>
      <c r="AM510" s="24"/>
      <c r="AN510" s="24"/>
      <c r="AO510" s="24"/>
      <c r="AP510" s="24"/>
      <c r="AQ510" s="24"/>
      <c r="AR510" s="24"/>
      <c r="AS510" s="24"/>
      <c r="AT510" s="24"/>
      <c r="AU510" s="24"/>
      <c r="AV510" s="24"/>
    </row>
    <row r="511" spans="1:85" ht="14.25" customHeight="1" x14ac:dyDescent="0.3">
      <c r="A511" s="24" t="s">
        <v>215</v>
      </c>
      <c r="B511" s="24" t="s">
        <v>462</v>
      </c>
      <c r="C511" s="25">
        <v>2017</v>
      </c>
      <c r="D511" s="24" t="s">
        <v>463</v>
      </c>
      <c r="E511" s="24" t="s">
        <v>135</v>
      </c>
      <c r="F511" s="24" t="s">
        <v>296</v>
      </c>
      <c r="G511" s="24" t="s">
        <v>464</v>
      </c>
      <c r="H511" s="24" t="s">
        <v>53</v>
      </c>
      <c r="I511" s="24" t="s">
        <v>980</v>
      </c>
      <c r="J511" s="24" t="s">
        <v>137</v>
      </c>
      <c r="K511" s="24" t="s">
        <v>138</v>
      </c>
      <c r="L511" s="24" t="s">
        <v>298</v>
      </c>
      <c r="M511" s="24" t="s">
        <v>51</v>
      </c>
      <c r="N511" s="24" t="s">
        <v>298</v>
      </c>
      <c r="O511" t="s">
        <v>298</v>
      </c>
      <c r="P511" s="24" t="s">
        <v>174</v>
      </c>
      <c r="Q511" s="24">
        <v>0.45</v>
      </c>
      <c r="R511" s="24" t="s">
        <v>465</v>
      </c>
      <c r="S511" s="24"/>
      <c r="T511" s="24"/>
      <c r="U511" s="24" t="s">
        <v>53</v>
      </c>
      <c r="V511" s="24" t="s">
        <v>140</v>
      </c>
      <c r="W511" s="24"/>
      <c r="Y511" s="24" t="s">
        <v>259</v>
      </c>
      <c r="Z511" s="24" t="s">
        <v>466</v>
      </c>
      <c r="AA511" s="80">
        <v>70500</v>
      </c>
      <c r="AB511" s="80">
        <v>45000</v>
      </c>
      <c r="AC511" s="76"/>
      <c r="AD511" s="24">
        <v>2014</v>
      </c>
      <c r="AE511" s="39" t="s">
        <v>56</v>
      </c>
      <c r="AF511" s="39">
        <v>5000</v>
      </c>
      <c r="AG511" s="39"/>
      <c r="AH511" s="39">
        <v>100</v>
      </c>
      <c r="AJ511" s="24"/>
      <c r="AK511" s="24"/>
      <c r="AL511" s="24"/>
      <c r="AM511" s="24"/>
      <c r="AN511" s="24"/>
      <c r="AO511" s="24"/>
      <c r="AP511" s="24"/>
      <c r="AQ511" s="24"/>
      <c r="AR511" s="24"/>
      <c r="AS511" s="24"/>
      <c r="AT511" s="24"/>
      <c r="AU511" s="24"/>
      <c r="AV511" s="24"/>
    </row>
    <row r="512" spans="1:85" ht="14.25" customHeight="1" x14ac:dyDescent="0.3">
      <c r="A512" s="24" t="s">
        <v>215</v>
      </c>
      <c r="B512" s="24" t="s">
        <v>462</v>
      </c>
      <c r="C512" s="25">
        <v>2017</v>
      </c>
      <c r="D512" s="24" t="s">
        <v>463</v>
      </c>
      <c r="E512" s="24" t="s">
        <v>135</v>
      </c>
      <c r="F512" s="24" t="s">
        <v>296</v>
      </c>
      <c r="G512" s="24" t="s">
        <v>464</v>
      </c>
      <c r="H512" s="24" t="s">
        <v>53</v>
      </c>
      <c r="I512" s="24" t="s">
        <v>980</v>
      </c>
      <c r="J512" s="24" t="s">
        <v>137</v>
      </c>
      <c r="K512" s="24" t="s">
        <v>138</v>
      </c>
      <c r="L512" s="24" t="s">
        <v>298</v>
      </c>
      <c r="M512" s="24" t="s">
        <v>51</v>
      </c>
      <c r="N512" s="24" t="s">
        <v>298</v>
      </c>
      <c r="O512" t="s">
        <v>298</v>
      </c>
      <c r="P512" s="24" t="s">
        <v>174</v>
      </c>
      <c r="Q512" s="24">
        <v>0.45</v>
      </c>
      <c r="R512" s="24" t="s">
        <v>465</v>
      </c>
      <c r="S512" s="24"/>
      <c r="T512" s="24"/>
      <c r="U512" s="24" t="s">
        <v>53</v>
      </c>
      <c r="V512" s="24" t="s">
        <v>140</v>
      </c>
      <c r="W512" s="24"/>
      <c r="Y512" s="24" t="s">
        <v>259</v>
      </c>
      <c r="Z512" s="24" t="s">
        <v>466</v>
      </c>
      <c r="AA512" s="80">
        <v>7800</v>
      </c>
      <c r="AB512" s="80">
        <v>3250</v>
      </c>
      <c r="AC512" s="76"/>
      <c r="AD512" s="24">
        <v>2014</v>
      </c>
      <c r="AE512" s="39" t="s">
        <v>56</v>
      </c>
      <c r="AF512" s="39">
        <v>5000</v>
      </c>
      <c r="AG512" s="39"/>
      <c r="AH512" s="39">
        <v>100</v>
      </c>
      <c r="AJ512" s="24"/>
      <c r="AK512" s="24"/>
      <c r="AL512" s="24"/>
      <c r="AM512" s="24"/>
      <c r="AN512" s="24"/>
      <c r="AO512" s="24"/>
      <c r="AP512" s="24"/>
      <c r="AQ512" s="24"/>
      <c r="AR512" s="24"/>
      <c r="AS512" s="24"/>
      <c r="AT512" s="24"/>
      <c r="AU512" s="24"/>
      <c r="AV512" s="24"/>
    </row>
    <row r="513" spans="1:86" ht="14.25" customHeight="1" x14ac:dyDescent="0.3">
      <c r="A513" t="s">
        <v>153</v>
      </c>
      <c r="B513" s="62" t="s">
        <v>923</v>
      </c>
      <c r="C513" s="58">
        <v>2018</v>
      </c>
      <c r="D513" s="58" t="s">
        <v>261</v>
      </c>
      <c r="E513" s="58" t="s">
        <v>262</v>
      </c>
      <c r="F513" s="58" t="s">
        <v>171</v>
      </c>
      <c r="G513" s="58" t="s">
        <v>924</v>
      </c>
      <c r="H513" s="58"/>
      <c r="I513" s="58"/>
      <c r="J513" s="58" t="s">
        <v>160</v>
      </c>
      <c r="K513" s="58" t="s">
        <v>161</v>
      </c>
      <c r="L513" s="58" t="s">
        <v>72</v>
      </c>
      <c r="M513" s="58" t="s">
        <v>73</v>
      </c>
      <c r="N513" s="58" t="s">
        <v>764</v>
      </c>
      <c r="O513" s="6" t="s">
        <v>789</v>
      </c>
      <c r="T513" t="s">
        <v>930</v>
      </c>
      <c r="AS513" s="65">
        <v>1</v>
      </c>
      <c r="AT513" s="65">
        <v>23</v>
      </c>
      <c r="AV513" t="s">
        <v>233</v>
      </c>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row>
    <row r="514" spans="1:86" ht="14.25" customHeight="1" x14ac:dyDescent="0.3">
      <c r="A514" t="s">
        <v>153</v>
      </c>
      <c r="B514" s="62" t="s">
        <v>928</v>
      </c>
      <c r="C514" s="58">
        <v>2018</v>
      </c>
      <c r="D514" s="58" t="s">
        <v>261</v>
      </c>
      <c r="E514" s="58" t="s">
        <v>262</v>
      </c>
      <c r="F514" s="58" t="s">
        <v>171</v>
      </c>
      <c r="G514" s="58" t="s">
        <v>177</v>
      </c>
      <c r="H514" s="58"/>
      <c r="I514" s="58"/>
      <c r="J514" s="58" t="s">
        <v>160</v>
      </c>
      <c r="K514" s="58" t="s">
        <v>161</v>
      </c>
      <c r="L514" s="58" t="s">
        <v>72</v>
      </c>
      <c r="M514" s="58" t="s">
        <v>73</v>
      </c>
      <c r="N514" s="58" t="s">
        <v>764</v>
      </c>
      <c r="O514" s="6" t="s">
        <v>789</v>
      </c>
      <c r="T514" t="s">
        <v>930</v>
      </c>
      <c r="AQ514" s="61"/>
      <c r="AS514" s="65">
        <v>0</v>
      </c>
      <c r="AT514" s="65">
        <v>4</v>
      </c>
      <c r="AV514" t="s">
        <v>233</v>
      </c>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row>
    <row r="515" spans="1:86" ht="14.25" customHeight="1" x14ac:dyDescent="0.3">
      <c r="A515" t="s">
        <v>153</v>
      </c>
      <c r="B515" s="62" t="s">
        <v>928</v>
      </c>
      <c r="C515" s="58">
        <v>2018</v>
      </c>
      <c r="D515" s="58" t="s">
        <v>261</v>
      </c>
      <c r="E515" s="58" t="s">
        <v>262</v>
      </c>
      <c r="F515" s="58" t="s">
        <v>171</v>
      </c>
      <c r="G515" s="58" t="s">
        <v>924</v>
      </c>
      <c r="H515" s="58"/>
      <c r="I515" s="58"/>
      <c r="J515" s="58" t="s">
        <v>160</v>
      </c>
      <c r="K515" s="58" t="s">
        <v>161</v>
      </c>
      <c r="L515" s="58" t="s">
        <v>80</v>
      </c>
      <c r="M515" s="58" t="s">
        <v>73</v>
      </c>
      <c r="N515" s="58" t="s">
        <v>764</v>
      </c>
      <c r="O515" s="6" t="s">
        <v>789</v>
      </c>
      <c r="T515" t="s">
        <v>930</v>
      </c>
      <c r="AS515" s="65">
        <v>0</v>
      </c>
      <c r="AT515" s="65">
        <v>23</v>
      </c>
      <c r="AV515" t="s">
        <v>233</v>
      </c>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row>
    <row r="516" spans="1:86" ht="14.25" customHeight="1" x14ac:dyDescent="0.3">
      <c r="A516" t="s">
        <v>153</v>
      </c>
      <c r="B516" s="62" t="s">
        <v>928</v>
      </c>
      <c r="C516" s="58">
        <v>2018</v>
      </c>
      <c r="D516" s="58" t="s">
        <v>261</v>
      </c>
      <c r="E516" s="58" t="s">
        <v>262</v>
      </c>
      <c r="F516" s="58" t="s">
        <v>171</v>
      </c>
      <c r="G516" s="58" t="s">
        <v>177</v>
      </c>
      <c r="H516" s="58"/>
      <c r="I516" s="58"/>
      <c r="J516" s="58" t="s">
        <v>160</v>
      </c>
      <c r="K516" s="58" t="s">
        <v>161</v>
      </c>
      <c r="L516" s="58" t="s">
        <v>80</v>
      </c>
      <c r="M516" s="58" t="s">
        <v>73</v>
      </c>
      <c r="N516" s="58" t="s">
        <v>764</v>
      </c>
      <c r="O516" s="6" t="s">
        <v>789</v>
      </c>
      <c r="T516" t="s">
        <v>930</v>
      </c>
      <c r="AS516" s="65">
        <v>1</v>
      </c>
      <c r="AT516" s="65">
        <v>4</v>
      </c>
      <c r="AV516" t="s">
        <v>233</v>
      </c>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row>
    <row r="517" spans="1:86" ht="14.25" customHeight="1" x14ac:dyDescent="0.3">
      <c r="A517" t="s">
        <v>153</v>
      </c>
      <c r="B517" s="62" t="s">
        <v>928</v>
      </c>
      <c r="C517" s="58">
        <v>2018</v>
      </c>
      <c r="D517" s="58" t="s">
        <v>261</v>
      </c>
      <c r="E517" s="58" t="s">
        <v>262</v>
      </c>
      <c r="F517" s="58" t="s">
        <v>171</v>
      </c>
      <c r="G517" s="58" t="s">
        <v>924</v>
      </c>
      <c r="H517" s="58"/>
      <c r="I517" s="58"/>
      <c r="J517" s="58" t="s">
        <v>160</v>
      </c>
      <c r="K517" s="58" t="s">
        <v>161</v>
      </c>
      <c r="L517" s="58" t="s">
        <v>931</v>
      </c>
      <c r="M517" s="58" t="s">
        <v>73</v>
      </c>
      <c r="N517" s="58" t="s">
        <v>764</v>
      </c>
      <c r="O517" s="6" t="s">
        <v>789</v>
      </c>
      <c r="T517" t="s">
        <v>930</v>
      </c>
      <c r="AS517" s="65">
        <v>1</v>
      </c>
      <c r="AT517" s="65">
        <v>23</v>
      </c>
      <c r="AV517" t="s">
        <v>233</v>
      </c>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row>
    <row r="518" spans="1:86" ht="14.25" customHeight="1" x14ac:dyDescent="0.3">
      <c r="A518" t="s">
        <v>153</v>
      </c>
      <c r="B518" s="62" t="s">
        <v>928</v>
      </c>
      <c r="C518" s="58">
        <v>2018</v>
      </c>
      <c r="D518" s="58" t="s">
        <v>261</v>
      </c>
      <c r="E518" s="58" t="s">
        <v>262</v>
      </c>
      <c r="F518" s="58" t="s">
        <v>171</v>
      </c>
      <c r="G518" s="58" t="s">
        <v>177</v>
      </c>
      <c r="H518" s="58"/>
      <c r="I518" s="58"/>
      <c r="J518" s="58" t="s">
        <v>160</v>
      </c>
      <c r="K518" s="58" t="s">
        <v>161</v>
      </c>
      <c r="L518" s="58" t="s">
        <v>931</v>
      </c>
      <c r="M518" s="58" t="s">
        <v>73</v>
      </c>
      <c r="N518" s="58" t="s">
        <v>764</v>
      </c>
      <c r="O518" s="6" t="s">
        <v>789</v>
      </c>
      <c r="T518" t="s">
        <v>930</v>
      </c>
      <c r="AS518" s="65">
        <v>0</v>
      </c>
      <c r="AT518" s="65">
        <v>4</v>
      </c>
      <c r="AV518" t="s">
        <v>233</v>
      </c>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row>
    <row r="519" spans="1:86" ht="14.25" customHeight="1" x14ac:dyDescent="0.3">
      <c r="A519" t="s">
        <v>153</v>
      </c>
      <c r="B519" s="62" t="s">
        <v>928</v>
      </c>
      <c r="C519" s="58">
        <v>2018</v>
      </c>
      <c r="D519" s="58" t="s">
        <v>261</v>
      </c>
      <c r="E519" s="58" t="s">
        <v>262</v>
      </c>
      <c r="F519" s="58" t="s">
        <v>171</v>
      </c>
      <c r="G519" s="58" t="s">
        <v>924</v>
      </c>
      <c r="H519" s="58"/>
      <c r="I519" s="58"/>
      <c r="J519" s="58" t="s">
        <v>160</v>
      </c>
      <c r="K519" s="58" t="s">
        <v>161</v>
      </c>
      <c r="L519" s="58" t="s">
        <v>85</v>
      </c>
      <c r="M519" s="58" t="s">
        <v>73</v>
      </c>
      <c r="N519" s="58" t="s">
        <v>764</v>
      </c>
      <c r="O519" s="6" t="s">
        <v>789</v>
      </c>
      <c r="T519" t="s">
        <v>930</v>
      </c>
      <c r="AS519" s="65">
        <v>0</v>
      </c>
      <c r="AT519" s="65">
        <v>23</v>
      </c>
      <c r="AV519" t="s">
        <v>233</v>
      </c>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row>
    <row r="520" spans="1:86" ht="14.25" customHeight="1" x14ac:dyDescent="0.3">
      <c r="A520" t="s">
        <v>153</v>
      </c>
      <c r="B520" s="62" t="s">
        <v>928</v>
      </c>
      <c r="C520" s="58">
        <v>2018</v>
      </c>
      <c r="D520" s="58" t="s">
        <v>261</v>
      </c>
      <c r="E520" s="58" t="s">
        <v>262</v>
      </c>
      <c r="F520" s="58" t="s">
        <v>171</v>
      </c>
      <c r="G520" s="58" t="s">
        <v>177</v>
      </c>
      <c r="H520" s="58"/>
      <c r="I520" s="58"/>
      <c r="J520" s="58" t="s">
        <v>160</v>
      </c>
      <c r="K520" s="58" t="s">
        <v>161</v>
      </c>
      <c r="L520" s="58" t="s">
        <v>85</v>
      </c>
      <c r="M520" s="58" t="s">
        <v>73</v>
      </c>
      <c r="N520" s="58" t="s">
        <v>764</v>
      </c>
      <c r="O520" s="6" t="s">
        <v>789</v>
      </c>
      <c r="T520" t="s">
        <v>930</v>
      </c>
      <c r="AS520" s="65">
        <v>0</v>
      </c>
      <c r="AT520" s="65">
        <v>4</v>
      </c>
      <c r="AV520" t="s">
        <v>233</v>
      </c>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row>
    <row r="521" spans="1:86" ht="14.25" customHeight="1" x14ac:dyDescent="0.3">
      <c r="A521" t="s">
        <v>153</v>
      </c>
      <c r="B521" s="62" t="s">
        <v>928</v>
      </c>
      <c r="C521" s="58">
        <v>2018</v>
      </c>
      <c r="D521" s="58" t="s">
        <v>261</v>
      </c>
      <c r="E521" s="58" t="s">
        <v>262</v>
      </c>
      <c r="F521" s="58" t="s">
        <v>171</v>
      </c>
      <c r="G521" s="58" t="s">
        <v>924</v>
      </c>
      <c r="H521" s="58"/>
      <c r="I521" s="58"/>
      <c r="J521" s="58" t="s">
        <v>160</v>
      </c>
      <c r="K521" s="58" t="s">
        <v>161</v>
      </c>
      <c r="L521" s="58" t="s">
        <v>86</v>
      </c>
      <c r="M521" s="58" t="s">
        <v>73</v>
      </c>
      <c r="N521" s="58" t="s">
        <v>764</v>
      </c>
      <c r="O521" s="6" t="s">
        <v>789</v>
      </c>
      <c r="T521" t="s">
        <v>930</v>
      </c>
      <c r="AS521" s="65">
        <v>1</v>
      </c>
      <c r="AT521" s="65">
        <v>23</v>
      </c>
      <c r="AV521" t="s">
        <v>233</v>
      </c>
      <c r="AW521" s="58"/>
      <c r="AX521" s="58"/>
      <c r="AY521" s="58"/>
      <c r="AZ521" s="58"/>
      <c r="BA521" s="58"/>
      <c r="BB521" s="58"/>
      <c r="BC521" s="58"/>
      <c r="BD521" s="58"/>
      <c r="BE521" s="58"/>
      <c r="BF521" s="58"/>
      <c r="BG521" s="58"/>
      <c r="BH521" s="58"/>
      <c r="BI521" s="58"/>
      <c r="BJ521" s="58"/>
      <c r="BK521" s="58"/>
      <c r="BL521" s="58"/>
      <c r="BM521" s="58"/>
      <c r="BN521" s="58"/>
      <c r="BO521" s="58"/>
      <c r="BP521" s="58"/>
      <c r="BQ521" s="58"/>
      <c r="BR521" s="58"/>
      <c r="BS521" s="58"/>
      <c r="BT521" s="58"/>
      <c r="BU521" s="58"/>
      <c r="BV521" s="58"/>
      <c r="BW521" s="58"/>
      <c r="BX521" s="58"/>
      <c r="BY521" s="58"/>
      <c r="BZ521" s="58"/>
      <c r="CA521" s="58"/>
      <c r="CB521" s="58"/>
      <c r="CC521" s="58"/>
      <c r="CD521" s="58"/>
      <c r="CE521" s="58"/>
      <c r="CF521" s="58"/>
      <c r="CG521" s="58"/>
      <c r="CH521" s="58"/>
    </row>
    <row r="522" spans="1:86" ht="14.25" customHeight="1" x14ac:dyDescent="0.3">
      <c r="A522" t="s">
        <v>153</v>
      </c>
      <c r="B522" s="62" t="s">
        <v>928</v>
      </c>
      <c r="C522" s="58">
        <v>2018</v>
      </c>
      <c r="D522" s="58" t="s">
        <v>261</v>
      </c>
      <c r="E522" s="58" t="s">
        <v>262</v>
      </c>
      <c r="F522" s="58" t="s">
        <v>171</v>
      </c>
      <c r="G522" s="58" t="s">
        <v>177</v>
      </c>
      <c r="H522" s="58"/>
      <c r="I522" s="58"/>
      <c r="J522" s="58" t="s">
        <v>160</v>
      </c>
      <c r="K522" s="58" t="s">
        <v>161</v>
      </c>
      <c r="L522" s="58" t="s">
        <v>86</v>
      </c>
      <c r="M522" s="58" t="s">
        <v>73</v>
      </c>
      <c r="N522" s="58" t="s">
        <v>764</v>
      </c>
      <c r="O522" s="6" t="s">
        <v>789</v>
      </c>
      <c r="T522" t="s">
        <v>930</v>
      </c>
      <c r="AS522" s="65">
        <v>0</v>
      </c>
      <c r="AT522" s="65">
        <v>4</v>
      </c>
      <c r="AV522" t="s">
        <v>233</v>
      </c>
      <c r="AW522" s="58"/>
      <c r="AX522" s="58"/>
      <c r="AY522" s="58"/>
      <c r="AZ522" s="58"/>
      <c r="BA522" s="58"/>
      <c r="BB522" s="58"/>
      <c r="BC522" s="58"/>
      <c r="BD522" s="58"/>
      <c r="BE522" s="58"/>
      <c r="BF522" s="58"/>
      <c r="BG522" s="58"/>
      <c r="BH522" s="58"/>
      <c r="BI522" s="58"/>
      <c r="BJ522" s="58"/>
      <c r="BK522" s="58"/>
      <c r="BL522" s="58"/>
      <c r="BM522" s="58"/>
      <c r="BN522" s="58"/>
      <c r="BO522" s="58"/>
      <c r="BP522" s="58"/>
      <c r="BQ522" s="58"/>
      <c r="BR522" s="58"/>
      <c r="BS522" s="58"/>
      <c r="BT522" s="58"/>
      <c r="BU522" s="58"/>
      <c r="BV522" s="58"/>
      <c r="BW522" s="58"/>
      <c r="BX522" s="58"/>
      <c r="BY522" s="58"/>
      <c r="BZ522" s="58"/>
      <c r="CA522" s="58"/>
      <c r="CB522" s="58"/>
      <c r="CC522" s="58"/>
      <c r="CD522" s="58"/>
      <c r="CE522" s="58"/>
      <c r="CF522" s="58"/>
      <c r="CG522" s="58"/>
      <c r="CH522" s="58"/>
    </row>
    <row r="523" spans="1:86" ht="14.25" customHeight="1" x14ac:dyDescent="0.3">
      <c r="A523" t="s">
        <v>153</v>
      </c>
      <c r="B523" s="62" t="s">
        <v>928</v>
      </c>
      <c r="C523" s="58">
        <v>2018</v>
      </c>
      <c r="D523" s="58" t="s">
        <v>261</v>
      </c>
      <c r="E523" s="58" t="s">
        <v>262</v>
      </c>
      <c r="F523" s="58" t="s">
        <v>171</v>
      </c>
      <c r="G523" s="58" t="s">
        <v>924</v>
      </c>
      <c r="H523" s="58"/>
      <c r="I523" s="58"/>
      <c r="J523" s="58" t="s">
        <v>160</v>
      </c>
      <c r="K523" s="58" t="s">
        <v>161</v>
      </c>
      <c r="L523" s="58" t="s">
        <v>87</v>
      </c>
      <c r="M523" s="58" t="s">
        <v>73</v>
      </c>
      <c r="N523" s="58" t="s">
        <v>764</v>
      </c>
      <c r="O523" s="6" t="s">
        <v>789</v>
      </c>
      <c r="T523" t="s">
        <v>930</v>
      </c>
      <c r="AS523" s="65">
        <v>3</v>
      </c>
      <c r="AT523" s="65">
        <v>23</v>
      </c>
      <c r="AV523" t="s">
        <v>233</v>
      </c>
      <c r="AW523" s="58"/>
      <c r="AX523" s="58"/>
      <c r="AY523" s="58"/>
      <c r="AZ523" s="58"/>
      <c r="BA523" s="58"/>
      <c r="BB523" s="58"/>
      <c r="BC523" s="58"/>
      <c r="BD523" s="58"/>
      <c r="BE523" s="58"/>
      <c r="BF523" s="58"/>
      <c r="BG523" s="58"/>
      <c r="BH523" s="58"/>
      <c r="BI523" s="58"/>
      <c r="BJ523" s="58"/>
      <c r="BK523" s="58"/>
      <c r="BL523" s="58"/>
      <c r="BM523" s="58"/>
      <c r="BN523" s="58"/>
      <c r="BO523" s="58"/>
      <c r="BP523" s="58"/>
      <c r="BQ523" s="58"/>
      <c r="BR523" s="58"/>
      <c r="BS523" s="58"/>
      <c r="BT523" s="58"/>
      <c r="BU523" s="58"/>
      <c r="BV523" s="58"/>
      <c r="BW523" s="58"/>
      <c r="BX523" s="58"/>
      <c r="BY523" s="58"/>
      <c r="BZ523" s="58"/>
      <c r="CA523" s="58"/>
      <c r="CB523" s="58"/>
      <c r="CC523" s="58"/>
      <c r="CD523" s="58"/>
      <c r="CE523" s="58"/>
      <c r="CF523" s="58"/>
      <c r="CG523" s="58"/>
      <c r="CH523" s="58"/>
    </row>
    <row r="524" spans="1:86" ht="14.25" customHeight="1" x14ac:dyDescent="0.3">
      <c r="A524" t="s">
        <v>153</v>
      </c>
      <c r="B524" s="62" t="s">
        <v>928</v>
      </c>
      <c r="C524" s="58">
        <v>2018</v>
      </c>
      <c r="D524" s="58" t="s">
        <v>261</v>
      </c>
      <c r="E524" s="58" t="s">
        <v>262</v>
      </c>
      <c r="F524" s="58" t="s">
        <v>171</v>
      </c>
      <c r="G524" s="58" t="s">
        <v>177</v>
      </c>
      <c r="H524" s="58"/>
      <c r="I524" s="58"/>
      <c r="J524" s="58" t="s">
        <v>160</v>
      </c>
      <c r="K524" s="58" t="s">
        <v>161</v>
      </c>
      <c r="L524" s="58" t="s">
        <v>87</v>
      </c>
      <c r="M524" s="58" t="s">
        <v>73</v>
      </c>
      <c r="N524" s="58" t="s">
        <v>764</v>
      </c>
      <c r="O524" s="6" t="s">
        <v>789</v>
      </c>
      <c r="T524" t="s">
        <v>930</v>
      </c>
      <c r="AS524" s="65">
        <v>0</v>
      </c>
      <c r="AT524" s="65">
        <v>4</v>
      </c>
      <c r="AV524" t="s">
        <v>233</v>
      </c>
    </row>
    <row r="525" spans="1:86" ht="14.25" customHeight="1" x14ac:dyDescent="0.3">
      <c r="A525" t="s">
        <v>153</v>
      </c>
      <c r="B525" s="62" t="s">
        <v>928</v>
      </c>
      <c r="C525" s="58">
        <v>2018</v>
      </c>
      <c r="D525" s="58" t="s">
        <v>261</v>
      </c>
      <c r="E525" s="58" t="s">
        <v>262</v>
      </c>
      <c r="F525" s="58" t="s">
        <v>171</v>
      </c>
      <c r="G525" s="58" t="s">
        <v>924</v>
      </c>
      <c r="H525" s="58"/>
      <c r="I525" s="58"/>
      <c r="J525" s="58" t="s">
        <v>160</v>
      </c>
      <c r="K525" s="58" t="s">
        <v>161</v>
      </c>
      <c r="L525" s="58" t="s">
        <v>88</v>
      </c>
      <c r="M525" s="58" t="s">
        <v>73</v>
      </c>
      <c r="N525" s="58" t="s">
        <v>764</v>
      </c>
      <c r="O525" s="6" t="s">
        <v>789</v>
      </c>
      <c r="T525" t="s">
        <v>930</v>
      </c>
      <c r="AS525" s="65">
        <v>3</v>
      </c>
      <c r="AT525" s="65">
        <v>23</v>
      </c>
      <c r="AV525" t="s">
        <v>233</v>
      </c>
    </row>
    <row r="526" spans="1:86" ht="14.25" customHeight="1" x14ac:dyDescent="0.3">
      <c r="A526" t="s">
        <v>153</v>
      </c>
      <c r="B526" s="62" t="s">
        <v>928</v>
      </c>
      <c r="C526" s="58">
        <v>2018</v>
      </c>
      <c r="D526" s="58" t="s">
        <v>261</v>
      </c>
      <c r="E526" s="58" t="s">
        <v>262</v>
      </c>
      <c r="F526" s="58" t="s">
        <v>171</v>
      </c>
      <c r="G526" s="58" t="s">
        <v>177</v>
      </c>
      <c r="H526" s="58"/>
      <c r="I526" s="58"/>
      <c r="J526" s="58" t="s">
        <v>160</v>
      </c>
      <c r="K526" s="58" t="s">
        <v>161</v>
      </c>
      <c r="L526" s="58" t="s">
        <v>88</v>
      </c>
      <c r="M526" s="58" t="s">
        <v>73</v>
      </c>
      <c r="N526" s="58" t="s">
        <v>764</v>
      </c>
      <c r="O526" s="6" t="s">
        <v>789</v>
      </c>
      <c r="T526" t="s">
        <v>930</v>
      </c>
      <c r="AS526" s="65">
        <v>0</v>
      </c>
      <c r="AT526" s="65">
        <v>4</v>
      </c>
      <c r="AV526" s="61" t="s">
        <v>233</v>
      </c>
    </row>
    <row r="527" spans="1:86" ht="14.25" customHeight="1" x14ac:dyDescent="0.3">
      <c r="A527" t="s">
        <v>153</v>
      </c>
      <c r="B527" s="62" t="s">
        <v>928</v>
      </c>
      <c r="C527" s="58">
        <v>2018</v>
      </c>
      <c r="D527" s="58" t="s">
        <v>261</v>
      </c>
      <c r="E527" s="58" t="s">
        <v>262</v>
      </c>
      <c r="F527" s="58" t="s">
        <v>171</v>
      </c>
      <c r="G527" s="58" t="s">
        <v>924</v>
      </c>
      <c r="H527" s="58"/>
      <c r="I527" s="58"/>
      <c r="J527" s="58" t="s">
        <v>160</v>
      </c>
      <c r="K527" s="58" t="s">
        <v>161</v>
      </c>
      <c r="L527" s="58" t="s">
        <v>540</v>
      </c>
      <c r="M527" s="58" t="s">
        <v>73</v>
      </c>
      <c r="N527" s="58" t="s">
        <v>764</v>
      </c>
      <c r="O527" s="6" t="s">
        <v>789</v>
      </c>
      <c r="T527" t="s">
        <v>930</v>
      </c>
      <c r="AS527" s="65">
        <v>0</v>
      </c>
      <c r="AT527" s="154">
        <v>23</v>
      </c>
      <c r="AV527" t="s">
        <v>233</v>
      </c>
    </row>
    <row r="528" spans="1:86" ht="14.25" customHeight="1" x14ac:dyDescent="0.3">
      <c r="A528" t="s">
        <v>153</v>
      </c>
      <c r="B528" s="62" t="s">
        <v>928</v>
      </c>
      <c r="C528" s="58">
        <v>2018</v>
      </c>
      <c r="D528" s="58" t="s">
        <v>261</v>
      </c>
      <c r="E528" s="58" t="s">
        <v>262</v>
      </c>
      <c r="F528" s="58" t="s">
        <v>171</v>
      </c>
      <c r="G528" s="58" t="s">
        <v>177</v>
      </c>
      <c r="H528" s="58"/>
      <c r="I528" s="58"/>
      <c r="J528" s="58" t="s">
        <v>160</v>
      </c>
      <c r="K528" s="58" t="s">
        <v>161</v>
      </c>
      <c r="L528" s="58" t="s">
        <v>540</v>
      </c>
      <c r="M528" s="58" t="s">
        <v>73</v>
      </c>
      <c r="N528" s="58" t="s">
        <v>764</v>
      </c>
      <c r="O528" s="6" t="s">
        <v>789</v>
      </c>
      <c r="T528" t="s">
        <v>930</v>
      </c>
      <c r="AS528" s="65">
        <v>0</v>
      </c>
      <c r="AT528" s="65">
        <v>4</v>
      </c>
      <c r="AV528" t="s">
        <v>233</v>
      </c>
    </row>
    <row r="529" spans="1:86" ht="14.25" customHeight="1" x14ac:dyDescent="0.3">
      <c r="A529" t="s">
        <v>153</v>
      </c>
      <c r="B529" s="62" t="s">
        <v>928</v>
      </c>
      <c r="C529" s="58">
        <v>2018</v>
      </c>
      <c r="D529" s="58" t="s">
        <v>261</v>
      </c>
      <c r="E529" s="58" t="s">
        <v>262</v>
      </c>
      <c r="F529" s="58" t="s">
        <v>171</v>
      </c>
      <c r="G529" s="58" t="s">
        <v>924</v>
      </c>
      <c r="H529" s="58"/>
      <c r="I529" s="58"/>
      <c r="J529" s="58" t="s">
        <v>160</v>
      </c>
      <c r="K529" s="58" t="s">
        <v>161</v>
      </c>
      <c r="L529" s="58" t="s">
        <v>248</v>
      </c>
      <c r="M529" s="58" t="s">
        <v>73</v>
      </c>
      <c r="N529" s="58" t="s">
        <v>764</v>
      </c>
      <c r="O529" s="6" t="s">
        <v>789</v>
      </c>
      <c r="T529" t="s">
        <v>930</v>
      </c>
      <c r="AS529" s="65">
        <v>0</v>
      </c>
      <c r="AT529" s="65">
        <v>23</v>
      </c>
      <c r="AV529" t="s">
        <v>233</v>
      </c>
    </row>
    <row r="530" spans="1:86" ht="14.25" customHeight="1" x14ac:dyDescent="0.3">
      <c r="A530" t="s">
        <v>153</v>
      </c>
      <c r="B530" s="62" t="s">
        <v>928</v>
      </c>
      <c r="C530" s="58">
        <v>2018</v>
      </c>
      <c r="D530" s="58" t="s">
        <v>261</v>
      </c>
      <c r="E530" s="58" t="s">
        <v>262</v>
      </c>
      <c r="F530" s="58" t="s">
        <v>171</v>
      </c>
      <c r="G530" s="58" t="s">
        <v>177</v>
      </c>
      <c r="H530" s="58"/>
      <c r="I530" s="58"/>
      <c r="J530" s="58" t="s">
        <v>160</v>
      </c>
      <c r="K530" s="58" t="s">
        <v>161</v>
      </c>
      <c r="L530" s="58" t="s">
        <v>248</v>
      </c>
      <c r="M530" s="58" t="s">
        <v>73</v>
      </c>
      <c r="N530" s="58" t="s">
        <v>764</v>
      </c>
      <c r="O530" s="6" t="s">
        <v>789</v>
      </c>
      <c r="T530" t="s">
        <v>930</v>
      </c>
      <c r="AS530" s="65">
        <v>0</v>
      </c>
      <c r="AT530" s="65">
        <v>4</v>
      </c>
      <c r="AV530" t="s">
        <v>233</v>
      </c>
    </row>
    <row r="531" spans="1:86" ht="14.25" customHeight="1" x14ac:dyDescent="0.3">
      <c r="A531" t="s">
        <v>153</v>
      </c>
      <c r="B531" s="62" t="s">
        <v>928</v>
      </c>
      <c r="C531" s="58">
        <v>2018</v>
      </c>
      <c r="D531" s="58" t="s">
        <v>261</v>
      </c>
      <c r="E531" s="58" t="s">
        <v>262</v>
      </c>
      <c r="F531" s="58" t="s">
        <v>171</v>
      </c>
      <c r="G531" s="58" t="s">
        <v>924</v>
      </c>
      <c r="H531" s="58"/>
      <c r="I531" s="58"/>
      <c r="J531" s="58" t="s">
        <v>160</v>
      </c>
      <c r="K531" s="58" t="s">
        <v>64</v>
      </c>
      <c r="L531" s="58" t="s">
        <v>932</v>
      </c>
      <c r="M531" s="58" t="s">
        <v>99</v>
      </c>
      <c r="N531" s="58" t="s">
        <v>764</v>
      </c>
      <c r="O531" s="6" t="s">
        <v>789</v>
      </c>
      <c r="P531" s="58"/>
      <c r="Q531" s="58"/>
      <c r="R531" s="58"/>
      <c r="S531" s="58"/>
      <c r="T531" s="58" t="s">
        <v>933</v>
      </c>
      <c r="U531" s="58"/>
      <c r="V531" s="58"/>
      <c r="W531" s="58"/>
      <c r="X531" s="58"/>
      <c r="Y531" s="58"/>
      <c r="Z531" s="58"/>
      <c r="AB531" s="58"/>
      <c r="AC531" s="58"/>
      <c r="AD531" s="58"/>
      <c r="AE531" s="58"/>
      <c r="AF531" s="58"/>
      <c r="AG531" s="58"/>
      <c r="AH531" s="58"/>
      <c r="AI531" s="58"/>
      <c r="AJ531" s="58"/>
      <c r="AK531" s="58"/>
      <c r="AL531" s="58"/>
      <c r="AM531" s="58" t="s">
        <v>934</v>
      </c>
      <c r="AN531" s="58"/>
      <c r="AO531" s="58"/>
      <c r="AP531" s="58" t="s">
        <v>935</v>
      </c>
      <c r="AQ531" s="58" t="s">
        <v>936</v>
      </c>
      <c r="AR531" s="58"/>
      <c r="AS531" s="72">
        <v>4</v>
      </c>
      <c r="AT531" s="72">
        <v>23</v>
      </c>
      <c r="AU531" s="58"/>
      <c r="AV531" s="58" t="s">
        <v>222</v>
      </c>
    </row>
    <row r="532" spans="1:86" ht="14.25" customHeight="1" x14ac:dyDescent="0.3">
      <c r="A532" t="s">
        <v>153</v>
      </c>
      <c r="B532" s="62" t="s">
        <v>923</v>
      </c>
      <c r="C532" s="58">
        <v>2018</v>
      </c>
      <c r="D532" s="58" t="s">
        <v>261</v>
      </c>
      <c r="E532" s="58" t="s">
        <v>262</v>
      </c>
      <c r="F532" s="58" t="s">
        <v>171</v>
      </c>
      <c r="G532" s="58" t="s">
        <v>924</v>
      </c>
      <c r="H532" s="58" t="s">
        <v>53</v>
      </c>
      <c r="I532" s="58" t="s">
        <v>53</v>
      </c>
      <c r="J532" s="58" t="s">
        <v>48</v>
      </c>
      <c r="K532" s="58" t="s">
        <v>49</v>
      </c>
      <c r="L532" s="58" t="s">
        <v>831</v>
      </c>
      <c r="M532" s="58" t="s">
        <v>156</v>
      </c>
      <c r="N532" s="58" t="s">
        <v>764</v>
      </c>
      <c r="O532" s="6" t="s">
        <v>789</v>
      </c>
      <c r="P532" s="58" t="s">
        <v>245</v>
      </c>
      <c r="Q532" s="58"/>
      <c r="R532" s="58" t="s">
        <v>925</v>
      </c>
      <c r="S532" s="59" t="s">
        <v>926</v>
      </c>
      <c r="U532" t="s">
        <v>53</v>
      </c>
      <c r="V532" t="s">
        <v>140</v>
      </c>
      <c r="Y532" t="s">
        <v>927</v>
      </c>
      <c r="Z532">
        <v>37</v>
      </c>
      <c r="AA532" s="78">
        <v>120</v>
      </c>
      <c r="AD532">
        <v>2015</v>
      </c>
      <c r="AE532" t="s">
        <v>56</v>
      </c>
      <c r="AF532">
        <v>1000</v>
      </c>
      <c r="AH532">
        <v>0.1</v>
      </c>
      <c r="AS532" s="65"/>
      <c r="AT532" s="65"/>
    </row>
    <row r="533" spans="1:86" ht="14.25" customHeight="1" x14ac:dyDescent="0.3">
      <c r="A533" t="s">
        <v>153</v>
      </c>
      <c r="B533" s="62" t="s">
        <v>923</v>
      </c>
      <c r="C533" s="58">
        <v>2018</v>
      </c>
      <c r="D533" s="58" t="s">
        <v>261</v>
      </c>
      <c r="E533" s="58" t="s">
        <v>262</v>
      </c>
      <c r="F533" s="58" t="s">
        <v>171</v>
      </c>
      <c r="G533" s="58" t="s">
        <v>177</v>
      </c>
      <c r="H533" s="58" t="s">
        <v>53</v>
      </c>
      <c r="I533" s="58" t="s">
        <v>53</v>
      </c>
      <c r="J533" s="58" t="s">
        <v>48</v>
      </c>
      <c r="K533" s="58" t="s">
        <v>49</v>
      </c>
      <c r="L533" s="58" t="s">
        <v>831</v>
      </c>
      <c r="M533" s="58" t="s">
        <v>156</v>
      </c>
      <c r="N533" s="58" t="s">
        <v>764</v>
      </c>
      <c r="O533" s="6" t="s">
        <v>789</v>
      </c>
      <c r="P533" s="58" t="s">
        <v>245</v>
      </c>
      <c r="Q533" s="58"/>
      <c r="R533" s="58" t="s">
        <v>925</v>
      </c>
      <c r="S533" s="59" t="s">
        <v>926</v>
      </c>
      <c r="U533" t="s">
        <v>53</v>
      </c>
      <c r="V533" t="s">
        <v>140</v>
      </c>
      <c r="Y533" t="s">
        <v>927</v>
      </c>
      <c r="Z533">
        <v>37</v>
      </c>
      <c r="AA533" s="78">
        <v>80</v>
      </c>
      <c r="AD533">
        <v>2015</v>
      </c>
      <c r="AE533" t="s">
        <v>56</v>
      </c>
      <c r="AF533">
        <v>1000</v>
      </c>
      <c r="AH533">
        <v>0.1</v>
      </c>
      <c r="AS533" s="65"/>
      <c r="AT533" s="65"/>
    </row>
    <row r="534" spans="1:86" ht="14.25" customHeight="1" x14ac:dyDescent="0.3">
      <c r="A534" t="s">
        <v>153</v>
      </c>
      <c r="B534" s="62" t="s">
        <v>928</v>
      </c>
      <c r="C534" s="58">
        <v>2018</v>
      </c>
      <c r="D534" s="58" t="s">
        <v>261</v>
      </c>
      <c r="E534" s="58" t="s">
        <v>262</v>
      </c>
      <c r="F534" s="58" t="s">
        <v>171</v>
      </c>
      <c r="G534" s="58" t="s">
        <v>929</v>
      </c>
      <c r="H534" s="58"/>
      <c r="I534" s="58"/>
      <c r="J534" s="58" t="s">
        <v>11</v>
      </c>
      <c r="K534" s="58" t="s">
        <v>587</v>
      </c>
      <c r="L534" s="58" t="s">
        <v>831</v>
      </c>
      <c r="M534" s="58" t="s">
        <v>156</v>
      </c>
      <c r="N534" s="58" t="s">
        <v>764</v>
      </c>
      <c r="O534" s="6" t="s">
        <v>789</v>
      </c>
      <c r="P534" s="58"/>
      <c r="Q534" s="58"/>
      <c r="R534" s="58"/>
      <c r="AS534" s="65"/>
      <c r="AT534" s="65"/>
    </row>
    <row r="535" spans="1:86" ht="14.25" customHeight="1" x14ac:dyDescent="0.3">
      <c r="A535" t="s">
        <v>153</v>
      </c>
      <c r="B535" s="62" t="s">
        <v>904</v>
      </c>
      <c r="C535" s="58">
        <v>2016</v>
      </c>
      <c r="D535" s="58" t="s">
        <v>897</v>
      </c>
      <c r="E535" s="58" t="s">
        <v>135</v>
      </c>
      <c r="F535" s="58" t="s">
        <v>46</v>
      </c>
      <c r="G535" s="58" t="s">
        <v>898</v>
      </c>
      <c r="H535" s="58"/>
      <c r="I535" s="58"/>
      <c r="J535" s="58" t="s">
        <v>160</v>
      </c>
      <c r="K535" s="58" t="s">
        <v>905</v>
      </c>
      <c r="L535" s="58" t="s">
        <v>906</v>
      </c>
      <c r="M535" s="58" t="s">
        <v>73</v>
      </c>
      <c r="N535" s="58" t="s">
        <v>764</v>
      </c>
      <c r="O535" s="6" t="s">
        <v>789</v>
      </c>
      <c r="T535" t="s">
        <v>907</v>
      </c>
      <c r="AS535" s="65"/>
      <c r="AT535" s="65"/>
      <c r="AV535" s="26" t="s">
        <v>874</v>
      </c>
    </row>
    <row r="536" spans="1:86" ht="14.25" customHeight="1" x14ac:dyDescent="0.3">
      <c r="A536" t="s">
        <v>153</v>
      </c>
      <c r="B536" s="62" t="s">
        <v>904</v>
      </c>
      <c r="C536" s="58">
        <v>2016</v>
      </c>
      <c r="D536" s="58" t="s">
        <v>897</v>
      </c>
      <c r="E536" s="58" t="s">
        <v>135</v>
      </c>
      <c r="F536" s="58" t="s">
        <v>46</v>
      </c>
      <c r="G536" s="58" t="s">
        <v>898</v>
      </c>
      <c r="H536" s="58"/>
      <c r="I536" s="58"/>
      <c r="J536" s="58" t="s">
        <v>160</v>
      </c>
      <c r="K536" s="58" t="s">
        <v>905</v>
      </c>
      <c r="L536" s="58" t="s">
        <v>908</v>
      </c>
      <c r="M536" s="58" t="s">
        <v>73</v>
      </c>
      <c r="N536" s="58" t="s">
        <v>764</v>
      </c>
      <c r="O536" s="6" t="s">
        <v>789</v>
      </c>
      <c r="T536" t="s">
        <v>909</v>
      </c>
      <c r="AS536" s="65"/>
      <c r="AT536" s="65"/>
      <c r="AV536" s="26" t="s">
        <v>874</v>
      </c>
    </row>
    <row r="537" spans="1:86" ht="14.25" customHeight="1" x14ac:dyDescent="0.3">
      <c r="A537" t="s">
        <v>153</v>
      </c>
      <c r="B537" s="62" t="s">
        <v>904</v>
      </c>
      <c r="C537" s="58">
        <v>2016</v>
      </c>
      <c r="D537" s="58" t="s">
        <v>897</v>
      </c>
      <c r="E537" s="58" t="s">
        <v>135</v>
      </c>
      <c r="F537" s="58" t="s">
        <v>46</v>
      </c>
      <c r="G537" s="58" t="s">
        <v>898</v>
      </c>
      <c r="H537" s="58"/>
      <c r="I537" s="58"/>
      <c r="J537" s="58" t="s">
        <v>160</v>
      </c>
      <c r="K537" s="58" t="s">
        <v>161</v>
      </c>
      <c r="L537" s="58" t="s">
        <v>72</v>
      </c>
      <c r="M537" s="58" t="s">
        <v>73</v>
      </c>
      <c r="N537" s="58" t="s">
        <v>764</v>
      </c>
      <c r="O537" s="6" t="s">
        <v>789</v>
      </c>
      <c r="T537" t="s">
        <v>883</v>
      </c>
      <c r="AO537">
        <v>30</v>
      </c>
      <c r="AS537" s="65">
        <v>0</v>
      </c>
      <c r="AT537" s="65">
        <v>25</v>
      </c>
      <c r="AV537" s="26" t="s">
        <v>874</v>
      </c>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row>
    <row r="538" spans="1:86" ht="14.25" customHeight="1" x14ac:dyDescent="0.3">
      <c r="A538" t="s">
        <v>153</v>
      </c>
      <c r="B538" s="62" t="s">
        <v>904</v>
      </c>
      <c r="C538" s="58">
        <v>2016</v>
      </c>
      <c r="D538" s="58" t="s">
        <v>897</v>
      </c>
      <c r="E538" s="58" t="s">
        <v>135</v>
      </c>
      <c r="F538" s="58" t="s">
        <v>46</v>
      </c>
      <c r="G538" s="58" t="s">
        <v>898</v>
      </c>
      <c r="H538" s="58"/>
      <c r="I538" s="58"/>
      <c r="J538" s="58" t="s">
        <v>160</v>
      </c>
      <c r="K538" s="58" t="s">
        <v>161</v>
      </c>
      <c r="L538" s="58" t="s">
        <v>308</v>
      </c>
      <c r="M538" s="58" t="s">
        <v>73</v>
      </c>
      <c r="N538" s="58" t="s">
        <v>764</v>
      </c>
      <c r="O538" s="6" t="s">
        <v>789</v>
      </c>
      <c r="T538" t="s">
        <v>883</v>
      </c>
      <c r="AO538">
        <v>30</v>
      </c>
      <c r="AS538" s="65">
        <v>4</v>
      </c>
      <c r="AT538" s="65">
        <v>25</v>
      </c>
      <c r="AV538" s="26" t="s">
        <v>874</v>
      </c>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row>
    <row r="539" spans="1:86" ht="14.25" customHeight="1" x14ac:dyDescent="0.3">
      <c r="A539" t="s">
        <v>153</v>
      </c>
      <c r="B539" s="62" t="s">
        <v>904</v>
      </c>
      <c r="C539" s="58">
        <v>2016</v>
      </c>
      <c r="D539" s="58" t="s">
        <v>897</v>
      </c>
      <c r="E539" s="58" t="s">
        <v>135</v>
      </c>
      <c r="F539" s="58" t="s">
        <v>46</v>
      </c>
      <c r="G539" s="58" t="s">
        <v>898</v>
      </c>
      <c r="H539" s="58"/>
      <c r="I539" s="58"/>
      <c r="J539" s="58" t="s">
        <v>160</v>
      </c>
      <c r="K539" s="58" t="s">
        <v>161</v>
      </c>
      <c r="L539" s="58" t="s">
        <v>78</v>
      </c>
      <c r="M539" s="58" t="s">
        <v>73</v>
      </c>
      <c r="N539" s="58" t="s">
        <v>764</v>
      </c>
      <c r="O539" s="6" t="s">
        <v>789</v>
      </c>
      <c r="T539" t="s">
        <v>883</v>
      </c>
      <c r="AO539">
        <v>30</v>
      </c>
      <c r="AS539" s="65">
        <v>0</v>
      </c>
      <c r="AT539" s="65">
        <v>25</v>
      </c>
      <c r="AV539" s="26" t="s">
        <v>874</v>
      </c>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row>
    <row r="540" spans="1:86" ht="14.25" customHeight="1" x14ac:dyDescent="0.3">
      <c r="A540" t="s">
        <v>153</v>
      </c>
      <c r="B540" s="62" t="s">
        <v>904</v>
      </c>
      <c r="C540" s="58">
        <v>2016</v>
      </c>
      <c r="D540" s="58" t="s">
        <v>897</v>
      </c>
      <c r="E540" s="58" t="s">
        <v>135</v>
      </c>
      <c r="F540" s="58" t="s">
        <v>46</v>
      </c>
      <c r="G540" s="58" t="s">
        <v>898</v>
      </c>
      <c r="H540" s="58"/>
      <c r="I540" s="58"/>
      <c r="J540" s="58" t="s">
        <v>160</v>
      </c>
      <c r="K540" s="58" t="s">
        <v>161</v>
      </c>
      <c r="L540" s="58" t="s">
        <v>79</v>
      </c>
      <c r="M540" s="58" t="s">
        <v>73</v>
      </c>
      <c r="N540" s="58" t="s">
        <v>764</v>
      </c>
      <c r="O540" s="6" t="s">
        <v>789</v>
      </c>
      <c r="T540" t="s">
        <v>883</v>
      </c>
      <c r="AO540">
        <v>30</v>
      </c>
      <c r="AS540" s="65">
        <v>7</v>
      </c>
      <c r="AT540" s="65">
        <v>25</v>
      </c>
      <c r="AV540" s="26" t="s">
        <v>874</v>
      </c>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row>
    <row r="541" spans="1:86" ht="14.25" customHeight="1" x14ac:dyDescent="0.3">
      <c r="A541" t="s">
        <v>153</v>
      </c>
      <c r="B541" s="62" t="s">
        <v>896</v>
      </c>
      <c r="C541" s="58">
        <v>2016</v>
      </c>
      <c r="D541" s="58" t="s">
        <v>897</v>
      </c>
      <c r="E541" s="58" t="s">
        <v>135</v>
      </c>
      <c r="F541" s="58" t="s">
        <v>46</v>
      </c>
      <c r="G541" s="58" t="s">
        <v>898</v>
      </c>
      <c r="H541" s="58"/>
      <c r="I541" s="58"/>
      <c r="J541" s="58" t="s">
        <v>160</v>
      </c>
      <c r="K541" s="58" t="s">
        <v>161</v>
      </c>
      <c r="L541" s="58" t="s">
        <v>80</v>
      </c>
      <c r="M541" s="58" t="s">
        <v>73</v>
      </c>
      <c r="N541" s="58" t="s">
        <v>764</v>
      </c>
      <c r="O541" s="6" t="s">
        <v>789</v>
      </c>
      <c r="T541" t="s">
        <v>883</v>
      </c>
      <c r="AO541">
        <v>30</v>
      </c>
      <c r="AS541" s="65">
        <v>0</v>
      </c>
      <c r="AT541" s="65">
        <v>25</v>
      </c>
      <c r="AV541" s="26" t="s">
        <v>874</v>
      </c>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row>
    <row r="542" spans="1:86" ht="14.25" customHeight="1" x14ac:dyDescent="0.3">
      <c r="A542" t="s">
        <v>153</v>
      </c>
      <c r="B542" s="62" t="s">
        <v>904</v>
      </c>
      <c r="C542" s="58">
        <v>2016</v>
      </c>
      <c r="D542" s="58" t="s">
        <v>897</v>
      </c>
      <c r="E542" s="58" t="s">
        <v>135</v>
      </c>
      <c r="F542" s="58" t="s">
        <v>46</v>
      </c>
      <c r="G542" s="58" t="s">
        <v>898</v>
      </c>
      <c r="H542" s="58"/>
      <c r="I542" s="58"/>
      <c r="J542" s="58" t="s">
        <v>160</v>
      </c>
      <c r="K542" s="58" t="s">
        <v>161</v>
      </c>
      <c r="L542" s="58" t="s">
        <v>85</v>
      </c>
      <c r="M542" s="58" t="s">
        <v>73</v>
      </c>
      <c r="N542" s="58" t="s">
        <v>764</v>
      </c>
      <c r="O542" s="6" t="s">
        <v>789</v>
      </c>
      <c r="T542" t="s">
        <v>883</v>
      </c>
      <c r="AO542">
        <v>5</v>
      </c>
      <c r="AS542" s="65"/>
      <c r="AT542" s="65"/>
      <c r="AV542" s="26" t="s">
        <v>874</v>
      </c>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row>
    <row r="543" spans="1:86" ht="14.25" customHeight="1" x14ac:dyDescent="0.3">
      <c r="A543" t="s">
        <v>153</v>
      </c>
      <c r="B543" s="62" t="s">
        <v>904</v>
      </c>
      <c r="C543" s="58">
        <v>2016</v>
      </c>
      <c r="D543" s="58" t="s">
        <v>897</v>
      </c>
      <c r="E543" s="58" t="s">
        <v>135</v>
      </c>
      <c r="F543" s="58" t="s">
        <v>46</v>
      </c>
      <c r="G543" s="58" t="s">
        <v>898</v>
      </c>
      <c r="H543" s="58"/>
      <c r="I543" s="58"/>
      <c r="J543" s="58" t="s">
        <v>160</v>
      </c>
      <c r="K543" s="58" t="s">
        <v>161</v>
      </c>
      <c r="L543" s="58" t="s">
        <v>86</v>
      </c>
      <c r="M543" s="58" t="s">
        <v>73</v>
      </c>
      <c r="N543" s="58" t="s">
        <v>764</v>
      </c>
      <c r="O543" s="6" t="s">
        <v>789</v>
      </c>
      <c r="T543" t="s">
        <v>883</v>
      </c>
      <c r="AO543">
        <v>30</v>
      </c>
      <c r="AS543" s="65">
        <v>0</v>
      </c>
      <c r="AT543" s="65">
        <v>25</v>
      </c>
      <c r="AV543" s="26" t="s">
        <v>874</v>
      </c>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row>
    <row r="544" spans="1:86" ht="14.25" customHeight="1" x14ac:dyDescent="0.3">
      <c r="A544" t="s">
        <v>153</v>
      </c>
      <c r="B544" s="62" t="s">
        <v>904</v>
      </c>
      <c r="C544" s="58">
        <v>2016</v>
      </c>
      <c r="D544" s="58" t="s">
        <v>897</v>
      </c>
      <c r="E544" s="58" t="s">
        <v>135</v>
      </c>
      <c r="F544" s="58" t="s">
        <v>46</v>
      </c>
      <c r="G544" s="58" t="s">
        <v>898</v>
      </c>
      <c r="H544" s="58"/>
      <c r="I544" s="58"/>
      <c r="J544" s="58" t="s">
        <v>160</v>
      </c>
      <c r="K544" s="58" t="s">
        <v>161</v>
      </c>
      <c r="L544" s="58" t="s">
        <v>87</v>
      </c>
      <c r="M544" s="58" t="s">
        <v>73</v>
      </c>
      <c r="N544" s="58" t="s">
        <v>764</v>
      </c>
      <c r="O544" s="6" t="s">
        <v>789</v>
      </c>
      <c r="T544" t="s">
        <v>883</v>
      </c>
      <c r="AO544">
        <v>10</v>
      </c>
      <c r="AS544" s="65">
        <v>0</v>
      </c>
      <c r="AT544" s="65">
        <v>25</v>
      </c>
      <c r="AV544" s="26" t="s">
        <v>874</v>
      </c>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row>
    <row r="545" spans="1:86" ht="14.25" customHeight="1" x14ac:dyDescent="0.3">
      <c r="A545" t="s">
        <v>153</v>
      </c>
      <c r="B545" s="62" t="s">
        <v>904</v>
      </c>
      <c r="C545" s="58">
        <v>2016</v>
      </c>
      <c r="D545" s="58" t="s">
        <v>897</v>
      </c>
      <c r="E545" s="58" t="s">
        <v>135</v>
      </c>
      <c r="F545" s="58" t="s">
        <v>46</v>
      </c>
      <c r="G545" s="58" t="s">
        <v>898</v>
      </c>
      <c r="H545" s="58"/>
      <c r="I545" s="58"/>
      <c r="J545" s="58" t="s">
        <v>160</v>
      </c>
      <c r="K545" s="58" t="s">
        <v>161</v>
      </c>
      <c r="L545" s="58" t="s">
        <v>88</v>
      </c>
      <c r="M545" s="58" t="s">
        <v>73</v>
      </c>
      <c r="N545" s="58" t="s">
        <v>764</v>
      </c>
      <c r="O545" s="6" t="s">
        <v>789</v>
      </c>
      <c r="T545" t="s">
        <v>883</v>
      </c>
      <c r="AO545">
        <v>10</v>
      </c>
      <c r="AS545" s="65">
        <v>0</v>
      </c>
      <c r="AT545" s="65">
        <v>25</v>
      </c>
      <c r="AV545" s="26" t="s">
        <v>874</v>
      </c>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row>
    <row r="546" spans="1:86" ht="14.25" customHeight="1" x14ac:dyDescent="0.3">
      <c r="A546" t="s">
        <v>153</v>
      </c>
      <c r="B546" s="62" t="s">
        <v>904</v>
      </c>
      <c r="C546" s="58">
        <v>2016</v>
      </c>
      <c r="D546" s="58" t="s">
        <v>897</v>
      </c>
      <c r="E546" s="58" t="s">
        <v>135</v>
      </c>
      <c r="F546" s="58" t="s">
        <v>46</v>
      </c>
      <c r="G546" s="58" t="s">
        <v>898</v>
      </c>
      <c r="H546" s="58"/>
      <c r="I546" s="58"/>
      <c r="J546" s="58" t="s">
        <v>160</v>
      </c>
      <c r="K546" s="58" t="s">
        <v>161</v>
      </c>
      <c r="L546" s="58" t="s">
        <v>95</v>
      </c>
      <c r="M546" s="58" t="s">
        <v>73</v>
      </c>
      <c r="N546" s="58" t="s">
        <v>764</v>
      </c>
      <c r="O546" s="6" t="s">
        <v>789</v>
      </c>
      <c r="T546" t="s">
        <v>883</v>
      </c>
      <c r="AO546">
        <v>75</v>
      </c>
      <c r="AS546" s="65"/>
      <c r="AT546" s="65"/>
      <c r="AV546" s="26" t="s">
        <v>874</v>
      </c>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row>
    <row r="547" spans="1:86" ht="14.25" customHeight="1" x14ac:dyDescent="0.3">
      <c r="A547" t="s">
        <v>153</v>
      </c>
      <c r="B547" s="62" t="s">
        <v>896</v>
      </c>
      <c r="C547" s="58">
        <v>2016</v>
      </c>
      <c r="D547" s="58" t="s">
        <v>897</v>
      </c>
      <c r="E547" s="58" t="s">
        <v>135</v>
      </c>
      <c r="F547" s="58" t="s">
        <v>46</v>
      </c>
      <c r="G547" s="58" t="s">
        <v>898</v>
      </c>
      <c r="H547" s="58"/>
      <c r="I547" s="58"/>
      <c r="J547" s="58" t="s">
        <v>160</v>
      </c>
      <c r="K547" s="58" t="s">
        <v>161</v>
      </c>
      <c r="L547" s="58" t="s">
        <v>94</v>
      </c>
      <c r="M547" s="58" t="s">
        <v>73</v>
      </c>
      <c r="N547" s="58" t="s">
        <v>764</v>
      </c>
      <c r="O547" s="6" t="s">
        <v>789</v>
      </c>
      <c r="T547" t="s">
        <v>883</v>
      </c>
      <c r="AO547" t="s">
        <v>162</v>
      </c>
      <c r="AS547" s="65"/>
      <c r="AT547" s="65"/>
      <c r="AV547" s="26" t="s">
        <v>874</v>
      </c>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row>
    <row r="548" spans="1:86" ht="14.25" customHeight="1" x14ac:dyDescent="0.3">
      <c r="A548" t="s">
        <v>153</v>
      </c>
      <c r="B548" s="62" t="s">
        <v>904</v>
      </c>
      <c r="C548" s="58">
        <v>2016</v>
      </c>
      <c r="D548" s="58" t="s">
        <v>897</v>
      </c>
      <c r="E548" s="58" t="s">
        <v>135</v>
      </c>
      <c r="F548" s="58" t="s">
        <v>46</v>
      </c>
      <c r="G548" s="58" t="s">
        <v>898</v>
      </c>
      <c r="H548" s="58"/>
      <c r="I548" s="58"/>
      <c r="J548" s="58" t="s">
        <v>160</v>
      </c>
      <c r="K548" s="58" t="s">
        <v>161</v>
      </c>
      <c r="L548" s="58" t="s">
        <v>426</v>
      </c>
      <c r="M548" s="58" t="s">
        <v>73</v>
      </c>
      <c r="N548" s="58" t="s">
        <v>764</v>
      </c>
      <c r="O548" s="6" t="s">
        <v>789</v>
      </c>
      <c r="T548" t="s">
        <v>883</v>
      </c>
      <c r="AO548">
        <v>75</v>
      </c>
      <c r="AS548" s="65">
        <v>8</v>
      </c>
      <c r="AT548" s="65">
        <v>25</v>
      </c>
      <c r="AV548" s="26" t="s">
        <v>874</v>
      </c>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row>
    <row r="549" spans="1:86" ht="14.25" customHeight="1" x14ac:dyDescent="0.3">
      <c r="A549" t="s">
        <v>153</v>
      </c>
      <c r="B549" s="62" t="s">
        <v>904</v>
      </c>
      <c r="C549" s="58">
        <v>2016</v>
      </c>
      <c r="D549" s="58" t="s">
        <v>897</v>
      </c>
      <c r="E549" s="58" t="s">
        <v>135</v>
      </c>
      <c r="F549" s="58" t="s">
        <v>46</v>
      </c>
      <c r="G549" s="58" t="s">
        <v>898</v>
      </c>
      <c r="H549" s="58"/>
      <c r="I549" s="58"/>
      <c r="J549" s="58" t="s">
        <v>160</v>
      </c>
      <c r="K549" s="58" t="s">
        <v>161</v>
      </c>
      <c r="L549" s="58" t="s">
        <v>999</v>
      </c>
      <c r="M549" s="58" t="s">
        <v>73</v>
      </c>
      <c r="N549" s="58" t="s">
        <v>764</v>
      </c>
      <c r="O549" s="6" t="s">
        <v>789</v>
      </c>
      <c r="T549" t="s">
        <v>883</v>
      </c>
      <c r="AO549" t="s">
        <v>537</v>
      </c>
      <c r="AS549" s="65">
        <v>8</v>
      </c>
      <c r="AT549" s="65">
        <v>25</v>
      </c>
      <c r="AV549" s="26" t="s">
        <v>874</v>
      </c>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row>
    <row r="550" spans="1:86" ht="14.25" customHeight="1" x14ac:dyDescent="0.3">
      <c r="A550" t="s">
        <v>153</v>
      </c>
      <c r="B550" s="62" t="s">
        <v>904</v>
      </c>
      <c r="C550" s="58">
        <v>2016</v>
      </c>
      <c r="D550" s="58" t="s">
        <v>897</v>
      </c>
      <c r="E550" s="58" t="s">
        <v>135</v>
      </c>
      <c r="F550" s="58" t="s">
        <v>46</v>
      </c>
      <c r="G550" s="58" t="s">
        <v>898</v>
      </c>
      <c r="H550" s="58"/>
      <c r="I550" s="58"/>
      <c r="J550" s="58" t="s">
        <v>160</v>
      </c>
      <c r="K550" s="58" t="s">
        <v>161</v>
      </c>
      <c r="L550" s="58" t="s">
        <v>92</v>
      </c>
      <c r="M550" s="58" t="s">
        <v>73</v>
      </c>
      <c r="N550" s="58" t="s">
        <v>764</v>
      </c>
      <c r="O550" s="6" t="s">
        <v>789</v>
      </c>
      <c r="T550" t="s">
        <v>883</v>
      </c>
      <c r="AO550">
        <v>30</v>
      </c>
      <c r="AS550" s="65"/>
      <c r="AT550" s="65"/>
      <c r="AV550" s="26" t="s">
        <v>874</v>
      </c>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row>
    <row r="551" spans="1:86" ht="14.25" customHeight="1" x14ac:dyDescent="0.3">
      <c r="A551" t="s">
        <v>153</v>
      </c>
      <c r="B551" s="62" t="s">
        <v>904</v>
      </c>
      <c r="C551" s="58">
        <v>2016</v>
      </c>
      <c r="D551" s="58" t="s">
        <v>897</v>
      </c>
      <c r="E551" s="58" t="s">
        <v>135</v>
      </c>
      <c r="F551" s="58" t="s">
        <v>46</v>
      </c>
      <c r="G551" s="58" t="s">
        <v>898</v>
      </c>
      <c r="H551" s="58"/>
      <c r="I551" s="58"/>
      <c r="J551" s="58" t="s">
        <v>160</v>
      </c>
      <c r="K551" s="58" t="s">
        <v>64</v>
      </c>
      <c r="L551" s="58" t="s">
        <v>922</v>
      </c>
      <c r="M551" s="58" t="s">
        <v>99</v>
      </c>
      <c r="N551" s="58" t="s">
        <v>764</v>
      </c>
      <c r="O551" s="6" t="s">
        <v>789</v>
      </c>
      <c r="AS551" s="65"/>
      <c r="AT551" s="65"/>
    </row>
    <row r="552" spans="1:86" ht="14.25" customHeight="1" x14ac:dyDescent="0.3">
      <c r="A552" t="s">
        <v>153</v>
      </c>
      <c r="B552" s="62" t="s">
        <v>904</v>
      </c>
      <c r="C552" s="58">
        <v>2016</v>
      </c>
      <c r="D552" s="58" t="s">
        <v>897</v>
      </c>
      <c r="E552" s="58" t="s">
        <v>135</v>
      </c>
      <c r="F552" s="58" t="s">
        <v>46</v>
      </c>
      <c r="G552" s="58" t="s">
        <v>898</v>
      </c>
      <c r="H552" s="58"/>
      <c r="I552" s="58"/>
      <c r="J552" s="58" t="s">
        <v>160</v>
      </c>
      <c r="K552" s="58" t="s">
        <v>64</v>
      </c>
      <c r="L552" s="58" t="s">
        <v>916</v>
      </c>
      <c r="M552" s="58" t="s">
        <v>99</v>
      </c>
      <c r="N552" s="58" t="s">
        <v>764</v>
      </c>
      <c r="O552" s="6" t="s">
        <v>789</v>
      </c>
      <c r="AS552" s="65"/>
      <c r="AT552" s="65"/>
    </row>
    <row r="553" spans="1:86" ht="14.25" customHeight="1" x14ac:dyDescent="0.3">
      <c r="A553" t="s">
        <v>153</v>
      </c>
      <c r="B553" s="62" t="s">
        <v>904</v>
      </c>
      <c r="C553" s="58">
        <v>2016</v>
      </c>
      <c r="D553" s="58" t="s">
        <v>897</v>
      </c>
      <c r="E553" s="58" t="s">
        <v>135</v>
      </c>
      <c r="F553" s="58" t="s">
        <v>46</v>
      </c>
      <c r="G553" s="58" t="s">
        <v>898</v>
      </c>
      <c r="H553" s="58"/>
      <c r="I553" s="58"/>
      <c r="J553" s="58" t="s">
        <v>160</v>
      </c>
      <c r="K553" s="58" t="s">
        <v>64</v>
      </c>
      <c r="L553" s="58" t="s">
        <v>913</v>
      </c>
      <c r="M553" s="58" t="s">
        <v>99</v>
      </c>
      <c r="N553" s="58" t="s">
        <v>764</v>
      </c>
      <c r="O553" s="6" t="s">
        <v>789</v>
      </c>
      <c r="AS553" s="65"/>
      <c r="AT553" s="65"/>
    </row>
    <row r="554" spans="1:86" ht="14.25" customHeight="1" x14ac:dyDescent="0.3">
      <c r="A554" t="s">
        <v>153</v>
      </c>
      <c r="B554" s="62" t="s">
        <v>904</v>
      </c>
      <c r="C554" s="58">
        <v>2016</v>
      </c>
      <c r="D554" s="58" t="s">
        <v>897</v>
      </c>
      <c r="E554" s="58" t="s">
        <v>135</v>
      </c>
      <c r="F554" s="58" t="s">
        <v>46</v>
      </c>
      <c r="G554" s="58" t="s">
        <v>898</v>
      </c>
      <c r="H554" s="58"/>
      <c r="I554" s="58"/>
      <c r="J554" s="58" t="s">
        <v>160</v>
      </c>
      <c r="K554" s="58" t="s">
        <v>64</v>
      </c>
      <c r="L554" s="58" t="s">
        <v>920</v>
      </c>
      <c r="M554" s="58" t="s">
        <v>99</v>
      </c>
      <c r="N554" s="58" t="s">
        <v>764</v>
      </c>
      <c r="O554" s="6" t="s">
        <v>789</v>
      </c>
      <c r="AS554" s="65"/>
      <c r="AT554" s="65"/>
    </row>
    <row r="555" spans="1:86" ht="14.25" customHeight="1" x14ac:dyDescent="0.3">
      <c r="A555" t="s">
        <v>153</v>
      </c>
      <c r="B555" s="62" t="s">
        <v>904</v>
      </c>
      <c r="C555" s="58">
        <v>2016</v>
      </c>
      <c r="D555" s="58" t="s">
        <v>897</v>
      </c>
      <c r="E555" s="58" t="s">
        <v>135</v>
      </c>
      <c r="F555" s="58" t="s">
        <v>46</v>
      </c>
      <c r="G555" s="58" t="s">
        <v>898</v>
      </c>
      <c r="H555" s="58"/>
      <c r="I555" s="58"/>
      <c r="J555" s="58" t="s">
        <v>160</v>
      </c>
      <c r="K555" s="58" t="s">
        <v>64</v>
      </c>
      <c r="L555" s="58" t="s">
        <v>918</v>
      </c>
      <c r="M555" s="58" t="s">
        <v>99</v>
      </c>
      <c r="N555" s="58" t="s">
        <v>764</v>
      </c>
      <c r="O555" s="6" t="s">
        <v>789</v>
      </c>
      <c r="AS555" s="65"/>
      <c r="AT555" s="65"/>
    </row>
    <row r="556" spans="1:86" ht="14.25" customHeight="1" x14ac:dyDescent="0.3">
      <c r="A556" t="s">
        <v>153</v>
      </c>
      <c r="B556" s="62" t="s">
        <v>904</v>
      </c>
      <c r="C556" s="58">
        <v>2016</v>
      </c>
      <c r="D556" s="58" t="s">
        <v>897</v>
      </c>
      <c r="E556" s="58" t="s">
        <v>135</v>
      </c>
      <c r="F556" s="58" t="s">
        <v>46</v>
      </c>
      <c r="G556" s="58" t="s">
        <v>898</v>
      </c>
      <c r="H556" s="58"/>
      <c r="I556" s="58"/>
      <c r="J556" s="58" t="s">
        <v>160</v>
      </c>
      <c r="K556" s="58" t="s">
        <v>64</v>
      </c>
      <c r="L556" s="58" t="s">
        <v>165</v>
      </c>
      <c r="M556" s="58" t="s">
        <v>99</v>
      </c>
      <c r="N556" s="58" t="s">
        <v>764</v>
      </c>
      <c r="O556" s="6" t="s">
        <v>789</v>
      </c>
      <c r="AS556" s="65"/>
      <c r="AT556" s="65"/>
    </row>
    <row r="557" spans="1:86" ht="14.25" customHeight="1" x14ac:dyDescent="0.3">
      <c r="A557" t="s">
        <v>153</v>
      </c>
      <c r="B557" s="62" t="s">
        <v>904</v>
      </c>
      <c r="C557" s="58">
        <v>2016</v>
      </c>
      <c r="D557" s="58" t="s">
        <v>897</v>
      </c>
      <c r="E557" s="58" t="s">
        <v>135</v>
      </c>
      <c r="F557" s="58" t="s">
        <v>46</v>
      </c>
      <c r="G557" s="58" t="s">
        <v>898</v>
      </c>
      <c r="H557" s="58"/>
      <c r="I557" s="58"/>
      <c r="J557" s="58" t="s">
        <v>160</v>
      </c>
      <c r="K557" s="58" t="s">
        <v>64</v>
      </c>
      <c r="L557" s="58" t="s">
        <v>911</v>
      </c>
      <c r="M557" s="58" t="s">
        <v>99</v>
      </c>
      <c r="N557" s="58" t="s">
        <v>764</v>
      </c>
      <c r="O557" s="6" t="s">
        <v>789</v>
      </c>
      <c r="AS557" s="65"/>
      <c r="AT557" s="65"/>
    </row>
    <row r="558" spans="1:86" ht="14.25" customHeight="1" x14ac:dyDescent="0.3">
      <c r="A558" t="s">
        <v>153</v>
      </c>
      <c r="B558" s="62" t="s">
        <v>904</v>
      </c>
      <c r="C558" s="58">
        <v>2016</v>
      </c>
      <c r="D558" s="58" t="s">
        <v>897</v>
      </c>
      <c r="E558" s="58" t="s">
        <v>135</v>
      </c>
      <c r="F558" s="58" t="s">
        <v>46</v>
      </c>
      <c r="G558" s="58" t="s">
        <v>898</v>
      </c>
      <c r="H558" s="58"/>
      <c r="I558" s="58"/>
      <c r="J558" s="58" t="s">
        <v>160</v>
      </c>
      <c r="K558" s="58" t="s">
        <v>64</v>
      </c>
      <c r="L558" s="58" t="s">
        <v>910</v>
      </c>
      <c r="M558" s="58" t="s">
        <v>99</v>
      </c>
      <c r="N558" s="58" t="s">
        <v>764</v>
      </c>
      <c r="O558" s="6" t="s">
        <v>789</v>
      </c>
      <c r="AS558" s="65"/>
      <c r="AT558" s="65"/>
    </row>
    <row r="559" spans="1:86" ht="14.25" customHeight="1" x14ac:dyDescent="0.3">
      <c r="A559" t="s">
        <v>153</v>
      </c>
      <c r="B559" s="62" t="s">
        <v>904</v>
      </c>
      <c r="C559" s="58">
        <v>2016</v>
      </c>
      <c r="D559" s="58" t="s">
        <v>897</v>
      </c>
      <c r="E559" s="58" t="s">
        <v>135</v>
      </c>
      <c r="F559" s="58" t="s">
        <v>46</v>
      </c>
      <c r="G559" s="58" t="s">
        <v>898</v>
      </c>
      <c r="H559" s="58"/>
      <c r="I559" s="58"/>
      <c r="J559" s="58" t="s">
        <v>160</v>
      </c>
      <c r="K559" s="58" t="s">
        <v>64</v>
      </c>
      <c r="L559" s="58" t="s">
        <v>915</v>
      </c>
      <c r="M559" s="58" t="s">
        <v>99</v>
      </c>
      <c r="N559" s="58" t="s">
        <v>764</v>
      </c>
      <c r="O559" s="6" t="s">
        <v>789</v>
      </c>
      <c r="AS559" s="65"/>
      <c r="AT559" s="65"/>
    </row>
    <row r="560" spans="1:86" ht="14.25" customHeight="1" x14ac:dyDescent="0.3">
      <c r="A560" t="s">
        <v>153</v>
      </c>
      <c r="B560" s="62" t="s">
        <v>904</v>
      </c>
      <c r="C560" s="58">
        <v>2016</v>
      </c>
      <c r="D560" s="58" t="s">
        <v>897</v>
      </c>
      <c r="E560" s="58" t="s">
        <v>135</v>
      </c>
      <c r="F560" s="58" t="s">
        <v>46</v>
      </c>
      <c r="G560" s="58" t="s">
        <v>898</v>
      </c>
      <c r="H560" s="58"/>
      <c r="I560" s="58"/>
      <c r="J560" s="58" t="s">
        <v>160</v>
      </c>
      <c r="K560" s="58" t="s">
        <v>64</v>
      </c>
      <c r="L560" s="58" t="s">
        <v>919</v>
      </c>
      <c r="M560" s="58" t="s">
        <v>99</v>
      </c>
      <c r="N560" s="58" t="s">
        <v>764</v>
      </c>
      <c r="O560" s="6" t="s">
        <v>789</v>
      </c>
      <c r="AS560" s="65"/>
      <c r="AT560" s="65"/>
    </row>
    <row r="561" spans="1:86" ht="14.25" customHeight="1" x14ac:dyDescent="0.3">
      <c r="A561" t="s">
        <v>153</v>
      </c>
      <c r="B561" s="62" t="s">
        <v>904</v>
      </c>
      <c r="C561" s="58">
        <v>2016</v>
      </c>
      <c r="D561" s="58" t="s">
        <v>897</v>
      </c>
      <c r="E561" s="58" t="s">
        <v>135</v>
      </c>
      <c r="F561" s="58" t="s">
        <v>46</v>
      </c>
      <c r="G561" s="58" t="s">
        <v>898</v>
      </c>
      <c r="H561" s="58"/>
      <c r="I561" s="58"/>
      <c r="J561" s="58" t="s">
        <v>160</v>
      </c>
      <c r="K561" s="58" t="s">
        <v>64</v>
      </c>
      <c r="L561" s="58" t="s">
        <v>921</v>
      </c>
      <c r="M561" s="58" t="s">
        <v>99</v>
      </c>
      <c r="N561" s="58" t="s">
        <v>764</v>
      </c>
      <c r="O561" s="6" t="s">
        <v>789</v>
      </c>
      <c r="AS561" s="65"/>
      <c r="AT561" s="65"/>
    </row>
    <row r="562" spans="1:86" ht="14.25" customHeight="1" x14ac:dyDescent="0.3">
      <c r="A562" t="s">
        <v>153</v>
      </c>
      <c r="B562" s="62" t="s">
        <v>904</v>
      </c>
      <c r="C562" s="58">
        <v>2016</v>
      </c>
      <c r="D562" s="58" t="s">
        <v>897</v>
      </c>
      <c r="E562" s="58" t="s">
        <v>135</v>
      </c>
      <c r="F562" s="58" t="s">
        <v>46</v>
      </c>
      <c r="G562" s="58" t="s">
        <v>898</v>
      </c>
      <c r="H562" s="58"/>
      <c r="I562" s="58"/>
      <c r="J562" s="58" t="s">
        <v>160</v>
      </c>
      <c r="K562" s="58" t="s">
        <v>64</v>
      </c>
      <c r="L562" s="58" t="s">
        <v>914</v>
      </c>
      <c r="M562" s="58" t="s">
        <v>99</v>
      </c>
      <c r="N562" s="58" t="s">
        <v>764</v>
      </c>
      <c r="O562" s="6" t="s">
        <v>789</v>
      </c>
      <c r="AS562" s="65"/>
      <c r="AT562" s="65"/>
    </row>
    <row r="563" spans="1:86" ht="14.25" customHeight="1" x14ac:dyDescent="0.3">
      <c r="A563" t="s">
        <v>153</v>
      </c>
      <c r="B563" s="62" t="s">
        <v>904</v>
      </c>
      <c r="C563" s="58">
        <v>2016</v>
      </c>
      <c r="D563" s="58" t="s">
        <v>897</v>
      </c>
      <c r="E563" s="58" t="s">
        <v>135</v>
      </c>
      <c r="F563" s="58" t="s">
        <v>46</v>
      </c>
      <c r="G563" s="58" t="s">
        <v>898</v>
      </c>
      <c r="H563" s="58"/>
      <c r="I563" s="58"/>
      <c r="J563" s="58" t="s">
        <v>160</v>
      </c>
      <c r="K563" s="58" t="s">
        <v>64</v>
      </c>
      <c r="L563" s="58" t="s">
        <v>912</v>
      </c>
      <c r="M563" s="58" t="s">
        <v>99</v>
      </c>
      <c r="N563" s="58" t="s">
        <v>764</v>
      </c>
      <c r="O563" s="6" t="s">
        <v>789</v>
      </c>
      <c r="AS563" s="65"/>
      <c r="AT563" s="65"/>
    </row>
    <row r="564" spans="1:86" ht="14.25" customHeight="1" x14ac:dyDescent="0.3">
      <c r="A564" t="s">
        <v>153</v>
      </c>
      <c r="B564" s="62" t="s">
        <v>904</v>
      </c>
      <c r="C564" s="58">
        <v>2016</v>
      </c>
      <c r="D564" s="58" t="s">
        <v>897</v>
      </c>
      <c r="E564" s="58" t="s">
        <v>135</v>
      </c>
      <c r="F564" s="58" t="s">
        <v>46</v>
      </c>
      <c r="G564" s="58" t="s">
        <v>898</v>
      </c>
      <c r="H564" s="58"/>
      <c r="I564" s="58"/>
      <c r="J564" s="58" t="s">
        <v>160</v>
      </c>
      <c r="K564" s="58" t="s">
        <v>64</v>
      </c>
      <c r="L564" s="58" t="s">
        <v>917</v>
      </c>
      <c r="M564" s="58" t="s">
        <v>99</v>
      </c>
      <c r="N564" s="58" t="s">
        <v>764</v>
      </c>
      <c r="O564" s="6" t="s">
        <v>789</v>
      </c>
      <c r="AS564" s="65"/>
      <c r="AT564" s="65"/>
    </row>
    <row r="565" spans="1:86" ht="14.25" customHeight="1" x14ac:dyDescent="0.3">
      <c r="A565" t="s">
        <v>153</v>
      </c>
      <c r="B565" s="62" t="s">
        <v>904</v>
      </c>
      <c r="C565" s="58">
        <v>2016</v>
      </c>
      <c r="D565" s="58" t="s">
        <v>897</v>
      </c>
      <c r="E565" s="58" t="s">
        <v>135</v>
      </c>
      <c r="F565" s="58" t="s">
        <v>46</v>
      </c>
      <c r="G565" s="58" t="s">
        <v>898</v>
      </c>
      <c r="H565" s="58"/>
      <c r="I565" s="58"/>
      <c r="J565" s="58" t="s">
        <v>160</v>
      </c>
      <c r="K565" s="58" t="s">
        <v>64</v>
      </c>
      <c r="L565" s="58" t="s">
        <v>130</v>
      </c>
      <c r="M565" s="58" t="s">
        <v>99</v>
      </c>
      <c r="N565" s="58" t="s">
        <v>764</v>
      </c>
      <c r="O565" s="6" t="s">
        <v>789</v>
      </c>
      <c r="AS565" s="65"/>
      <c r="AT565" s="65"/>
    </row>
    <row r="566" spans="1:86" ht="14.25" customHeight="1" x14ac:dyDescent="0.3">
      <c r="A566" t="s">
        <v>153</v>
      </c>
      <c r="B566" s="62" t="s">
        <v>904</v>
      </c>
      <c r="C566" s="58">
        <v>2016</v>
      </c>
      <c r="D566" s="58" t="s">
        <v>897</v>
      </c>
      <c r="E566" s="58" t="s">
        <v>135</v>
      </c>
      <c r="F566" s="58" t="s">
        <v>46</v>
      </c>
      <c r="G566" s="58" t="s">
        <v>898</v>
      </c>
      <c r="H566" s="58"/>
      <c r="I566" s="58"/>
      <c r="J566" s="58" t="s">
        <v>160</v>
      </c>
      <c r="K566" s="58" t="s">
        <v>64</v>
      </c>
      <c r="L566" s="58" t="s">
        <v>324</v>
      </c>
      <c r="M566" s="58" t="s">
        <v>99</v>
      </c>
      <c r="N566" s="58" t="s">
        <v>764</v>
      </c>
      <c r="O566" s="6" t="s">
        <v>789</v>
      </c>
      <c r="AS566" s="65"/>
      <c r="AT566" s="65"/>
    </row>
    <row r="567" spans="1:86" ht="14.25" customHeight="1" x14ac:dyDescent="0.3">
      <c r="A567" t="s">
        <v>153</v>
      </c>
      <c r="B567" s="62" t="s">
        <v>896</v>
      </c>
      <c r="C567" s="58">
        <v>2016</v>
      </c>
      <c r="D567" s="58" t="s">
        <v>897</v>
      </c>
      <c r="E567" s="58" t="s">
        <v>135</v>
      </c>
      <c r="F567" s="58" t="s">
        <v>46</v>
      </c>
      <c r="G567" s="58" t="s">
        <v>898</v>
      </c>
      <c r="H567" s="58"/>
      <c r="I567" s="58"/>
      <c r="J567" s="58" t="s">
        <v>11</v>
      </c>
      <c r="K567" s="58" t="s">
        <v>1010</v>
      </c>
      <c r="L567" s="58" t="s">
        <v>901</v>
      </c>
      <c r="M567" s="58" t="s">
        <v>156</v>
      </c>
      <c r="N567" s="58" t="s">
        <v>764</v>
      </c>
      <c r="O567" s="6" t="s">
        <v>789</v>
      </c>
      <c r="T567" t="s">
        <v>902</v>
      </c>
      <c r="AM567" t="s">
        <v>903</v>
      </c>
      <c r="AS567" s="65"/>
      <c r="AT567" s="65"/>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row>
    <row r="568" spans="1:86" ht="14.25" customHeight="1" x14ac:dyDescent="0.3">
      <c r="A568" t="s">
        <v>153</v>
      </c>
      <c r="B568" s="62" t="s">
        <v>896</v>
      </c>
      <c r="C568" s="58">
        <v>2016</v>
      </c>
      <c r="D568" s="58" t="s">
        <v>897</v>
      </c>
      <c r="E568" s="58" t="s">
        <v>135</v>
      </c>
      <c r="F568" s="58" t="s">
        <v>46</v>
      </c>
      <c r="G568" s="58" t="s">
        <v>898</v>
      </c>
      <c r="H568" s="58" t="s">
        <v>53</v>
      </c>
      <c r="I568" s="58" t="s">
        <v>53</v>
      </c>
      <c r="J568" s="58" t="s">
        <v>48</v>
      </c>
      <c r="K568" s="58" t="s">
        <v>49</v>
      </c>
      <c r="L568" s="58" t="s">
        <v>831</v>
      </c>
      <c r="M568" s="58" t="s">
        <v>156</v>
      </c>
      <c r="N568" s="58" t="s">
        <v>764</v>
      </c>
      <c r="O568" s="6" t="s">
        <v>789</v>
      </c>
      <c r="P568" s="58" t="s">
        <v>174</v>
      </c>
      <c r="Q568" s="58"/>
      <c r="R568" s="58" t="s">
        <v>1000</v>
      </c>
      <c r="T568" t="s">
        <v>899</v>
      </c>
      <c r="U568" t="s">
        <v>53</v>
      </c>
      <c r="V568" t="s">
        <v>140</v>
      </c>
      <c r="AD568" t="s">
        <v>900</v>
      </c>
      <c r="AS568" s="65"/>
      <c r="AT568" s="65"/>
    </row>
    <row r="569" spans="1:86" ht="14.25" customHeight="1" x14ac:dyDescent="0.3">
      <c r="A569" t="s">
        <v>153</v>
      </c>
      <c r="B569" s="62" t="s">
        <v>896</v>
      </c>
      <c r="C569" s="58">
        <v>2016</v>
      </c>
      <c r="D569" s="58" t="s">
        <v>897</v>
      </c>
      <c r="E569" s="58" t="s">
        <v>135</v>
      </c>
      <c r="F569" s="58" t="s">
        <v>46</v>
      </c>
      <c r="G569" s="58" t="s">
        <v>898</v>
      </c>
      <c r="H569" s="58"/>
      <c r="I569" s="58"/>
      <c r="J569" s="58" t="s">
        <v>11</v>
      </c>
      <c r="K569" s="58" t="s">
        <v>401</v>
      </c>
      <c r="L569" s="58" t="s">
        <v>831</v>
      </c>
      <c r="M569" s="58" t="s">
        <v>156</v>
      </c>
      <c r="N569" s="58" t="s">
        <v>764</v>
      </c>
      <c r="O569" s="6" t="s">
        <v>789</v>
      </c>
      <c r="P569" s="58"/>
      <c r="Q569" s="58"/>
      <c r="R569" s="58"/>
      <c r="AS569" s="65"/>
      <c r="AT569" s="65"/>
    </row>
    <row r="570" spans="1:86" ht="14.25" customHeight="1" x14ac:dyDescent="0.3">
      <c r="A570" t="s">
        <v>153</v>
      </c>
      <c r="B570" s="57" t="s">
        <v>602</v>
      </c>
      <c r="C570" s="58">
        <v>2015</v>
      </c>
      <c r="D570" s="58" t="s">
        <v>44</v>
      </c>
      <c r="E570" s="58" t="s">
        <v>45</v>
      </c>
      <c r="F570" s="58" t="s">
        <v>342</v>
      </c>
      <c r="G570" s="58" t="s">
        <v>603</v>
      </c>
      <c r="H570" s="58"/>
      <c r="I570" s="58"/>
      <c r="J570" s="58" t="s">
        <v>160</v>
      </c>
      <c r="K570" s="58" t="s">
        <v>161</v>
      </c>
      <c r="L570" s="58" t="s">
        <v>72</v>
      </c>
      <c r="M570" s="58" t="s">
        <v>73</v>
      </c>
      <c r="N570" s="58" t="s">
        <v>256</v>
      </c>
      <c r="O570" t="s">
        <v>298</v>
      </c>
      <c r="T570" t="s">
        <v>1022</v>
      </c>
      <c r="AO570">
        <v>30</v>
      </c>
      <c r="AS570">
        <f t="shared" ref="AS570:AS593" si="1">AT570*AU570/100</f>
        <v>0</v>
      </c>
      <c r="AT570">
        <v>100</v>
      </c>
      <c r="AU570">
        <v>0</v>
      </c>
      <c r="AV570" t="s">
        <v>194</v>
      </c>
    </row>
    <row r="571" spans="1:86" ht="14.25" customHeight="1" x14ac:dyDescent="0.3">
      <c r="A571" t="s">
        <v>153</v>
      </c>
      <c r="B571" s="57" t="s">
        <v>602</v>
      </c>
      <c r="C571" s="58">
        <v>2015</v>
      </c>
      <c r="D571" s="58" t="s">
        <v>44</v>
      </c>
      <c r="E571" s="58" t="s">
        <v>45</v>
      </c>
      <c r="F571" s="58" t="s">
        <v>342</v>
      </c>
      <c r="G571" s="58" t="s">
        <v>603</v>
      </c>
      <c r="H571" s="58"/>
      <c r="I571" s="58"/>
      <c r="J571" s="58" t="s">
        <v>160</v>
      </c>
      <c r="K571" s="58" t="s">
        <v>161</v>
      </c>
      <c r="L571" s="58" t="s">
        <v>76</v>
      </c>
      <c r="M571" s="58" t="s">
        <v>73</v>
      </c>
      <c r="N571" s="58" t="s">
        <v>256</v>
      </c>
      <c r="O571" t="s">
        <v>298</v>
      </c>
      <c r="T571" t="s">
        <v>1022</v>
      </c>
      <c r="AO571">
        <v>10</v>
      </c>
      <c r="AS571">
        <f t="shared" si="1"/>
        <v>100</v>
      </c>
      <c r="AT571">
        <v>100</v>
      </c>
      <c r="AU571">
        <v>100</v>
      </c>
      <c r="AV571" t="s">
        <v>194</v>
      </c>
    </row>
    <row r="572" spans="1:86" ht="14.25" customHeight="1" x14ac:dyDescent="0.3">
      <c r="A572" t="s">
        <v>153</v>
      </c>
      <c r="B572" s="57" t="s">
        <v>602</v>
      </c>
      <c r="C572" s="58">
        <v>2015</v>
      </c>
      <c r="D572" s="58" t="s">
        <v>44</v>
      </c>
      <c r="E572" s="58" t="s">
        <v>45</v>
      </c>
      <c r="F572" s="58" t="s">
        <v>342</v>
      </c>
      <c r="G572" s="58" t="s">
        <v>603</v>
      </c>
      <c r="H572" s="58"/>
      <c r="I572" s="58"/>
      <c r="J572" s="58" t="s">
        <v>160</v>
      </c>
      <c r="K572" s="58" t="s">
        <v>161</v>
      </c>
      <c r="L572" s="58" t="s">
        <v>79</v>
      </c>
      <c r="M572" s="58" t="s">
        <v>73</v>
      </c>
      <c r="N572" s="58" t="s">
        <v>256</v>
      </c>
      <c r="O572" t="s">
        <v>298</v>
      </c>
      <c r="T572" t="s">
        <v>1022</v>
      </c>
      <c r="AO572">
        <v>30</v>
      </c>
      <c r="AS572">
        <f t="shared" si="1"/>
        <v>6</v>
      </c>
      <c r="AT572">
        <v>100</v>
      </c>
      <c r="AU572">
        <v>6</v>
      </c>
      <c r="AV572" t="s">
        <v>194</v>
      </c>
    </row>
    <row r="573" spans="1:86" ht="14.25" customHeight="1" x14ac:dyDescent="0.3">
      <c r="A573" t="s">
        <v>153</v>
      </c>
      <c r="B573" s="57" t="s">
        <v>602</v>
      </c>
      <c r="C573" s="58">
        <v>2015</v>
      </c>
      <c r="D573" s="58" t="s">
        <v>44</v>
      </c>
      <c r="E573" s="58" t="s">
        <v>45</v>
      </c>
      <c r="F573" s="58" t="s">
        <v>342</v>
      </c>
      <c r="G573" s="58" t="s">
        <v>603</v>
      </c>
      <c r="H573" s="58"/>
      <c r="I573" s="58"/>
      <c r="J573" s="58" t="s">
        <v>160</v>
      </c>
      <c r="K573" s="58" t="s">
        <v>161</v>
      </c>
      <c r="L573" s="58" t="s">
        <v>81</v>
      </c>
      <c r="M573" s="58" t="s">
        <v>73</v>
      </c>
      <c r="N573" s="58" t="s">
        <v>256</v>
      </c>
      <c r="O573" t="s">
        <v>298</v>
      </c>
      <c r="T573" t="s">
        <v>1022</v>
      </c>
      <c r="AO573">
        <v>30</v>
      </c>
      <c r="AS573">
        <f t="shared" si="1"/>
        <v>22</v>
      </c>
      <c r="AT573">
        <v>100</v>
      </c>
      <c r="AU573">
        <v>22</v>
      </c>
      <c r="AV573" t="s">
        <v>194</v>
      </c>
    </row>
    <row r="574" spans="1:86" ht="14.25" customHeight="1" x14ac:dyDescent="0.3">
      <c r="A574" t="s">
        <v>153</v>
      </c>
      <c r="B574" s="57" t="s">
        <v>602</v>
      </c>
      <c r="C574" s="58">
        <v>2015</v>
      </c>
      <c r="D574" s="58" t="s">
        <v>44</v>
      </c>
      <c r="E574" s="58" t="s">
        <v>45</v>
      </c>
      <c r="F574" s="58" t="s">
        <v>342</v>
      </c>
      <c r="G574" s="58" t="s">
        <v>603</v>
      </c>
      <c r="H574" s="58"/>
      <c r="I574" s="58"/>
      <c r="J574" s="58" t="s">
        <v>160</v>
      </c>
      <c r="K574" s="58" t="s">
        <v>161</v>
      </c>
      <c r="L574" s="58" t="s">
        <v>84</v>
      </c>
      <c r="M574" s="58" t="s">
        <v>73</v>
      </c>
      <c r="N574" s="58" t="s">
        <v>256</v>
      </c>
      <c r="O574" t="s">
        <v>298</v>
      </c>
      <c r="T574" t="s">
        <v>1022</v>
      </c>
      <c r="AO574">
        <v>20</v>
      </c>
      <c r="AS574">
        <f t="shared" si="1"/>
        <v>82</v>
      </c>
      <c r="AT574">
        <v>100</v>
      </c>
      <c r="AU574">
        <v>82</v>
      </c>
      <c r="AV574" t="s">
        <v>194</v>
      </c>
    </row>
    <row r="575" spans="1:86" ht="14.25" customHeight="1" x14ac:dyDescent="0.3">
      <c r="A575" t="s">
        <v>153</v>
      </c>
      <c r="B575" s="57" t="s">
        <v>602</v>
      </c>
      <c r="C575" s="58">
        <v>2015</v>
      </c>
      <c r="D575" s="58" t="s">
        <v>44</v>
      </c>
      <c r="E575" s="58" t="s">
        <v>45</v>
      </c>
      <c r="F575" s="58" t="s">
        <v>342</v>
      </c>
      <c r="G575" s="58" t="s">
        <v>603</v>
      </c>
      <c r="H575" s="58"/>
      <c r="I575" s="58"/>
      <c r="J575" s="58" t="s">
        <v>160</v>
      </c>
      <c r="K575" s="58" t="s">
        <v>161</v>
      </c>
      <c r="L575" s="58" t="s">
        <v>249</v>
      </c>
      <c r="M575" s="58" t="s">
        <v>73</v>
      </c>
      <c r="N575" s="58" t="s">
        <v>256</v>
      </c>
      <c r="O575" t="s">
        <v>298</v>
      </c>
      <c r="T575" t="s">
        <v>1022</v>
      </c>
      <c r="AO575">
        <v>30</v>
      </c>
      <c r="AS575">
        <f t="shared" si="1"/>
        <v>4</v>
      </c>
      <c r="AT575">
        <v>100</v>
      </c>
      <c r="AU575">
        <v>4</v>
      </c>
      <c r="AV575" t="s">
        <v>194</v>
      </c>
    </row>
    <row r="576" spans="1:86" ht="14.25" customHeight="1" x14ac:dyDescent="0.3">
      <c r="A576" t="s">
        <v>153</v>
      </c>
      <c r="B576" s="57" t="s">
        <v>602</v>
      </c>
      <c r="C576" s="58">
        <v>2015</v>
      </c>
      <c r="D576" s="58" t="s">
        <v>44</v>
      </c>
      <c r="E576" s="58" t="s">
        <v>45</v>
      </c>
      <c r="F576" s="58" t="s">
        <v>342</v>
      </c>
      <c r="G576" s="58" t="s">
        <v>603</v>
      </c>
      <c r="H576" s="58"/>
      <c r="I576" s="58"/>
      <c r="J576" s="58" t="s">
        <v>160</v>
      </c>
      <c r="K576" s="58" t="s">
        <v>161</v>
      </c>
      <c r="L576" s="58" t="s">
        <v>85</v>
      </c>
      <c r="M576" s="58" t="s">
        <v>73</v>
      </c>
      <c r="N576" s="58" t="s">
        <v>256</v>
      </c>
      <c r="O576" t="s">
        <v>298</v>
      </c>
      <c r="T576" t="s">
        <v>1022</v>
      </c>
      <c r="AO576">
        <v>5</v>
      </c>
      <c r="AS576">
        <f t="shared" si="1"/>
        <v>0</v>
      </c>
      <c r="AT576">
        <v>100</v>
      </c>
      <c r="AU576">
        <v>0</v>
      </c>
      <c r="AV576" t="s">
        <v>194</v>
      </c>
    </row>
    <row r="577" spans="1:85" ht="14.25" customHeight="1" x14ac:dyDescent="0.3">
      <c r="A577" t="s">
        <v>153</v>
      </c>
      <c r="B577" s="57" t="s">
        <v>602</v>
      </c>
      <c r="C577" s="58">
        <v>2015</v>
      </c>
      <c r="D577" s="58" t="s">
        <v>44</v>
      </c>
      <c r="E577" s="58" t="s">
        <v>45</v>
      </c>
      <c r="F577" s="58" t="s">
        <v>342</v>
      </c>
      <c r="G577" s="58" t="s">
        <v>603</v>
      </c>
      <c r="H577" s="58"/>
      <c r="I577" s="58"/>
      <c r="J577" s="58" t="s">
        <v>160</v>
      </c>
      <c r="K577" s="58" t="s">
        <v>161</v>
      </c>
      <c r="L577" s="58" t="s">
        <v>613</v>
      </c>
      <c r="M577" s="58" t="s">
        <v>73</v>
      </c>
      <c r="N577" s="58" t="s">
        <v>256</v>
      </c>
      <c r="O577" t="s">
        <v>298</v>
      </c>
      <c r="T577" t="s">
        <v>1022</v>
      </c>
      <c r="AO577">
        <v>10</v>
      </c>
      <c r="AS577">
        <f t="shared" si="1"/>
        <v>100</v>
      </c>
      <c r="AT577">
        <v>100</v>
      </c>
      <c r="AU577">
        <v>100</v>
      </c>
      <c r="AV577" t="s">
        <v>194</v>
      </c>
    </row>
    <row r="578" spans="1:85" ht="14.25" customHeight="1" x14ac:dyDescent="0.3">
      <c r="A578" t="s">
        <v>153</v>
      </c>
      <c r="B578" s="57" t="s">
        <v>602</v>
      </c>
      <c r="C578" s="58">
        <v>2015</v>
      </c>
      <c r="D578" s="58" t="s">
        <v>44</v>
      </c>
      <c r="E578" s="58" t="s">
        <v>45</v>
      </c>
      <c r="F578" s="58" t="s">
        <v>342</v>
      </c>
      <c r="G578" s="58" t="s">
        <v>603</v>
      </c>
      <c r="H578" s="58"/>
      <c r="I578" s="58"/>
      <c r="J578" s="58" t="s">
        <v>160</v>
      </c>
      <c r="K578" s="58" t="s">
        <v>161</v>
      </c>
      <c r="L578" s="58" t="s">
        <v>96</v>
      </c>
      <c r="M578" s="58" t="s">
        <v>73</v>
      </c>
      <c r="N578" s="58" t="s">
        <v>256</v>
      </c>
      <c r="O578" t="s">
        <v>298</v>
      </c>
      <c r="T578" t="s">
        <v>1022</v>
      </c>
      <c r="AO578">
        <v>14</v>
      </c>
      <c r="AS578">
        <f t="shared" si="1"/>
        <v>14</v>
      </c>
      <c r="AT578">
        <v>100</v>
      </c>
      <c r="AU578">
        <v>14</v>
      </c>
      <c r="AV578" t="s">
        <v>194</v>
      </c>
    </row>
    <row r="579" spans="1:85" ht="14.25" customHeight="1" x14ac:dyDescent="0.3">
      <c r="A579" t="s">
        <v>153</v>
      </c>
      <c r="B579" s="57" t="s">
        <v>602</v>
      </c>
      <c r="C579" s="58">
        <v>2015</v>
      </c>
      <c r="D579" s="58" t="s">
        <v>44</v>
      </c>
      <c r="E579" s="58" t="s">
        <v>45</v>
      </c>
      <c r="F579" s="58" t="s">
        <v>342</v>
      </c>
      <c r="G579" s="58" t="s">
        <v>603</v>
      </c>
      <c r="H579" s="58"/>
      <c r="I579" s="58"/>
      <c r="J579" s="58" t="s">
        <v>160</v>
      </c>
      <c r="K579" s="58" t="s">
        <v>161</v>
      </c>
      <c r="L579" s="58" t="s">
        <v>539</v>
      </c>
      <c r="M579" s="58" t="s">
        <v>73</v>
      </c>
      <c r="N579" s="58" t="s">
        <v>256</v>
      </c>
      <c r="O579" t="s">
        <v>298</v>
      </c>
      <c r="T579" t="s">
        <v>1022</v>
      </c>
      <c r="AO579">
        <v>10</v>
      </c>
      <c r="AS579">
        <f t="shared" si="1"/>
        <v>23</v>
      </c>
      <c r="AT579">
        <v>100</v>
      </c>
      <c r="AU579">
        <v>23</v>
      </c>
      <c r="AV579" t="s">
        <v>194</v>
      </c>
    </row>
    <row r="580" spans="1:85" ht="14.25" customHeight="1" x14ac:dyDescent="0.3">
      <c r="A580" t="s">
        <v>153</v>
      </c>
      <c r="B580" s="57" t="s">
        <v>602</v>
      </c>
      <c r="C580" s="58">
        <v>2015</v>
      </c>
      <c r="D580" s="58" t="s">
        <v>44</v>
      </c>
      <c r="E580" s="58" t="s">
        <v>45</v>
      </c>
      <c r="F580" s="58" t="s">
        <v>342</v>
      </c>
      <c r="G580" s="58" t="s">
        <v>603</v>
      </c>
      <c r="H580" s="58"/>
      <c r="I580" s="58"/>
      <c r="J580" s="58" t="s">
        <v>160</v>
      </c>
      <c r="K580" s="58" t="s">
        <v>161</v>
      </c>
      <c r="L580" s="58" t="s">
        <v>313</v>
      </c>
      <c r="M580" s="58" t="s">
        <v>73</v>
      </c>
      <c r="N580" s="58" t="s">
        <v>256</v>
      </c>
      <c r="O580" t="s">
        <v>298</v>
      </c>
      <c r="T580" t="s">
        <v>1022</v>
      </c>
      <c r="AO580">
        <v>58</v>
      </c>
      <c r="AS580">
        <f t="shared" si="1"/>
        <v>58</v>
      </c>
      <c r="AT580">
        <v>100</v>
      </c>
      <c r="AU580">
        <v>58</v>
      </c>
      <c r="AV580" t="s">
        <v>194</v>
      </c>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row>
    <row r="581" spans="1:85" ht="14.25" customHeight="1" x14ac:dyDescent="0.3">
      <c r="A581" t="s">
        <v>153</v>
      </c>
      <c r="B581" s="57" t="s">
        <v>602</v>
      </c>
      <c r="C581" s="58">
        <v>2015</v>
      </c>
      <c r="D581" s="58" t="s">
        <v>44</v>
      </c>
      <c r="E581" s="58" t="s">
        <v>45</v>
      </c>
      <c r="F581" s="58" t="s">
        <v>342</v>
      </c>
      <c r="G581" s="58" t="s">
        <v>603</v>
      </c>
      <c r="H581" s="58"/>
      <c r="I581" s="58"/>
      <c r="J581" s="58" t="s">
        <v>160</v>
      </c>
      <c r="K581" s="58" t="s">
        <v>161</v>
      </c>
      <c r="L581" s="58" t="s">
        <v>250</v>
      </c>
      <c r="M581" s="58" t="s">
        <v>73</v>
      </c>
      <c r="N581" s="58" t="s">
        <v>256</v>
      </c>
      <c r="O581" t="s">
        <v>298</v>
      </c>
      <c r="T581" t="s">
        <v>1022</v>
      </c>
      <c r="AO581">
        <v>50</v>
      </c>
      <c r="AS581">
        <f t="shared" si="1"/>
        <v>3</v>
      </c>
      <c r="AT581">
        <v>100</v>
      </c>
      <c r="AU581">
        <v>3</v>
      </c>
      <c r="AV581" t="s">
        <v>194</v>
      </c>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row>
    <row r="582" spans="1:85" ht="14.25" customHeight="1" x14ac:dyDescent="0.3">
      <c r="A582" t="s">
        <v>153</v>
      </c>
      <c r="B582" s="57" t="s">
        <v>602</v>
      </c>
      <c r="C582" s="58">
        <v>2015</v>
      </c>
      <c r="D582" s="58" t="s">
        <v>44</v>
      </c>
      <c r="E582" s="58" t="s">
        <v>45</v>
      </c>
      <c r="F582" s="58" t="s">
        <v>342</v>
      </c>
      <c r="G582" s="58" t="s">
        <v>603</v>
      </c>
      <c r="H582" s="58"/>
      <c r="I582" s="58"/>
      <c r="J582" s="58" t="s">
        <v>160</v>
      </c>
      <c r="K582" s="58" t="s">
        <v>161</v>
      </c>
      <c r="L582" s="58" t="s">
        <v>615</v>
      </c>
      <c r="M582" s="58" t="s">
        <v>73</v>
      </c>
      <c r="N582" s="58" t="s">
        <v>256</v>
      </c>
      <c r="O582" t="s">
        <v>298</v>
      </c>
      <c r="T582" t="s">
        <v>1022</v>
      </c>
      <c r="AO582">
        <v>10</v>
      </c>
      <c r="AS582">
        <f t="shared" si="1"/>
        <v>100</v>
      </c>
      <c r="AT582">
        <v>100</v>
      </c>
      <c r="AU582">
        <v>100</v>
      </c>
      <c r="AV582" t="s">
        <v>194</v>
      </c>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row>
    <row r="583" spans="1:85" ht="14.25" customHeight="1" x14ac:dyDescent="0.3">
      <c r="A583" t="s">
        <v>153</v>
      </c>
      <c r="B583" s="57" t="s">
        <v>602</v>
      </c>
      <c r="C583" s="58">
        <v>2015</v>
      </c>
      <c r="D583" s="58" t="s">
        <v>44</v>
      </c>
      <c r="E583" s="58" t="s">
        <v>45</v>
      </c>
      <c r="F583" s="58" t="s">
        <v>342</v>
      </c>
      <c r="G583" s="58" t="s">
        <v>603</v>
      </c>
      <c r="H583" s="58"/>
      <c r="I583" s="58"/>
      <c r="J583" s="58" t="s">
        <v>160</v>
      </c>
      <c r="K583" s="58" t="s">
        <v>161</v>
      </c>
      <c r="L583" s="58" t="s">
        <v>86</v>
      </c>
      <c r="M583" s="58" t="s">
        <v>73</v>
      </c>
      <c r="N583" s="58" t="s">
        <v>256</v>
      </c>
      <c r="O583" t="s">
        <v>298</v>
      </c>
      <c r="T583" t="s">
        <v>1022</v>
      </c>
      <c r="AO583">
        <v>10</v>
      </c>
      <c r="AS583">
        <f t="shared" si="1"/>
        <v>0</v>
      </c>
      <c r="AT583">
        <v>100</v>
      </c>
      <c r="AU583">
        <v>0</v>
      </c>
      <c r="AV583" t="s">
        <v>194</v>
      </c>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row>
    <row r="584" spans="1:85" ht="14.25" customHeight="1" x14ac:dyDescent="0.3">
      <c r="A584" t="s">
        <v>153</v>
      </c>
      <c r="B584" s="57" t="s">
        <v>602</v>
      </c>
      <c r="C584" s="58">
        <v>2015</v>
      </c>
      <c r="D584" s="58" t="s">
        <v>44</v>
      </c>
      <c r="E584" s="58" t="s">
        <v>45</v>
      </c>
      <c r="F584" s="58" t="s">
        <v>342</v>
      </c>
      <c r="G584" s="58" t="s">
        <v>603</v>
      </c>
      <c r="H584" s="58"/>
      <c r="I584" s="58"/>
      <c r="J584" s="58" t="s">
        <v>160</v>
      </c>
      <c r="K584" s="58" t="s">
        <v>161</v>
      </c>
      <c r="L584" s="58" t="s">
        <v>347</v>
      </c>
      <c r="M584" s="58" t="s">
        <v>73</v>
      </c>
      <c r="N584" s="58" t="s">
        <v>256</v>
      </c>
      <c r="O584" t="s">
        <v>298</v>
      </c>
      <c r="T584" t="s">
        <v>1022</v>
      </c>
      <c r="AO584">
        <v>5</v>
      </c>
      <c r="AS584">
        <f t="shared" si="1"/>
        <v>14</v>
      </c>
      <c r="AT584">
        <v>100</v>
      </c>
      <c r="AU584">
        <v>14</v>
      </c>
      <c r="AV584" t="s">
        <v>194</v>
      </c>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row>
    <row r="585" spans="1:85" ht="14.25" customHeight="1" x14ac:dyDescent="0.3">
      <c r="A585" t="s">
        <v>153</v>
      </c>
      <c r="B585" s="57" t="s">
        <v>602</v>
      </c>
      <c r="C585" s="58">
        <v>2015</v>
      </c>
      <c r="D585" s="58" t="s">
        <v>44</v>
      </c>
      <c r="E585" s="58" t="s">
        <v>45</v>
      </c>
      <c r="F585" s="58" t="s">
        <v>342</v>
      </c>
      <c r="G585" s="58" t="s">
        <v>603</v>
      </c>
      <c r="H585" s="58"/>
      <c r="I585" s="58"/>
      <c r="J585" s="58" t="s">
        <v>160</v>
      </c>
      <c r="K585" s="58" t="s">
        <v>161</v>
      </c>
      <c r="L585" s="58" t="s">
        <v>88</v>
      </c>
      <c r="M585" s="58" t="s">
        <v>73</v>
      </c>
      <c r="N585" s="58" t="s">
        <v>256</v>
      </c>
      <c r="O585" t="s">
        <v>298</v>
      </c>
      <c r="T585" t="s">
        <v>1022</v>
      </c>
      <c r="AO585">
        <v>10</v>
      </c>
      <c r="AS585">
        <f t="shared" si="1"/>
        <v>11</v>
      </c>
      <c r="AT585">
        <v>100</v>
      </c>
      <c r="AU585">
        <v>11</v>
      </c>
      <c r="AV585" t="s">
        <v>194</v>
      </c>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row>
    <row r="586" spans="1:85" ht="14.25" customHeight="1" x14ac:dyDescent="0.3">
      <c r="A586" t="s">
        <v>153</v>
      </c>
      <c r="B586" s="57" t="s">
        <v>602</v>
      </c>
      <c r="C586" s="58">
        <v>2015</v>
      </c>
      <c r="D586" s="58" t="s">
        <v>44</v>
      </c>
      <c r="E586" s="58" t="s">
        <v>45</v>
      </c>
      <c r="F586" s="58" t="s">
        <v>342</v>
      </c>
      <c r="G586" s="58" t="s">
        <v>603</v>
      </c>
      <c r="H586" s="58"/>
      <c r="I586" s="58"/>
      <c r="J586" s="58" t="s">
        <v>160</v>
      </c>
      <c r="K586" s="58" t="s">
        <v>161</v>
      </c>
      <c r="L586" s="58" t="s">
        <v>614</v>
      </c>
      <c r="M586" s="58" t="s">
        <v>73</v>
      </c>
      <c r="N586" s="58" t="s">
        <v>256</v>
      </c>
      <c r="O586" t="s">
        <v>298</v>
      </c>
      <c r="T586" t="s">
        <v>1022</v>
      </c>
      <c r="AO586">
        <v>5</v>
      </c>
      <c r="AS586">
        <f t="shared" si="1"/>
        <v>3</v>
      </c>
      <c r="AT586">
        <v>100</v>
      </c>
      <c r="AU586">
        <v>3</v>
      </c>
      <c r="AV586" t="s">
        <v>194</v>
      </c>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row>
    <row r="587" spans="1:85" ht="14.25" customHeight="1" x14ac:dyDescent="0.3">
      <c r="A587" t="s">
        <v>153</v>
      </c>
      <c r="B587" s="57" t="s">
        <v>602</v>
      </c>
      <c r="C587" s="58">
        <v>2015</v>
      </c>
      <c r="D587" s="58" t="s">
        <v>44</v>
      </c>
      <c r="E587" s="58" t="s">
        <v>45</v>
      </c>
      <c r="F587" s="58" t="s">
        <v>342</v>
      </c>
      <c r="G587" s="58" t="s">
        <v>603</v>
      </c>
      <c r="H587" s="58"/>
      <c r="I587" s="58"/>
      <c r="J587" s="58" t="s">
        <v>160</v>
      </c>
      <c r="K587" s="58" t="s">
        <v>161</v>
      </c>
      <c r="L587" s="58" t="s">
        <v>286</v>
      </c>
      <c r="M587" s="58" t="s">
        <v>73</v>
      </c>
      <c r="N587" s="58" t="s">
        <v>256</v>
      </c>
      <c r="O587" t="s">
        <v>298</v>
      </c>
      <c r="T587" t="s">
        <v>1022</v>
      </c>
      <c r="AO587">
        <v>30</v>
      </c>
      <c r="AS587">
        <f t="shared" si="1"/>
        <v>56</v>
      </c>
      <c r="AT587">
        <v>100</v>
      </c>
      <c r="AU587">
        <v>56</v>
      </c>
      <c r="AV587" t="s">
        <v>194</v>
      </c>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row>
    <row r="588" spans="1:85" ht="14.25" customHeight="1" x14ac:dyDescent="0.3">
      <c r="A588" t="s">
        <v>153</v>
      </c>
      <c r="B588" s="57" t="s">
        <v>602</v>
      </c>
      <c r="C588" s="58">
        <v>2015</v>
      </c>
      <c r="D588" s="58" t="s">
        <v>44</v>
      </c>
      <c r="E588" s="58" t="s">
        <v>45</v>
      </c>
      <c r="F588" s="58" t="s">
        <v>342</v>
      </c>
      <c r="G588" s="58" t="s">
        <v>603</v>
      </c>
      <c r="H588" s="58"/>
      <c r="I588" s="58"/>
      <c r="J588" s="58" t="s">
        <v>160</v>
      </c>
      <c r="K588" s="58" t="s">
        <v>161</v>
      </c>
      <c r="L588" s="58" t="s">
        <v>90</v>
      </c>
      <c r="M588" s="58" t="s">
        <v>73</v>
      </c>
      <c r="N588" s="58" t="s">
        <v>256</v>
      </c>
      <c r="O588" t="s">
        <v>298</v>
      </c>
      <c r="T588" t="s">
        <v>1022</v>
      </c>
      <c r="AO588">
        <v>50</v>
      </c>
      <c r="AS588">
        <f t="shared" si="1"/>
        <v>4</v>
      </c>
      <c r="AT588">
        <v>100</v>
      </c>
      <c r="AU588">
        <v>4</v>
      </c>
      <c r="AV588" t="s">
        <v>194</v>
      </c>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row>
    <row r="589" spans="1:85" ht="14.25" customHeight="1" x14ac:dyDescent="0.3">
      <c r="A589" t="s">
        <v>153</v>
      </c>
      <c r="B589" s="62" t="s">
        <v>602</v>
      </c>
      <c r="C589" s="58">
        <v>2015</v>
      </c>
      <c r="D589" s="58" t="s">
        <v>44</v>
      </c>
      <c r="E589" s="58" t="s">
        <v>45</v>
      </c>
      <c r="F589" s="58" t="s">
        <v>342</v>
      </c>
      <c r="G589" s="58" t="s">
        <v>603</v>
      </c>
      <c r="H589" s="58"/>
      <c r="I589" s="58"/>
      <c r="J589" s="58" t="s">
        <v>160</v>
      </c>
      <c r="K589" s="58" t="s">
        <v>161</v>
      </c>
      <c r="L589" s="58" t="s">
        <v>612</v>
      </c>
      <c r="M589" s="58" t="s">
        <v>73</v>
      </c>
      <c r="N589" s="58" t="s">
        <v>256</v>
      </c>
      <c r="O589" t="s">
        <v>298</v>
      </c>
      <c r="T589" t="s">
        <v>1022</v>
      </c>
      <c r="AO589">
        <v>10</v>
      </c>
      <c r="AS589">
        <f t="shared" si="1"/>
        <v>100</v>
      </c>
      <c r="AT589">
        <v>100</v>
      </c>
      <c r="AU589">
        <v>100</v>
      </c>
      <c r="AV589" t="s">
        <v>194</v>
      </c>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row>
    <row r="590" spans="1:85" ht="14.25" customHeight="1" x14ac:dyDescent="0.3">
      <c r="A590" t="s">
        <v>153</v>
      </c>
      <c r="B590" s="57" t="s">
        <v>602</v>
      </c>
      <c r="C590" s="58">
        <v>2015</v>
      </c>
      <c r="D590" s="58" t="s">
        <v>44</v>
      </c>
      <c r="E590" s="58" t="s">
        <v>45</v>
      </c>
      <c r="F590" s="58" t="s">
        <v>342</v>
      </c>
      <c r="G590" s="58" t="s">
        <v>603</v>
      </c>
      <c r="H590" s="58"/>
      <c r="I590" s="58"/>
      <c r="J590" s="58" t="s">
        <v>160</v>
      </c>
      <c r="K590" s="58" t="s">
        <v>161</v>
      </c>
      <c r="L590" s="58" t="s">
        <v>291</v>
      </c>
      <c r="M590" s="58" t="s">
        <v>73</v>
      </c>
      <c r="N590" s="58" t="s">
        <v>256</v>
      </c>
      <c r="O590" t="s">
        <v>298</v>
      </c>
      <c r="T590" t="s">
        <v>1022</v>
      </c>
      <c r="AO590">
        <v>25</v>
      </c>
      <c r="AS590">
        <f t="shared" si="1"/>
        <v>16</v>
      </c>
      <c r="AT590">
        <v>100</v>
      </c>
      <c r="AU590">
        <v>16</v>
      </c>
      <c r="AV590" t="s">
        <v>194</v>
      </c>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row>
    <row r="591" spans="1:85" ht="14.25" customHeight="1" x14ac:dyDescent="0.3">
      <c r="A591" t="s">
        <v>153</v>
      </c>
      <c r="B591" s="57" t="s">
        <v>602</v>
      </c>
      <c r="C591" s="58">
        <v>2015</v>
      </c>
      <c r="D591" s="58" t="s">
        <v>44</v>
      </c>
      <c r="E591" s="58" t="s">
        <v>45</v>
      </c>
      <c r="F591" s="58" t="s">
        <v>342</v>
      </c>
      <c r="G591" s="58" t="s">
        <v>603</v>
      </c>
      <c r="H591" s="58"/>
      <c r="I591" s="58"/>
      <c r="J591" s="58" t="s">
        <v>160</v>
      </c>
      <c r="K591" s="58" t="s">
        <v>161</v>
      </c>
      <c r="L591" s="58" t="s">
        <v>91</v>
      </c>
      <c r="M591" s="58" t="s">
        <v>73</v>
      </c>
      <c r="N591" s="58" t="s">
        <v>256</v>
      </c>
      <c r="O591" t="s">
        <v>298</v>
      </c>
      <c r="T591" t="s">
        <v>1022</v>
      </c>
      <c r="AO591">
        <v>10</v>
      </c>
      <c r="AS591">
        <f t="shared" si="1"/>
        <v>19</v>
      </c>
      <c r="AT591">
        <v>100</v>
      </c>
      <c r="AU591">
        <v>19</v>
      </c>
      <c r="AV591" t="s">
        <v>194</v>
      </c>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row>
    <row r="592" spans="1:85" ht="14.25" customHeight="1" x14ac:dyDescent="0.3">
      <c r="A592" t="s">
        <v>153</v>
      </c>
      <c r="B592" s="57" t="s">
        <v>602</v>
      </c>
      <c r="C592" s="58">
        <v>2015</v>
      </c>
      <c r="D592" s="58" t="s">
        <v>44</v>
      </c>
      <c r="E592" s="58" t="s">
        <v>45</v>
      </c>
      <c r="F592" s="58" t="s">
        <v>342</v>
      </c>
      <c r="G592" s="58" t="s">
        <v>603</v>
      </c>
      <c r="H592" s="58"/>
      <c r="I592" s="58"/>
      <c r="J592" s="58" t="s">
        <v>160</v>
      </c>
      <c r="K592" s="58" t="s">
        <v>161</v>
      </c>
      <c r="L592" s="58" t="s">
        <v>555</v>
      </c>
      <c r="M592" s="58" t="s">
        <v>73</v>
      </c>
      <c r="N592" s="58" t="s">
        <v>256</v>
      </c>
      <c r="O592" t="s">
        <v>298</v>
      </c>
      <c r="T592" t="s">
        <v>1022</v>
      </c>
      <c r="AO592">
        <v>5</v>
      </c>
      <c r="AS592">
        <f t="shared" si="1"/>
        <v>56</v>
      </c>
      <c r="AT592">
        <v>100</v>
      </c>
      <c r="AU592">
        <v>56</v>
      </c>
      <c r="AV592" t="s">
        <v>194</v>
      </c>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row>
    <row r="593" spans="1:86" ht="14.25" customHeight="1" x14ac:dyDescent="0.3">
      <c r="A593" t="s">
        <v>153</v>
      </c>
      <c r="B593" s="57" t="s">
        <v>602</v>
      </c>
      <c r="C593" s="58">
        <v>2015</v>
      </c>
      <c r="D593" s="58" t="s">
        <v>44</v>
      </c>
      <c r="E593" s="58" t="s">
        <v>45</v>
      </c>
      <c r="F593" s="58" t="s">
        <v>342</v>
      </c>
      <c r="G593" s="58" t="s">
        <v>603</v>
      </c>
      <c r="H593" s="58"/>
      <c r="I593" s="58"/>
      <c r="J593" s="58" t="s">
        <v>160</v>
      </c>
      <c r="K593" s="58" t="s">
        <v>161</v>
      </c>
      <c r="L593" s="58" t="s">
        <v>413</v>
      </c>
      <c r="M593" s="58" t="s">
        <v>73</v>
      </c>
      <c r="N593" s="58" t="s">
        <v>256</v>
      </c>
      <c r="O593" t="s">
        <v>298</v>
      </c>
      <c r="T593" t="s">
        <v>1022</v>
      </c>
      <c r="AO593">
        <v>30</v>
      </c>
      <c r="AS593">
        <f t="shared" si="1"/>
        <v>100</v>
      </c>
      <c r="AT593">
        <v>100</v>
      </c>
      <c r="AU593">
        <v>100</v>
      </c>
      <c r="AV593" t="s">
        <v>194</v>
      </c>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row>
    <row r="594" spans="1:86" ht="14.25" customHeight="1" x14ac:dyDescent="0.3">
      <c r="A594" s="90" t="s">
        <v>153</v>
      </c>
      <c r="B594" s="105" t="s">
        <v>602</v>
      </c>
      <c r="C594" s="106">
        <v>2015</v>
      </c>
      <c r="D594" s="106" t="s">
        <v>44</v>
      </c>
      <c r="E594" s="106" t="s">
        <v>45</v>
      </c>
      <c r="F594" s="106" t="s">
        <v>342</v>
      </c>
      <c r="G594" s="106" t="s">
        <v>603</v>
      </c>
      <c r="H594" s="106"/>
      <c r="I594" s="106"/>
      <c r="J594" s="106" t="s">
        <v>971</v>
      </c>
      <c r="K594" s="106" t="s">
        <v>64</v>
      </c>
      <c r="L594" s="106" t="s">
        <v>353</v>
      </c>
      <c r="M594" s="106" t="s">
        <v>156</v>
      </c>
      <c r="N594" s="106" t="s">
        <v>256</v>
      </c>
      <c r="O594" s="90" t="s">
        <v>298</v>
      </c>
      <c r="P594" s="90"/>
      <c r="Q594" s="90"/>
      <c r="R594" s="90"/>
      <c r="S594" s="90"/>
      <c r="T594" s="90" t="s">
        <v>606</v>
      </c>
      <c r="U594" s="90"/>
      <c r="V594" s="90"/>
      <c r="W594" s="90"/>
      <c r="X594" s="90"/>
      <c r="Y594" s="90"/>
      <c r="Z594" s="90"/>
      <c r="AA594" s="90"/>
      <c r="AB594" s="90"/>
      <c r="AC594" s="90"/>
      <c r="AD594" s="90"/>
      <c r="AE594" s="90"/>
      <c r="AF594" s="90"/>
      <c r="AG594" s="90"/>
      <c r="AH594" s="90"/>
      <c r="AI594" s="90"/>
      <c r="AJ594" s="90"/>
      <c r="AK594" s="90" t="s">
        <v>607</v>
      </c>
      <c r="AL594" s="90" t="s">
        <v>608</v>
      </c>
      <c r="AM594" s="90" t="s">
        <v>609</v>
      </c>
      <c r="AN594" s="90"/>
      <c r="AO594" s="90"/>
      <c r="AP594" s="90" t="s">
        <v>610</v>
      </c>
      <c r="AQ594" s="90" t="s">
        <v>611</v>
      </c>
      <c r="AR594" s="90"/>
      <c r="AS594" s="90"/>
      <c r="AT594" s="90"/>
      <c r="AU594" s="90"/>
      <c r="AV594" s="90"/>
      <c r="AW594" s="90"/>
      <c r="AX594" s="90"/>
      <c r="AY594" s="90"/>
      <c r="AZ594" s="90"/>
      <c r="BA594" s="90"/>
      <c r="BB594" s="90"/>
      <c r="BC594" s="90"/>
      <c r="BD594" s="90"/>
      <c r="BE594" s="90"/>
      <c r="BF594" s="90"/>
      <c r="BG594" s="90"/>
      <c r="BH594" s="90"/>
      <c r="BI594" s="90"/>
      <c r="BJ594" s="90"/>
      <c r="BK594" s="90"/>
      <c r="BL594" s="90"/>
      <c r="BM594" s="90"/>
      <c r="BN594" s="90"/>
      <c r="BO594" s="90"/>
      <c r="BP594" s="90"/>
      <c r="BQ594" s="90"/>
      <c r="BR594" s="90"/>
      <c r="BS594" s="90"/>
      <c r="BT594" s="90"/>
      <c r="BU594" s="90"/>
      <c r="BV594" s="90"/>
      <c r="BW594" s="90"/>
      <c r="BX594" s="90"/>
      <c r="BY594" s="90"/>
      <c r="BZ594" s="90"/>
      <c r="CA594" s="90"/>
      <c r="CB594" s="90"/>
      <c r="CC594" s="90"/>
      <c r="CD594" s="90"/>
      <c r="CE594" s="90"/>
      <c r="CF594" s="90"/>
      <c r="CG594" s="90"/>
      <c r="CH594" s="90"/>
    </row>
    <row r="595" spans="1:86" ht="14.25" customHeight="1" x14ac:dyDescent="0.3">
      <c r="A595" t="s">
        <v>153</v>
      </c>
      <c r="B595" s="57" t="s">
        <v>602</v>
      </c>
      <c r="C595" s="58">
        <v>2015</v>
      </c>
      <c r="D595" s="58" t="s">
        <v>44</v>
      </c>
      <c r="E595" s="58" t="s">
        <v>45</v>
      </c>
      <c r="F595" s="58" t="s">
        <v>342</v>
      </c>
      <c r="G595" s="58" t="s">
        <v>603</v>
      </c>
      <c r="H595" s="58" t="s">
        <v>53</v>
      </c>
      <c r="I595" s="58" t="s">
        <v>980</v>
      </c>
      <c r="J595" s="58" t="s">
        <v>48</v>
      </c>
      <c r="K595" s="58" t="s">
        <v>49</v>
      </c>
      <c r="L595" s="58" t="s">
        <v>298</v>
      </c>
      <c r="M595" s="58" t="s">
        <v>156</v>
      </c>
      <c r="N595" s="58" t="s">
        <v>256</v>
      </c>
      <c r="O595" t="s">
        <v>298</v>
      </c>
      <c r="P595" s="58" t="s">
        <v>174</v>
      </c>
      <c r="Q595" s="58">
        <v>0.45</v>
      </c>
      <c r="R595" s="58" t="s">
        <v>987</v>
      </c>
      <c r="S595" s="58" t="s">
        <v>604</v>
      </c>
      <c r="U595" t="s">
        <v>53</v>
      </c>
      <c r="V595" t="s">
        <v>140</v>
      </c>
      <c r="Y595">
        <v>20</v>
      </c>
      <c r="Z595">
        <v>37</v>
      </c>
      <c r="AE595" t="s">
        <v>56</v>
      </c>
      <c r="AH595">
        <v>50</v>
      </c>
    </row>
    <row r="596" spans="1:86" ht="14.25" customHeight="1" x14ac:dyDescent="0.3">
      <c r="A596" t="s">
        <v>153</v>
      </c>
      <c r="B596" s="57" t="s">
        <v>602</v>
      </c>
      <c r="C596" s="58">
        <v>2015</v>
      </c>
      <c r="D596" s="58" t="s">
        <v>44</v>
      </c>
      <c r="E596" s="58" t="s">
        <v>45</v>
      </c>
      <c r="F596" s="58" t="s">
        <v>342</v>
      </c>
      <c r="G596" s="58" t="s">
        <v>603</v>
      </c>
      <c r="H596" s="58"/>
      <c r="I596" s="58"/>
      <c r="J596" s="58" t="s">
        <v>971</v>
      </c>
      <c r="K596" s="58" t="s">
        <v>587</v>
      </c>
      <c r="L596" s="58" t="s">
        <v>298</v>
      </c>
      <c r="M596" s="58" t="s">
        <v>156</v>
      </c>
      <c r="N596" s="58" t="s">
        <v>256</v>
      </c>
      <c r="O596" t="s">
        <v>298</v>
      </c>
      <c r="T596" t="s">
        <v>605</v>
      </c>
    </row>
    <row r="597" spans="1:86" ht="14.25" customHeight="1" x14ac:dyDescent="0.3">
      <c r="A597" s="121"/>
      <c r="B597" s="146" t="s">
        <v>1135</v>
      </c>
      <c r="C597" s="121">
        <v>2012</v>
      </c>
      <c r="D597" s="121"/>
      <c r="E597" s="121"/>
      <c r="F597" s="121" t="s">
        <v>171</v>
      </c>
      <c r="G597" s="121" t="s">
        <v>1133</v>
      </c>
      <c r="H597" s="121"/>
      <c r="I597" s="121"/>
      <c r="J597" s="121"/>
      <c r="K597" s="121" t="s">
        <v>161</v>
      </c>
      <c r="L597" s="121" t="s">
        <v>76</v>
      </c>
      <c r="M597" s="121" t="s">
        <v>73</v>
      </c>
      <c r="N597" s="121"/>
      <c r="O597" s="121" t="s">
        <v>729</v>
      </c>
      <c r="P597" s="121"/>
      <c r="Q597" s="121"/>
      <c r="R597" s="121"/>
      <c r="S597" s="121"/>
      <c r="T597" s="121"/>
      <c r="U597" s="121"/>
      <c r="V597" s="121"/>
      <c r="W597" s="121"/>
      <c r="X597" s="121"/>
      <c r="Y597" s="121"/>
      <c r="Z597" s="121"/>
      <c r="AA597" s="121"/>
      <c r="AB597" s="121"/>
      <c r="AC597" s="121"/>
      <c r="AD597" s="121"/>
      <c r="AE597" s="121"/>
      <c r="AF597" s="121"/>
      <c r="AG597" s="121"/>
      <c r="AH597" s="121"/>
      <c r="AI597" s="121"/>
      <c r="AJ597" s="121"/>
      <c r="AK597" s="121"/>
      <c r="AL597" s="121"/>
      <c r="AM597" s="121"/>
      <c r="AN597" s="121"/>
      <c r="AO597" s="121">
        <v>30</v>
      </c>
      <c r="AP597" s="121"/>
      <c r="AQ597" s="121"/>
      <c r="AR597" s="121"/>
      <c r="AS597" s="121">
        <v>9</v>
      </c>
      <c r="AT597" s="121">
        <v>10</v>
      </c>
      <c r="AU597" s="121"/>
      <c r="AV597" s="121"/>
      <c r="AW597" s="121"/>
      <c r="AX597" s="121"/>
      <c r="AY597" s="121"/>
      <c r="AZ597" s="121"/>
      <c r="BA597" s="121"/>
      <c r="BB597" s="121"/>
      <c r="BC597" s="121"/>
      <c r="BD597" s="121"/>
      <c r="BE597" s="121"/>
      <c r="BF597" s="121"/>
      <c r="BG597" s="121"/>
      <c r="BH597" s="121"/>
      <c r="BI597" s="121"/>
      <c r="BJ597" s="121"/>
      <c r="BK597" s="121"/>
      <c r="BL597" s="121"/>
      <c r="BM597" s="121"/>
      <c r="BN597" s="121"/>
      <c r="BO597" s="121"/>
      <c r="BP597" s="121"/>
      <c r="BQ597" s="121"/>
      <c r="BR597" s="121"/>
      <c r="BS597" s="121"/>
      <c r="BT597" s="121"/>
      <c r="BU597" s="121"/>
      <c r="BV597" s="121"/>
      <c r="BW597" s="121"/>
      <c r="BX597" s="121"/>
      <c r="BY597" s="121"/>
      <c r="BZ597" s="121"/>
      <c r="CA597" s="121"/>
      <c r="CB597" s="121"/>
      <c r="CC597" s="121"/>
      <c r="CD597" s="121"/>
      <c r="CE597" s="121"/>
      <c r="CF597" s="121"/>
      <c r="CG597" s="121"/>
      <c r="CH597" s="121"/>
    </row>
    <row r="598" spans="1:86" ht="14.25" customHeight="1" x14ac:dyDescent="0.3">
      <c r="A598" s="121"/>
      <c r="B598" s="146" t="s">
        <v>1135</v>
      </c>
      <c r="C598" s="121">
        <v>2012</v>
      </c>
      <c r="D598" s="121"/>
      <c r="E598" s="121"/>
      <c r="F598" s="121" t="s">
        <v>171</v>
      </c>
      <c r="G598" s="121" t="s">
        <v>1133</v>
      </c>
      <c r="H598" s="121"/>
      <c r="I598" s="121"/>
      <c r="J598" s="121"/>
      <c r="K598" s="121" t="s">
        <v>161</v>
      </c>
      <c r="L598" s="121" t="s">
        <v>79</v>
      </c>
      <c r="M598" s="121" t="s">
        <v>73</v>
      </c>
      <c r="N598" s="121"/>
      <c r="O598" s="121" t="s">
        <v>729</v>
      </c>
      <c r="P598" s="121"/>
      <c r="Q598" s="121"/>
      <c r="R598" s="121"/>
      <c r="S598" s="121"/>
      <c r="T598" s="121"/>
      <c r="U598" s="121"/>
      <c r="V598" s="121"/>
      <c r="W598" s="121"/>
      <c r="X598" s="121"/>
      <c r="Y598" s="121"/>
      <c r="Z598" s="121"/>
      <c r="AA598" s="121"/>
      <c r="AB598" s="121"/>
      <c r="AC598" s="121"/>
      <c r="AD598" s="121"/>
      <c r="AE598" s="121"/>
      <c r="AF598" s="121"/>
      <c r="AG598" s="121"/>
      <c r="AH598" s="121"/>
      <c r="AI598" s="121"/>
      <c r="AJ598" s="121"/>
      <c r="AK598" s="121"/>
      <c r="AL598" s="121"/>
      <c r="AM598" s="121"/>
      <c r="AN598" s="121"/>
      <c r="AO598" s="121">
        <v>30</v>
      </c>
      <c r="AP598" s="121"/>
      <c r="AQ598" s="121"/>
      <c r="AR598" s="121"/>
      <c r="AS598" s="121">
        <v>7</v>
      </c>
      <c r="AT598" s="121">
        <v>10</v>
      </c>
      <c r="AU598" s="121"/>
      <c r="AV598" s="121"/>
      <c r="AW598" s="121"/>
      <c r="AX598" s="121"/>
      <c r="AY598" s="121"/>
      <c r="AZ598" s="121"/>
      <c r="BA598" s="121"/>
      <c r="BB598" s="121"/>
      <c r="BC598" s="121"/>
      <c r="BD598" s="121"/>
      <c r="BE598" s="121"/>
      <c r="BF598" s="121"/>
      <c r="BG598" s="121"/>
      <c r="BH598" s="121"/>
      <c r="BI598" s="121"/>
      <c r="BJ598" s="121"/>
      <c r="BK598" s="121"/>
      <c r="BL598" s="121"/>
      <c r="BM598" s="121"/>
      <c r="BN598" s="121"/>
      <c r="BO598" s="121"/>
      <c r="BP598" s="121"/>
      <c r="BQ598" s="121"/>
      <c r="BR598" s="121"/>
      <c r="BS598" s="121"/>
      <c r="BT598" s="121"/>
      <c r="BU598" s="121"/>
      <c r="BV598" s="121"/>
      <c r="BW598" s="121"/>
      <c r="BX598" s="121"/>
      <c r="BY598" s="121"/>
      <c r="BZ598" s="121"/>
      <c r="CA598" s="121"/>
      <c r="CB598" s="121"/>
      <c r="CC598" s="121"/>
      <c r="CD598" s="121"/>
      <c r="CE598" s="121"/>
      <c r="CF598" s="121"/>
      <c r="CG598" s="121"/>
      <c r="CH598" s="121"/>
    </row>
    <row r="599" spans="1:86" ht="14.25" customHeight="1" x14ac:dyDescent="0.3">
      <c r="A599" s="121"/>
      <c r="B599" s="146" t="s">
        <v>1135</v>
      </c>
      <c r="C599" s="121">
        <v>2012</v>
      </c>
      <c r="D599" s="121"/>
      <c r="E599" s="121"/>
      <c r="F599" s="121" t="s">
        <v>171</v>
      </c>
      <c r="G599" s="121" t="s">
        <v>1133</v>
      </c>
      <c r="H599" s="121"/>
      <c r="I599" s="121"/>
      <c r="J599" s="121"/>
      <c r="K599" s="121" t="s">
        <v>161</v>
      </c>
      <c r="L599" s="121" t="s">
        <v>84</v>
      </c>
      <c r="M599" s="121" t="s">
        <v>73</v>
      </c>
      <c r="N599" s="121"/>
      <c r="O599" s="121" t="s">
        <v>729</v>
      </c>
      <c r="P599" s="121"/>
      <c r="Q599" s="121"/>
      <c r="R599" s="121"/>
      <c r="S599" s="121"/>
      <c r="T599" s="121"/>
      <c r="U599" s="121"/>
      <c r="V599" s="121"/>
      <c r="W599" s="121"/>
      <c r="X599" s="121"/>
      <c r="Y599" s="121"/>
      <c r="Z599" s="121"/>
      <c r="AA599" s="121"/>
      <c r="AB599" s="121"/>
      <c r="AC599" s="121"/>
      <c r="AD599" s="121"/>
      <c r="AE599" s="121"/>
      <c r="AF599" s="121"/>
      <c r="AG599" s="121"/>
      <c r="AH599" s="121"/>
      <c r="AI599" s="121"/>
      <c r="AJ599" s="121"/>
      <c r="AK599" s="121"/>
      <c r="AL599" s="121"/>
      <c r="AM599" s="121"/>
      <c r="AN599" s="121"/>
      <c r="AO599" s="121">
        <v>30</v>
      </c>
      <c r="AP599" s="121"/>
      <c r="AQ599" s="121"/>
      <c r="AR599" s="121"/>
      <c r="AS599" s="121">
        <v>7</v>
      </c>
      <c r="AT599" s="121">
        <v>10</v>
      </c>
      <c r="AU599" s="121"/>
      <c r="AV599" s="121"/>
      <c r="AW599" s="121"/>
      <c r="AX599" s="121"/>
      <c r="AY599" s="121"/>
      <c r="AZ599" s="121"/>
      <c r="BA599" s="121"/>
      <c r="BB599" s="121"/>
      <c r="BC599" s="121"/>
      <c r="BD599" s="121"/>
      <c r="BE599" s="121"/>
      <c r="BF599" s="121"/>
      <c r="BG599" s="121"/>
      <c r="BH599" s="121"/>
      <c r="BI599" s="121"/>
      <c r="BJ599" s="121"/>
      <c r="BK599" s="121"/>
      <c r="BL599" s="121"/>
      <c r="BM599" s="121"/>
      <c r="BN599" s="121"/>
      <c r="BO599" s="121"/>
      <c r="BP599" s="121"/>
      <c r="BQ599" s="121"/>
      <c r="BR599" s="121"/>
      <c r="BS599" s="121"/>
      <c r="BT599" s="121"/>
      <c r="BU599" s="121"/>
      <c r="BV599" s="121"/>
      <c r="BW599" s="121"/>
      <c r="BX599" s="121"/>
      <c r="BY599" s="121"/>
      <c r="BZ599" s="121"/>
      <c r="CA599" s="121"/>
      <c r="CB599" s="121"/>
      <c r="CC599" s="121"/>
      <c r="CD599" s="121"/>
      <c r="CE599" s="121"/>
      <c r="CF599" s="121"/>
      <c r="CG599" s="121"/>
      <c r="CH599" s="121"/>
    </row>
    <row r="600" spans="1:86" ht="14.25" customHeight="1" x14ac:dyDescent="0.3">
      <c r="A600" s="121"/>
      <c r="B600" s="146" t="s">
        <v>1135</v>
      </c>
      <c r="C600" s="121">
        <v>2012</v>
      </c>
      <c r="D600" s="121"/>
      <c r="E600" s="121"/>
      <c r="F600" s="121" t="s">
        <v>171</v>
      </c>
      <c r="G600" s="121" t="s">
        <v>1133</v>
      </c>
      <c r="H600" s="121"/>
      <c r="I600" s="121"/>
      <c r="J600" s="121"/>
      <c r="K600" s="121" t="s">
        <v>161</v>
      </c>
      <c r="L600" s="121" t="s">
        <v>78</v>
      </c>
      <c r="M600" s="121" t="s">
        <v>73</v>
      </c>
      <c r="N600" s="121"/>
      <c r="O600" s="121" t="s">
        <v>729</v>
      </c>
      <c r="P600" s="121"/>
      <c r="Q600" s="121"/>
      <c r="R600" s="121"/>
      <c r="S600" s="121"/>
      <c r="T600" s="121"/>
      <c r="U600" s="121"/>
      <c r="V600" s="121"/>
      <c r="W600" s="121"/>
      <c r="X600" s="121"/>
      <c r="Y600" s="121"/>
      <c r="Z600" s="121"/>
      <c r="AA600" s="121"/>
      <c r="AB600" s="121"/>
      <c r="AC600" s="121"/>
      <c r="AD600" s="121"/>
      <c r="AE600" s="121"/>
      <c r="AF600" s="121"/>
      <c r="AG600" s="121"/>
      <c r="AH600" s="121"/>
      <c r="AI600" s="121"/>
      <c r="AJ600" s="121"/>
      <c r="AK600" s="121"/>
      <c r="AL600" s="121"/>
      <c r="AM600" s="121"/>
      <c r="AN600" s="121"/>
      <c r="AO600" s="121">
        <v>30</v>
      </c>
      <c r="AP600" s="121"/>
      <c r="AQ600" s="121"/>
      <c r="AR600" s="121"/>
      <c r="AS600" s="121">
        <v>7</v>
      </c>
      <c r="AT600" s="121">
        <v>10</v>
      </c>
      <c r="AU600" s="121"/>
      <c r="AV600" s="121"/>
      <c r="AW600" s="121"/>
      <c r="AX600" s="121"/>
      <c r="AY600" s="121"/>
      <c r="AZ600" s="121"/>
      <c r="BA600" s="121"/>
      <c r="BB600" s="121"/>
      <c r="BC600" s="121"/>
      <c r="BD600" s="121"/>
      <c r="BE600" s="121"/>
      <c r="BF600" s="121"/>
      <c r="BG600" s="121"/>
      <c r="BH600" s="121"/>
      <c r="BI600" s="121"/>
      <c r="BJ600" s="121"/>
      <c r="BK600" s="121"/>
      <c r="BL600" s="121"/>
      <c r="BM600" s="121"/>
      <c r="BN600" s="121"/>
      <c r="BO600" s="121"/>
      <c r="BP600" s="121"/>
      <c r="BQ600" s="121"/>
      <c r="BR600" s="121"/>
      <c r="BS600" s="121"/>
      <c r="BT600" s="121"/>
      <c r="BU600" s="121"/>
      <c r="BV600" s="121"/>
      <c r="BW600" s="121"/>
      <c r="BX600" s="121"/>
      <c r="BY600" s="121"/>
      <c r="BZ600" s="121"/>
      <c r="CA600" s="121"/>
      <c r="CB600" s="121"/>
      <c r="CC600" s="121"/>
      <c r="CD600" s="121"/>
      <c r="CE600" s="121"/>
      <c r="CF600" s="121"/>
      <c r="CG600" s="121"/>
      <c r="CH600" s="121"/>
    </row>
    <row r="601" spans="1:86" ht="14.25" customHeight="1" x14ac:dyDescent="0.3">
      <c r="A601" s="121"/>
      <c r="B601" s="146" t="s">
        <v>1135</v>
      </c>
      <c r="C601" s="121">
        <v>2012</v>
      </c>
      <c r="D601" s="121"/>
      <c r="E601" s="121"/>
      <c r="F601" s="121" t="s">
        <v>171</v>
      </c>
      <c r="G601" s="121" t="s">
        <v>1133</v>
      </c>
      <c r="H601" s="121"/>
      <c r="I601" s="121"/>
      <c r="J601" s="121"/>
      <c r="K601" s="121" t="s">
        <v>161</v>
      </c>
      <c r="L601" s="121" t="s">
        <v>249</v>
      </c>
      <c r="M601" s="121" t="s">
        <v>73</v>
      </c>
      <c r="N601" s="121"/>
      <c r="O601" s="121" t="s">
        <v>729</v>
      </c>
      <c r="P601" s="121"/>
      <c r="Q601" s="121"/>
      <c r="R601" s="121"/>
      <c r="S601" s="121"/>
      <c r="T601" s="121"/>
      <c r="U601" s="121"/>
      <c r="V601" s="121"/>
      <c r="W601" s="121"/>
      <c r="X601" s="121"/>
      <c r="Y601" s="121"/>
      <c r="Z601" s="121"/>
      <c r="AA601" s="121"/>
      <c r="AB601" s="121"/>
      <c r="AC601" s="121"/>
      <c r="AD601" s="121"/>
      <c r="AE601" s="121"/>
      <c r="AF601" s="121"/>
      <c r="AG601" s="121"/>
      <c r="AH601" s="121"/>
      <c r="AI601" s="121"/>
      <c r="AJ601" s="121"/>
      <c r="AK601" s="121"/>
      <c r="AL601" s="121"/>
      <c r="AM601" s="121"/>
      <c r="AN601" s="121"/>
      <c r="AO601" s="121">
        <v>10</v>
      </c>
      <c r="AP601" s="121"/>
      <c r="AQ601" s="121"/>
      <c r="AR601" s="121"/>
      <c r="AS601" s="121">
        <v>1</v>
      </c>
      <c r="AT601" s="121">
        <v>10</v>
      </c>
      <c r="AU601" s="121"/>
      <c r="AV601" s="121"/>
      <c r="AW601" s="121"/>
      <c r="AX601" s="121"/>
      <c r="AY601" s="121"/>
      <c r="AZ601" s="121"/>
      <c r="BA601" s="121"/>
      <c r="BB601" s="121"/>
      <c r="BC601" s="121"/>
      <c r="BD601" s="121"/>
      <c r="BE601" s="121"/>
      <c r="BF601" s="121"/>
      <c r="BG601" s="121"/>
      <c r="BH601" s="121"/>
      <c r="BI601" s="121"/>
      <c r="BJ601" s="121"/>
      <c r="BK601" s="121"/>
      <c r="BL601" s="121"/>
      <c r="BM601" s="121"/>
      <c r="BN601" s="121"/>
      <c r="BO601" s="121"/>
      <c r="BP601" s="121"/>
      <c r="BQ601" s="121"/>
      <c r="BR601" s="121"/>
      <c r="BS601" s="121"/>
      <c r="BT601" s="121"/>
      <c r="BU601" s="121"/>
      <c r="BV601" s="121"/>
      <c r="BW601" s="121"/>
      <c r="BX601" s="121"/>
      <c r="BY601" s="121"/>
      <c r="BZ601" s="121"/>
      <c r="CA601" s="121"/>
      <c r="CB601" s="121"/>
      <c r="CC601" s="121"/>
      <c r="CD601" s="121"/>
      <c r="CE601" s="121"/>
      <c r="CF601" s="121"/>
      <c r="CG601" s="121"/>
      <c r="CH601" s="121"/>
    </row>
    <row r="602" spans="1:86" ht="14.25" customHeight="1" x14ac:dyDescent="0.3">
      <c r="A602" s="121"/>
      <c r="B602" s="146" t="s">
        <v>1135</v>
      </c>
      <c r="C602" s="121">
        <v>2012</v>
      </c>
      <c r="D602" s="121"/>
      <c r="E602" s="121"/>
      <c r="F602" s="121" t="s">
        <v>171</v>
      </c>
      <c r="G602" s="121" t="s">
        <v>1133</v>
      </c>
      <c r="H602" s="121"/>
      <c r="I602" s="121"/>
      <c r="J602" s="121"/>
      <c r="K602" s="121" t="s">
        <v>161</v>
      </c>
      <c r="L602" s="121" t="s">
        <v>613</v>
      </c>
      <c r="M602" s="121" t="s">
        <v>73</v>
      </c>
      <c r="N602" s="121"/>
      <c r="O602" s="121" t="s">
        <v>729</v>
      </c>
      <c r="P602" s="121"/>
      <c r="Q602" s="121"/>
      <c r="R602" s="121"/>
      <c r="S602" s="121"/>
      <c r="T602" s="121"/>
      <c r="U602" s="121"/>
      <c r="V602" s="121"/>
      <c r="W602" s="121"/>
      <c r="X602" s="121"/>
      <c r="Y602" s="121"/>
      <c r="Z602" s="121"/>
      <c r="AA602" s="121"/>
      <c r="AB602" s="121"/>
      <c r="AC602" s="121"/>
      <c r="AD602" s="121"/>
      <c r="AE602" s="121"/>
      <c r="AF602" s="121"/>
      <c r="AG602" s="121"/>
      <c r="AH602" s="121"/>
      <c r="AI602" s="121"/>
      <c r="AJ602" s="121"/>
      <c r="AK602" s="121"/>
      <c r="AL602" s="121"/>
      <c r="AM602" s="121"/>
      <c r="AN602" s="121"/>
      <c r="AO602" s="121">
        <v>2</v>
      </c>
      <c r="AP602" s="121"/>
      <c r="AQ602" s="121"/>
      <c r="AR602" s="121"/>
      <c r="AS602" s="121">
        <v>1</v>
      </c>
      <c r="AT602" s="121">
        <v>10</v>
      </c>
      <c r="AU602" s="121"/>
      <c r="AV602" s="121"/>
      <c r="AW602" s="121"/>
      <c r="AX602" s="121"/>
      <c r="AY602" s="121"/>
      <c r="AZ602" s="121"/>
      <c r="BA602" s="121"/>
      <c r="BB602" s="121"/>
      <c r="BC602" s="121"/>
      <c r="BD602" s="121"/>
      <c r="BE602" s="121"/>
      <c r="BF602" s="121"/>
      <c r="BG602" s="121"/>
      <c r="BH602" s="121"/>
      <c r="BI602" s="121"/>
      <c r="BJ602" s="121"/>
      <c r="BK602" s="121"/>
      <c r="BL602" s="121"/>
      <c r="BM602" s="121"/>
      <c r="BN602" s="121"/>
      <c r="BO602" s="121"/>
      <c r="BP602" s="121"/>
      <c r="BQ602" s="121"/>
      <c r="BR602" s="121"/>
      <c r="BS602" s="121"/>
      <c r="BT602" s="121"/>
      <c r="BU602" s="121"/>
      <c r="BV602" s="121"/>
      <c r="BW602" s="121"/>
      <c r="BX602" s="121"/>
      <c r="BY602" s="121"/>
      <c r="BZ602" s="121"/>
      <c r="CA602" s="121"/>
      <c r="CB602" s="121"/>
      <c r="CC602" s="121"/>
      <c r="CD602" s="121"/>
      <c r="CE602" s="121"/>
      <c r="CF602" s="121"/>
      <c r="CG602" s="121"/>
      <c r="CH602" s="121"/>
    </row>
    <row r="603" spans="1:86" ht="14.25" customHeight="1" x14ac:dyDescent="0.3">
      <c r="A603" s="121"/>
      <c r="B603" s="146" t="s">
        <v>1135</v>
      </c>
      <c r="C603" s="121">
        <v>2012</v>
      </c>
      <c r="D603" s="121"/>
      <c r="E603" s="121"/>
      <c r="F603" s="121" t="s">
        <v>171</v>
      </c>
      <c r="G603" s="121" t="s">
        <v>1133</v>
      </c>
      <c r="H603" s="121"/>
      <c r="I603" s="121"/>
      <c r="J603" s="121"/>
      <c r="K603" s="121" t="s">
        <v>161</v>
      </c>
      <c r="L603" s="121" t="s">
        <v>313</v>
      </c>
      <c r="M603" s="121" t="s">
        <v>73</v>
      </c>
      <c r="N603" s="121"/>
      <c r="O603" s="121" t="s">
        <v>729</v>
      </c>
      <c r="P603" s="121"/>
      <c r="Q603" s="121"/>
      <c r="R603" s="121"/>
      <c r="S603" s="121"/>
      <c r="T603" s="121"/>
      <c r="U603" s="121"/>
      <c r="V603" s="121"/>
      <c r="W603" s="121"/>
      <c r="X603" s="121"/>
      <c r="Y603" s="121"/>
      <c r="Z603" s="121"/>
      <c r="AA603" s="121"/>
      <c r="AB603" s="121"/>
      <c r="AC603" s="121"/>
      <c r="AD603" s="121"/>
      <c r="AE603" s="121"/>
      <c r="AF603" s="121"/>
      <c r="AG603" s="121"/>
      <c r="AH603" s="121"/>
      <c r="AI603" s="121"/>
      <c r="AJ603" s="121"/>
      <c r="AK603" s="121"/>
      <c r="AL603" s="121"/>
      <c r="AM603" s="121"/>
      <c r="AN603" s="121"/>
      <c r="AO603" s="121">
        <v>15</v>
      </c>
      <c r="AP603" s="121"/>
      <c r="AQ603" s="121"/>
      <c r="AR603" s="121"/>
      <c r="AS603" s="121">
        <v>0</v>
      </c>
      <c r="AT603" s="121">
        <v>10</v>
      </c>
      <c r="AU603" s="121"/>
      <c r="AV603" s="121"/>
      <c r="AW603" s="121"/>
      <c r="AX603" s="121"/>
      <c r="AY603" s="121"/>
      <c r="AZ603" s="121"/>
      <c r="BA603" s="121"/>
      <c r="BB603" s="121"/>
      <c r="BC603" s="121"/>
      <c r="BD603" s="121"/>
      <c r="BE603" s="121"/>
      <c r="BF603" s="121"/>
      <c r="BG603" s="121"/>
      <c r="BH603" s="121"/>
      <c r="BI603" s="121"/>
      <c r="BJ603" s="121"/>
      <c r="BK603" s="121"/>
      <c r="BL603" s="121"/>
      <c r="BM603" s="121"/>
      <c r="BN603" s="121"/>
      <c r="BO603" s="121"/>
      <c r="BP603" s="121"/>
      <c r="BQ603" s="121"/>
      <c r="BR603" s="121"/>
      <c r="BS603" s="121"/>
      <c r="BT603" s="121"/>
      <c r="BU603" s="121"/>
      <c r="BV603" s="121"/>
      <c r="BW603" s="121"/>
      <c r="BX603" s="121"/>
      <c r="BY603" s="121"/>
      <c r="BZ603" s="121"/>
      <c r="CA603" s="121"/>
      <c r="CB603" s="121"/>
      <c r="CC603" s="121"/>
      <c r="CD603" s="121"/>
      <c r="CE603" s="121"/>
      <c r="CF603" s="121"/>
      <c r="CG603" s="121"/>
      <c r="CH603" s="121"/>
    </row>
    <row r="604" spans="1:86" ht="14.25" customHeight="1" x14ac:dyDescent="0.3">
      <c r="A604" s="121"/>
      <c r="B604" s="146" t="s">
        <v>1135</v>
      </c>
      <c r="C604" s="121">
        <v>2012</v>
      </c>
      <c r="D604" s="121"/>
      <c r="E604" s="121"/>
      <c r="F604" s="121" t="s">
        <v>171</v>
      </c>
      <c r="G604" s="121" t="s">
        <v>1133</v>
      </c>
      <c r="H604" s="121"/>
      <c r="I604" s="121"/>
      <c r="J604" s="121"/>
      <c r="K604" s="121" t="s">
        <v>161</v>
      </c>
      <c r="L604" s="121" t="s">
        <v>86</v>
      </c>
      <c r="M604" s="121" t="s">
        <v>73</v>
      </c>
      <c r="N604" s="121"/>
      <c r="O604" s="121" t="s">
        <v>729</v>
      </c>
      <c r="P604" s="121"/>
      <c r="Q604" s="121"/>
      <c r="R604" s="121"/>
      <c r="S604" s="121"/>
      <c r="T604" s="121"/>
      <c r="U604" s="121"/>
      <c r="V604" s="121"/>
      <c r="W604" s="121"/>
      <c r="X604" s="121"/>
      <c r="Y604" s="121"/>
      <c r="Z604" s="121"/>
      <c r="AA604" s="121"/>
      <c r="AB604" s="121"/>
      <c r="AC604" s="121"/>
      <c r="AD604" s="121"/>
      <c r="AE604" s="121"/>
      <c r="AF604" s="121"/>
      <c r="AG604" s="121"/>
      <c r="AH604" s="121"/>
      <c r="AI604" s="121"/>
      <c r="AJ604" s="121"/>
      <c r="AK604" s="121"/>
      <c r="AL604" s="121"/>
      <c r="AM604" s="121"/>
      <c r="AN604" s="121"/>
      <c r="AO604" s="121">
        <v>10</v>
      </c>
      <c r="AP604" s="121"/>
      <c r="AQ604" s="121"/>
      <c r="AR604" s="121"/>
      <c r="AS604" s="121">
        <v>0</v>
      </c>
      <c r="AT604" s="121">
        <v>10</v>
      </c>
      <c r="AU604" s="121"/>
      <c r="AV604" s="121"/>
      <c r="AW604" s="121"/>
      <c r="AX604" s="121"/>
      <c r="AY604" s="121"/>
      <c r="AZ604" s="121"/>
      <c r="BA604" s="121"/>
      <c r="BB604" s="121"/>
      <c r="BC604" s="121"/>
      <c r="BD604" s="121"/>
      <c r="BE604" s="121"/>
      <c r="BF604" s="121"/>
      <c r="BG604" s="121"/>
      <c r="BH604" s="121"/>
      <c r="BI604" s="121"/>
      <c r="BJ604" s="121"/>
      <c r="BK604" s="121"/>
      <c r="BL604" s="121"/>
      <c r="BM604" s="121"/>
      <c r="BN604" s="121"/>
      <c r="BO604" s="121"/>
      <c r="BP604" s="121"/>
      <c r="BQ604" s="121"/>
      <c r="BR604" s="121"/>
      <c r="BS604" s="121"/>
      <c r="BT604" s="121"/>
      <c r="BU604" s="121"/>
      <c r="BV604" s="121"/>
      <c r="BW604" s="121"/>
      <c r="BX604" s="121"/>
      <c r="BY604" s="121"/>
      <c r="BZ604" s="121"/>
      <c r="CA604" s="121"/>
      <c r="CB604" s="121"/>
      <c r="CC604" s="121"/>
      <c r="CD604" s="121"/>
      <c r="CE604" s="121"/>
      <c r="CF604" s="121"/>
      <c r="CG604" s="121"/>
      <c r="CH604" s="121"/>
    </row>
    <row r="605" spans="1:86" ht="14.25" customHeight="1" x14ac:dyDescent="0.3">
      <c r="A605" s="121"/>
      <c r="B605" s="146" t="s">
        <v>1135</v>
      </c>
      <c r="C605" s="121">
        <v>2012</v>
      </c>
      <c r="D605" s="121"/>
      <c r="E605" s="121"/>
      <c r="F605" s="121" t="s">
        <v>171</v>
      </c>
      <c r="G605" s="121" t="s">
        <v>1133</v>
      </c>
      <c r="H605" s="121"/>
      <c r="I605" s="121"/>
      <c r="J605" s="121"/>
      <c r="K605" s="121" t="s">
        <v>161</v>
      </c>
      <c r="L605" s="121" t="s">
        <v>209</v>
      </c>
      <c r="M605" s="121" t="s">
        <v>73</v>
      </c>
      <c r="N605" s="121"/>
      <c r="O605" s="121" t="s">
        <v>729</v>
      </c>
      <c r="P605" s="121"/>
      <c r="Q605" s="121"/>
      <c r="R605" s="121"/>
      <c r="S605" s="121"/>
      <c r="T605" s="121"/>
      <c r="U605" s="121"/>
      <c r="V605" s="121"/>
      <c r="W605" s="121"/>
      <c r="X605" s="121"/>
      <c r="Y605" s="121"/>
      <c r="Z605" s="121"/>
      <c r="AA605" s="121"/>
      <c r="AB605" s="121"/>
      <c r="AC605" s="121"/>
      <c r="AD605" s="121"/>
      <c r="AE605" s="121"/>
      <c r="AF605" s="121"/>
      <c r="AG605" s="121"/>
      <c r="AH605" s="121"/>
      <c r="AI605" s="121"/>
      <c r="AJ605" s="121"/>
      <c r="AK605" s="121"/>
      <c r="AL605" s="121"/>
      <c r="AM605" s="121"/>
      <c r="AN605" s="121"/>
      <c r="AO605" s="121">
        <v>30</v>
      </c>
      <c r="AP605" s="121"/>
      <c r="AQ605" s="121"/>
      <c r="AR605" s="121"/>
      <c r="AS605" s="121">
        <v>2</v>
      </c>
      <c r="AT605" s="121">
        <v>10</v>
      </c>
      <c r="AU605" s="121"/>
      <c r="AV605" s="121"/>
      <c r="AW605" s="121"/>
      <c r="AX605" s="121"/>
      <c r="AY605" s="121"/>
      <c r="AZ605" s="121"/>
      <c r="BA605" s="121"/>
      <c r="BB605" s="121"/>
      <c r="BC605" s="121"/>
      <c r="BD605" s="121"/>
      <c r="BE605" s="121"/>
      <c r="BF605" s="121"/>
      <c r="BG605" s="121"/>
      <c r="BH605" s="121"/>
      <c r="BI605" s="121"/>
      <c r="BJ605" s="121"/>
      <c r="BK605" s="121"/>
      <c r="BL605" s="121"/>
      <c r="BM605" s="121"/>
      <c r="BN605" s="121"/>
      <c r="BO605" s="121"/>
      <c r="BP605" s="121"/>
      <c r="BQ605" s="121"/>
      <c r="BR605" s="121"/>
      <c r="BS605" s="121"/>
      <c r="BT605" s="121"/>
      <c r="BU605" s="121"/>
      <c r="BV605" s="121"/>
      <c r="BW605" s="121"/>
      <c r="BX605" s="121"/>
      <c r="BY605" s="121"/>
      <c r="BZ605" s="121"/>
      <c r="CA605" s="121"/>
      <c r="CB605" s="121"/>
      <c r="CC605" s="121"/>
      <c r="CD605" s="121"/>
      <c r="CE605" s="121"/>
      <c r="CF605" s="121"/>
      <c r="CG605" s="121"/>
      <c r="CH605" s="121"/>
    </row>
    <row r="606" spans="1:86" ht="14.25" customHeight="1" x14ac:dyDescent="0.3">
      <c r="A606" s="121"/>
      <c r="B606" s="146" t="s">
        <v>1135</v>
      </c>
      <c r="C606" s="121">
        <v>2012</v>
      </c>
      <c r="D606" s="121"/>
      <c r="E606" s="121"/>
      <c r="F606" s="121" t="s">
        <v>171</v>
      </c>
      <c r="G606" s="121" t="s">
        <v>1133</v>
      </c>
      <c r="H606" s="121"/>
      <c r="I606" s="121"/>
      <c r="J606" s="121"/>
      <c r="K606" s="121" t="s">
        <v>161</v>
      </c>
      <c r="L606" s="121" t="s">
        <v>286</v>
      </c>
      <c r="M606" s="121" t="s">
        <v>73</v>
      </c>
      <c r="N606" s="121"/>
      <c r="O606" s="121" t="s">
        <v>729</v>
      </c>
      <c r="P606" s="121"/>
      <c r="Q606" s="121"/>
      <c r="R606" s="121"/>
      <c r="S606" s="121"/>
      <c r="T606" s="121"/>
      <c r="U606" s="121"/>
      <c r="V606" s="121"/>
      <c r="W606" s="121"/>
      <c r="X606" s="121"/>
      <c r="Y606" s="121"/>
      <c r="Z606" s="121"/>
      <c r="AA606" s="121"/>
      <c r="AB606" s="121"/>
      <c r="AC606" s="121"/>
      <c r="AD606" s="121"/>
      <c r="AE606" s="121"/>
      <c r="AF606" s="121"/>
      <c r="AG606" s="121"/>
      <c r="AH606" s="121"/>
      <c r="AI606" s="121"/>
      <c r="AJ606" s="121"/>
      <c r="AK606" s="121"/>
      <c r="AL606" s="121"/>
      <c r="AM606" s="121"/>
      <c r="AN606" s="121"/>
      <c r="AO606" s="121">
        <v>30</v>
      </c>
      <c r="AP606" s="121"/>
      <c r="AQ606" s="121"/>
      <c r="AR606" s="121"/>
      <c r="AS606" s="121">
        <v>2</v>
      </c>
      <c r="AT606" s="121">
        <v>10</v>
      </c>
      <c r="AU606" s="121"/>
      <c r="AV606" s="121"/>
      <c r="AW606" s="121"/>
      <c r="AX606" s="121"/>
      <c r="AY606" s="121"/>
      <c r="AZ606" s="121"/>
      <c r="BA606" s="121"/>
      <c r="BB606" s="121"/>
      <c r="BC606" s="121"/>
      <c r="BD606" s="121"/>
      <c r="BE606" s="121"/>
      <c r="BF606" s="121"/>
      <c r="BG606" s="121"/>
      <c r="BH606" s="121"/>
      <c r="BI606" s="121"/>
      <c r="BJ606" s="121"/>
      <c r="BK606" s="121"/>
      <c r="BL606" s="121"/>
      <c r="BM606" s="121"/>
      <c r="BN606" s="121"/>
      <c r="BO606" s="121"/>
      <c r="BP606" s="121"/>
      <c r="BQ606" s="121"/>
      <c r="BR606" s="121"/>
      <c r="BS606" s="121"/>
      <c r="BT606" s="121"/>
      <c r="BU606" s="121"/>
      <c r="BV606" s="121"/>
      <c r="BW606" s="121"/>
      <c r="BX606" s="121"/>
      <c r="BY606" s="121"/>
      <c r="BZ606" s="121"/>
      <c r="CA606" s="121"/>
      <c r="CB606" s="121"/>
      <c r="CC606" s="121"/>
      <c r="CD606" s="121"/>
      <c r="CE606" s="121"/>
      <c r="CF606" s="121"/>
      <c r="CG606" s="121"/>
      <c r="CH606" s="121"/>
    </row>
    <row r="607" spans="1:86" ht="14.25" customHeight="1" x14ac:dyDescent="0.3">
      <c r="A607" s="121"/>
      <c r="B607" s="146" t="s">
        <v>1135</v>
      </c>
      <c r="C607" s="121">
        <v>2012</v>
      </c>
      <c r="D607" s="121"/>
      <c r="E607" s="121"/>
      <c r="F607" s="121" t="s">
        <v>171</v>
      </c>
      <c r="G607" s="121" t="s">
        <v>1133</v>
      </c>
      <c r="H607" s="121"/>
      <c r="I607" s="121"/>
      <c r="J607" s="121"/>
      <c r="K607" s="121" t="s">
        <v>161</v>
      </c>
      <c r="L607" s="121" t="s">
        <v>90</v>
      </c>
      <c r="M607" s="121" t="s">
        <v>73</v>
      </c>
      <c r="N607" s="121"/>
      <c r="O607" s="121" t="s">
        <v>729</v>
      </c>
      <c r="P607" s="121"/>
      <c r="Q607" s="121"/>
      <c r="R607" s="121"/>
      <c r="S607" s="121"/>
      <c r="T607" s="121"/>
      <c r="U607" s="121"/>
      <c r="V607" s="121"/>
      <c r="W607" s="121"/>
      <c r="X607" s="121"/>
      <c r="Y607" s="121"/>
      <c r="Z607" s="121"/>
      <c r="AA607" s="121"/>
      <c r="AB607" s="121"/>
      <c r="AC607" s="121"/>
      <c r="AD607" s="121"/>
      <c r="AE607" s="121"/>
      <c r="AF607" s="121"/>
      <c r="AG607" s="121"/>
      <c r="AH607" s="121"/>
      <c r="AI607" s="121"/>
      <c r="AJ607" s="121"/>
      <c r="AK607" s="121"/>
      <c r="AL607" s="121"/>
      <c r="AM607" s="121"/>
      <c r="AN607" s="121"/>
      <c r="AO607" s="121">
        <v>300</v>
      </c>
      <c r="AP607" s="121"/>
      <c r="AQ607" s="121"/>
      <c r="AR607" s="121"/>
      <c r="AS607" s="121">
        <v>1</v>
      </c>
      <c r="AT607" s="121">
        <v>10</v>
      </c>
      <c r="AU607" s="121"/>
      <c r="AV607" s="121"/>
      <c r="AW607" s="121"/>
      <c r="AX607" s="121"/>
      <c r="AY607" s="121"/>
      <c r="AZ607" s="121"/>
      <c r="BA607" s="121"/>
      <c r="BB607" s="121"/>
      <c r="BC607" s="121"/>
      <c r="BD607" s="121"/>
      <c r="BE607" s="121"/>
      <c r="BF607" s="121"/>
      <c r="BG607" s="121"/>
      <c r="BH607" s="121"/>
      <c r="BI607" s="121"/>
      <c r="BJ607" s="121"/>
      <c r="BK607" s="121"/>
      <c r="BL607" s="121"/>
      <c r="BM607" s="121"/>
      <c r="BN607" s="121"/>
      <c r="BO607" s="121"/>
      <c r="BP607" s="121"/>
      <c r="BQ607" s="121"/>
      <c r="BR607" s="121"/>
      <c r="BS607" s="121"/>
      <c r="BT607" s="121"/>
      <c r="BU607" s="121"/>
      <c r="BV607" s="121"/>
      <c r="BW607" s="121"/>
      <c r="BX607" s="121"/>
      <c r="BY607" s="121"/>
      <c r="BZ607" s="121"/>
      <c r="CA607" s="121"/>
      <c r="CB607" s="121"/>
      <c r="CC607" s="121"/>
      <c r="CD607" s="121"/>
      <c r="CE607" s="121"/>
      <c r="CF607" s="121"/>
      <c r="CG607" s="121"/>
      <c r="CH607" s="121"/>
    </row>
    <row r="608" spans="1:86" ht="14.25" customHeight="1" x14ac:dyDescent="0.3">
      <c r="A608" s="121"/>
      <c r="B608" s="146" t="s">
        <v>1135</v>
      </c>
      <c r="C608" s="121">
        <v>2012</v>
      </c>
      <c r="D608" s="121"/>
      <c r="E608" s="121"/>
      <c r="F608" s="121" t="s">
        <v>171</v>
      </c>
      <c r="G608" s="121" t="s">
        <v>1133</v>
      </c>
      <c r="H608" s="121"/>
      <c r="I608" s="121"/>
      <c r="J608" s="121"/>
      <c r="K608" s="121" t="s">
        <v>161</v>
      </c>
      <c r="L608" s="121" t="s">
        <v>151</v>
      </c>
      <c r="M608" s="121" t="s">
        <v>73</v>
      </c>
      <c r="N608" s="121"/>
      <c r="O608" s="121" t="s">
        <v>729</v>
      </c>
      <c r="P608" s="121"/>
      <c r="Q608" s="121"/>
      <c r="R608" s="121"/>
      <c r="S608" s="121"/>
      <c r="T608" s="121"/>
      <c r="U608" s="121"/>
      <c r="V608" s="121"/>
      <c r="W608" s="121"/>
      <c r="X608" s="121"/>
      <c r="Y608" s="121"/>
      <c r="Z608" s="121"/>
      <c r="AA608" s="121"/>
      <c r="AB608" s="121"/>
      <c r="AC608" s="121"/>
      <c r="AD608" s="121"/>
      <c r="AE608" s="121"/>
      <c r="AF608" s="121"/>
      <c r="AG608" s="121"/>
      <c r="AH608" s="121"/>
      <c r="AI608" s="121"/>
      <c r="AJ608" s="121"/>
      <c r="AK608" s="121"/>
      <c r="AL608" s="121"/>
      <c r="AM608" s="121"/>
      <c r="AN608" s="121"/>
      <c r="AO608" s="121">
        <v>30</v>
      </c>
      <c r="AP608" s="121"/>
      <c r="AQ608" s="121"/>
      <c r="AR608" s="121"/>
      <c r="AS608" s="121">
        <v>0</v>
      </c>
      <c r="AT608" s="121">
        <v>10</v>
      </c>
      <c r="AU608" s="121"/>
      <c r="AV608" s="121"/>
      <c r="AW608" s="121"/>
      <c r="AX608" s="121"/>
      <c r="AY608" s="121"/>
      <c r="AZ608" s="121"/>
      <c r="BA608" s="121"/>
      <c r="BB608" s="121"/>
      <c r="BC608" s="121"/>
      <c r="BD608" s="121"/>
      <c r="BE608" s="121"/>
      <c r="BF608" s="121"/>
      <c r="BG608" s="121"/>
      <c r="BH608" s="121"/>
      <c r="BI608" s="121"/>
      <c r="BJ608" s="121"/>
      <c r="BK608" s="121"/>
      <c r="BL608" s="121"/>
      <c r="BM608" s="121"/>
      <c r="BN608" s="121"/>
      <c r="BO608" s="121"/>
      <c r="BP608" s="121"/>
      <c r="BQ608" s="121"/>
      <c r="BR608" s="121"/>
      <c r="BS608" s="121"/>
      <c r="BT608" s="121"/>
      <c r="BU608" s="121"/>
      <c r="BV608" s="121"/>
      <c r="BW608" s="121"/>
      <c r="BX608" s="121"/>
      <c r="BY608" s="121"/>
      <c r="BZ608" s="121"/>
      <c r="CA608" s="121"/>
      <c r="CB608" s="121"/>
      <c r="CC608" s="121"/>
      <c r="CD608" s="121"/>
      <c r="CE608" s="121"/>
      <c r="CF608" s="121"/>
      <c r="CG608" s="121"/>
      <c r="CH608" s="121"/>
    </row>
    <row r="609" spans="1:86" ht="14.25" customHeight="1" x14ac:dyDescent="0.3">
      <c r="A609" s="121"/>
      <c r="B609" s="146" t="s">
        <v>1135</v>
      </c>
      <c r="C609" s="121">
        <v>2012</v>
      </c>
      <c r="D609" s="121"/>
      <c r="E609" s="121"/>
      <c r="F609" s="121" t="s">
        <v>171</v>
      </c>
      <c r="G609" s="121" t="s">
        <v>1133</v>
      </c>
      <c r="H609" s="121"/>
      <c r="I609" s="121"/>
      <c r="J609" s="121"/>
      <c r="K609" s="121" t="s">
        <v>161</v>
      </c>
      <c r="L609" s="121" t="s">
        <v>668</v>
      </c>
      <c r="M609" s="121" t="s">
        <v>73</v>
      </c>
      <c r="N609" s="121"/>
      <c r="O609" s="121" t="s">
        <v>729</v>
      </c>
      <c r="P609" s="121"/>
      <c r="Q609" s="121"/>
      <c r="R609" s="121"/>
      <c r="S609" s="121"/>
      <c r="T609" s="121"/>
      <c r="U609" s="121"/>
      <c r="V609" s="121"/>
      <c r="W609" s="121"/>
      <c r="X609" s="121"/>
      <c r="Y609" s="121"/>
      <c r="Z609" s="121"/>
      <c r="AA609" s="121"/>
      <c r="AB609" s="121"/>
      <c r="AC609" s="121"/>
      <c r="AD609" s="121"/>
      <c r="AE609" s="121"/>
      <c r="AF609" s="121"/>
      <c r="AG609" s="121"/>
      <c r="AH609" s="121"/>
      <c r="AI609" s="121"/>
      <c r="AJ609" s="121"/>
      <c r="AK609" s="121"/>
      <c r="AL609" s="121"/>
      <c r="AM609" s="121"/>
      <c r="AN609" s="121"/>
      <c r="AO609" s="121">
        <v>1</v>
      </c>
      <c r="AP609" s="121"/>
      <c r="AQ609" s="121"/>
      <c r="AR609" s="121"/>
      <c r="AS609" s="121">
        <v>10</v>
      </c>
      <c r="AT609" s="121">
        <v>10</v>
      </c>
      <c r="AU609" s="121"/>
      <c r="AV609" s="121"/>
      <c r="AW609" s="121"/>
      <c r="AX609" s="121"/>
      <c r="AY609" s="121"/>
      <c r="AZ609" s="121"/>
      <c r="BA609" s="121"/>
      <c r="BB609" s="121"/>
      <c r="BC609" s="121"/>
      <c r="BD609" s="121"/>
      <c r="BE609" s="121"/>
      <c r="BF609" s="121"/>
      <c r="BG609" s="121"/>
      <c r="BH609" s="121"/>
      <c r="BI609" s="121"/>
      <c r="BJ609" s="121"/>
      <c r="BK609" s="121"/>
      <c r="BL609" s="121"/>
      <c r="BM609" s="121"/>
      <c r="BN609" s="121"/>
      <c r="BO609" s="121"/>
      <c r="BP609" s="121"/>
      <c r="BQ609" s="121"/>
      <c r="BR609" s="121"/>
      <c r="BS609" s="121"/>
      <c r="BT609" s="121"/>
      <c r="BU609" s="121"/>
      <c r="BV609" s="121"/>
      <c r="BW609" s="121"/>
      <c r="BX609" s="121"/>
      <c r="BY609" s="121"/>
      <c r="BZ609" s="121"/>
      <c r="CA609" s="121"/>
      <c r="CB609" s="121"/>
      <c r="CC609" s="121"/>
      <c r="CD609" s="121"/>
      <c r="CE609" s="121"/>
      <c r="CF609" s="121"/>
      <c r="CG609" s="121"/>
      <c r="CH609" s="121"/>
    </row>
    <row r="610" spans="1:86" ht="14.25" customHeight="1" x14ac:dyDescent="0.3">
      <c r="A610" s="121"/>
      <c r="B610" s="146" t="s">
        <v>1135</v>
      </c>
      <c r="C610" s="121">
        <v>2012</v>
      </c>
      <c r="D610" s="121"/>
      <c r="E610" s="121"/>
      <c r="F610" s="121" t="s">
        <v>171</v>
      </c>
      <c r="G610" s="121" t="s">
        <v>1133</v>
      </c>
      <c r="H610" s="121"/>
      <c r="I610" s="121"/>
      <c r="J610" s="121"/>
      <c r="K610" s="121" t="s">
        <v>161</v>
      </c>
      <c r="L610" s="121" t="s">
        <v>1066</v>
      </c>
      <c r="M610" s="121" t="s">
        <v>73</v>
      </c>
      <c r="N610" s="121"/>
      <c r="O610" s="121" t="s">
        <v>729</v>
      </c>
      <c r="P610" s="121"/>
      <c r="Q610" s="121"/>
      <c r="R610" s="121"/>
      <c r="S610" s="121"/>
      <c r="T610" s="121"/>
      <c r="U610" s="121"/>
      <c r="V610" s="121"/>
      <c r="W610" s="121"/>
      <c r="X610" s="121"/>
      <c r="Y610" s="121"/>
      <c r="Z610" s="121"/>
      <c r="AA610" s="121"/>
      <c r="AB610" s="121"/>
      <c r="AC610" s="121"/>
      <c r="AD610" s="121"/>
      <c r="AE610" s="121"/>
      <c r="AF610" s="121"/>
      <c r="AG610" s="121"/>
      <c r="AH610" s="121"/>
      <c r="AI610" s="121"/>
      <c r="AJ610" s="121"/>
      <c r="AK610" s="121"/>
      <c r="AL610" s="121"/>
      <c r="AM610" s="121"/>
      <c r="AN610" s="121"/>
      <c r="AO610" s="121">
        <v>10</v>
      </c>
      <c r="AP610" s="121"/>
      <c r="AQ610" s="121"/>
      <c r="AR610" s="121"/>
      <c r="AS610" s="121">
        <v>10</v>
      </c>
      <c r="AT610" s="121">
        <v>10</v>
      </c>
      <c r="AU610" s="121"/>
      <c r="AV610" s="121"/>
      <c r="AW610" s="121"/>
      <c r="AX610" s="121"/>
      <c r="AY610" s="121"/>
      <c r="AZ610" s="121"/>
      <c r="BA610" s="121"/>
      <c r="BB610" s="121"/>
      <c r="BC610" s="121"/>
      <c r="BD610" s="121"/>
      <c r="BE610" s="121"/>
      <c r="BF610" s="121"/>
      <c r="BG610" s="121"/>
      <c r="BH610" s="121"/>
      <c r="BI610" s="121"/>
      <c r="BJ610" s="121"/>
      <c r="BK610" s="121"/>
      <c r="BL610" s="121"/>
      <c r="BM610" s="121"/>
      <c r="BN610" s="121"/>
      <c r="BO610" s="121"/>
      <c r="BP610" s="121"/>
      <c r="BQ610" s="121"/>
      <c r="BR610" s="121"/>
      <c r="BS610" s="121"/>
      <c r="BT610" s="121"/>
      <c r="BU610" s="121"/>
      <c r="BV610" s="121"/>
      <c r="BW610" s="121"/>
      <c r="BX610" s="121"/>
      <c r="BY610" s="121"/>
      <c r="BZ610" s="121"/>
      <c r="CA610" s="121"/>
      <c r="CB610" s="121"/>
      <c r="CC610" s="121"/>
      <c r="CD610" s="121"/>
      <c r="CE610" s="121"/>
      <c r="CF610" s="121"/>
      <c r="CG610" s="121"/>
      <c r="CH610" s="121"/>
    </row>
    <row r="611" spans="1:86" ht="14.25" customHeight="1" x14ac:dyDescent="0.3">
      <c r="A611" s="121"/>
      <c r="B611" s="146" t="s">
        <v>1135</v>
      </c>
      <c r="C611" s="121">
        <v>2012</v>
      </c>
      <c r="D611" s="121"/>
      <c r="E611" s="121"/>
      <c r="F611" s="121" t="s">
        <v>171</v>
      </c>
      <c r="G611" s="121" t="s">
        <v>1133</v>
      </c>
      <c r="H611" s="121"/>
      <c r="I611" s="121"/>
      <c r="J611" s="121"/>
      <c r="K611" s="121" t="s">
        <v>161</v>
      </c>
      <c r="L611" s="121" t="s">
        <v>152</v>
      </c>
      <c r="M611" s="121" t="s">
        <v>73</v>
      </c>
      <c r="N611" s="121"/>
      <c r="O611" s="121" t="s">
        <v>729</v>
      </c>
      <c r="P611" s="121"/>
      <c r="Q611" s="121"/>
      <c r="R611" s="121"/>
      <c r="S611" s="121"/>
      <c r="T611" s="121"/>
      <c r="U611" s="121"/>
      <c r="V611" s="121"/>
      <c r="W611" s="121"/>
      <c r="X611" s="121"/>
      <c r="Y611" s="121"/>
      <c r="Z611" s="121"/>
      <c r="AA611" s="121"/>
      <c r="AB611" s="121"/>
      <c r="AC611" s="121"/>
      <c r="AD611" s="121"/>
      <c r="AE611" s="121"/>
      <c r="AF611" s="121"/>
      <c r="AG611" s="121"/>
      <c r="AH611" s="121"/>
      <c r="AI611" s="121"/>
      <c r="AJ611" s="121"/>
      <c r="AK611" s="121"/>
      <c r="AL611" s="121"/>
      <c r="AM611" s="121"/>
      <c r="AN611" s="121"/>
      <c r="AO611" s="121">
        <v>5</v>
      </c>
      <c r="AP611" s="121"/>
      <c r="AQ611" s="121"/>
      <c r="AR611" s="121"/>
      <c r="AS611" s="121">
        <v>9</v>
      </c>
      <c r="AT611" s="121">
        <v>10</v>
      </c>
      <c r="AU611" s="121"/>
      <c r="AV611" s="121"/>
      <c r="AW611" s="121"/>
      <c r="AX611" s="121"/>
      <c r="AY611" s="121"/>
      <c r="AZ611" s="121"/>
      <c r="BA611" s="121"/>
      <c r="BB611" s="121"/>
      <c r="BC611" s="121"/>
      <c r="BD611" s="121"/>
      <c r="BE611" s="121"/>
      <c r="BF611" s="121"/>
      <c r="BG611" s="121"/>
      <c r="BH611" s="121"/>
      <c r="BI611" s="121"/>
      <c r="BJ611" s="121"/>
      <c r="BK611" s="121"/>
      <c r="BL611" s="121"/>
      <c r="BM611" s="121"/>
      <c r="BN611" s="121"/>
      <c r="BO611" s="121"/>
      <c r="BP611" s="121"/>
      <c r="BQ611" s="121"/>
      <c r="BR611" s="121"/>
      <c r="BS611" s="121"/>
      <c r="BT611" s="121"/>
      <c r="BU611" s="121"/>
      <c r="BV611" s="121"/>
      <c r="BW611" s="121"/>
      <c r="BX611" s="121"/>
      <c r="BY611" s="121"/>
      <c r="BZ611" s="121"/>
      <c r="CA611" s="121"/>
      <c r="CB611" s="121"/>
      <c r="CC611" s="121"/>
      <c r="CD611" s="121"/>
      <c r="CE611" s="121"/>
      <c r="CF611" s="121"/>
      <c r="CG611" s="121"/>
      <c r="CH611" s="121"/>
    </row>
    <row r="612" spans="1:86" ht="14.25" customHeight="1" x14ac:dyDescent="0.3">
      <c r="A612" s="121"/>
      <c r="B612" s="146" t="s">
        <v>1135</v>
      </c>
      <c r="C612" s="121">
        <v>2012</v>
      </c>
      <c r="D612" s="121"/>
      <c r="E612" s="121"/>
      <c r="F612" s="121" t="s">
        <v>171</v>
      </c>
      <c r="G612" s="121" t="s">
        <v>1133</v>
      </c>
      <c r="H612" s="121"/>
      <c r="I612" s="121"/>
      <c r="J612" s="121"/>
      <c r="K612" s="121" t="s">
        <v>161</v>
      </c>
      <c r="L612" s="121" t="s">
        <v>597</v>
      </c>
      <c r="M612" s="121" t="s">
        <v>73</v>
      </c>
      <c r="N612" s="121"/>
      <c r="O612" s="121" t="s">
        <v>729</v>
      </c>
      <c r="P612" s="121"/>
      <c r="Q612" s="121"/>
      <c r="R612" s="121"/>
      <c r="S612" s="121"/>
      <c r="T612" s="121"/>
      <c r="U612" s="121"/>
      <c r="V612" s="121"/>
      <c r="W612" s="121"/>
      <c r="X612" s="121"/>
      <c r="Y612" s="121"/>
      <c r="Z612" s="121"/>
      <c r="AA612" s="121"/>
      <c r="AB612" s="121"/>
      <c r="AC612" s="121"/>
      <c r="AD612" s="121"/>
      <c r="AE612" s="121"/>
      <c r="AF612" s="121"/>
      <c r="AG612" s="121"/>
      <c r="AH612" s="121"/>
      <c r="AI612" s="121"/>
      <c r="AJ612" s="121"/>
      <c r="AK612" s="121"/>
      <c r="AL612" s="121"/>
      <c r="AM612" s="121"/>
      <c r="AN612" s="121"/>
      <c r="AO612" s="121">
        <v>5</v>
      </c>
      <c r="AP612" s="121"/>
      <c r="AQ612" s="121"/>
      <c r="AR612" s="121"/>
      <c r="AS612" s="121">
        <v>9</v>
      </c>
      <c r="AT612" s="121">
        <v>10</v>
      </c>
      <c r="AU612" s="121"/>
      <c r="AV612" s="121"/>
      <c r="AW612" s="121"/>
      <c r="AX612" s="121"/>
      <c r="AY612" s="121"/>
      <c r="AZ612" s="121"/>
      <c r="BA612" s="121"/>
      <c r="BB612" s="121"/>
      <c r="BC612" s="121"/>
      <c r="BD612" s="121"/>
      <c r="BE612" s="121"/>
      <c r="BF612" s="121"/>
      <c r="BG612" s="121"/>
      <c r="BH612" s="121"/>
      <c r="BI612" s="121"/>
      <c r="BJ612" s="121"/>
      <c r="BK612" s="121"/>
      <c r="BL612" s="121"/>
      <c r="BM612" s="121"/>
      <c r="BN612" s="121"/>
      <c r="BO612" s="121"/>
      <c r="BP612" s="121"/>
      <c r="BQ612" s="121"/>
      <c r="BR612" s="121"/>
      <c r="BS612" s="121"/>
      <c r="BT612" s="121"/>
      <c r="BU612" s="121"/>
      <c r="BV612" s="121"/>
      <c r="BW612" s="121"/>
      <c r="BX612" s="121"/>
      <c r="BY612" s="121"/>
      <c r="BZ612" s="121"/>
      <c r="CA612" s="121"/>
      <c r="CB612" s="121"/>
      <c r="CC612" s="121"/>
      <c r="CD612" s="121"/>
      <c r="CE612" s="121"/>
      <c r="CF612" s="121"/>
      <c r="CG612" s="121"/>
      <c r="CH612" s="121"/>
    </row>
    <row r="613" spans="1:86" ht="14.25" customHeight="1" x14ac:dyDescent="0.3">
      <c r="A613" s="121"/>
      <c r="B613" s="146" t="s">
        <v>1135</v>
      </c>
      <c r="C613" s="121">
        <v>2012</v>
      </c>
      <c r="D613" s="121"/>
      <c r="E613" s="121"/>
      <c r="F613" s="121" t="s">
        <v>171</v>
      </c>
      <c r="G613" s="121" t="s">
        <v>1133</v>
      </c>
      <c r="H613" s="121"/>
      <c r="I613" s="121"/>
      <c r="J613" s="121"/>
      <c r="K613" s="121" t="s">
        <v>161</v>
      </c>
      <c r="L613" s="121" t="s">
        <v>91</v>
      </c>
      <c r="M613" s="121" t="s">
        <v>73</v>
      </c>
      <c r="N613" s="121"/>
      <c r="O613" s="121" t="s">
        <v>729</v>
      </c>
      <c r="P613" s="121"/>
      <c r="Q613" s="121"/>
      <c r="R613" s="121"/>
      <c r="S613" s="121"/>
      <c r="T613" s="121"/>
      <c r="U613" s="121"/>
      <c r="V613" s="121"/>
      <c r="W613" s="121"/>
      <c r="X613" s="121"/>
      <c r="Y613" s="121"/>
      <c r="Z613" s="121"/>
      <c r="AA613" s="121"/>
      <c r="AB613" s="121"/>
      <c r="AC613" s="121"/>
      <c r="AD613" s="121"/>
      <c r="AE613" s="121"/>
      <c r="AF613" s="121"/>
      <c r="AG613" s="121"/>
      <c r="AH613" s="121"/>
      <c r="AI613" s="121"/>
      <c r="AJ613" s="121"/>
      <c r="AK613" s="121"/>
      <c r="AL613" s="121"/>
      <c r="AM613" s="121"/>
      <c r="AN613" s="121"/>
      <c r="AO613" s="121">
        <v>30</v>
      </c>
      <c r="AP613" s="121"/>
      <c r="AQ613" s="121"/>
      <c r="AR613" s="121"/>
      <c r="AS613" s="121">
        <v>1</v>
      </c>
      <c r="AT613" s="121">
        <v>10</v>
      </c>
      <c r="AU613" s="121"/>
      <c r="AV613" s="121"/>
      <c r="AW613" s="121"/>
      <c r="AX613" s="121"/>
      <c r="AY613" s="121"/>
      <c r="AZ613" s="121"/>
      <c r="BA613" s="121"/>
      <c r="BB613" s="121"/>
      <c r="BC613" s="121"/>
      <c r="BD613" s="121"/>
      <c r="BE613" s="121"/>
      <c r="BF613" s="121"/>
      <c r="BG613" s="121"/>
      <c r="BH613" s="121"/>
      <c r="BI613" s="121"/>
      <c r="BJ613" s="121"/>
      <c r="BK613" s="121"/>
      <c r="BL613" s="121"/>
      <c r="BM613" s="121"/>
      <c r="BN613" s="121"/>
      <c r="BO613" s="121"/>
      <c r="BP613" s="121"/>
      <c r="BQ613" s="121"/>
      <c r="BR613" s="121"/>
      <c r="BS613" s="121"/>
      <c r="BT613" s="121"/>
      <c r="BU613" s="121"/>
      <c r="BV613" s="121"/>
      <c r="BW613" s="121"/>
      <c r="BX613" s="121"/>
      <c r="BY613" s="121"/>
      <c r="BZ613" s="121"/>
      <c r="CA613" s="121"/>
      <c r="CB613" s="121"/>
      <c r="CC613" s="121"/>
      <c r="CD613" s="121"/>
      <c r="CE613" s="121"/>
      <c r="CF613" s="121"/>
      <c r="CG613" s="121"/>
      <c r="CH613" s="121"/>
    </row>
    <row r="614" spans="1:86" ht="14.25" customHeight="1" x14ac:dyDescent="0.3">
      <c r="A614" s="121"/>
      <c r="B614" s="146" t="s">
        <v>1135</v>
      </c>
      <c r="C614" s="121">
        <v>2012</v>
      </c>
      <c r="D614" s="121"/>
      <c r="E614" s="121"/>
      <c r="F614" s="121" t="s">
        <v>171</v>
      </c>
      <c r="G614" s="121" t="s">
        <v>1133</v>
      </c>
      <c r="H614" s="121"/>
      <c r="I614" s="121"/>
      <c r="J614" s="121"/>
      <c r="K614" s="121" t="s">
        <v>161</v>
      </c>
      <c r="L614" s="121" t="s">
        <v>413</v>
      </c>
      <c r="M614" s="121" t="s">
        <v>73</v>
      </c>
      <c r="N614" s="121"/>
      <c r="O614" s="121" t="s">
        <v>729</v>
      </c>
      <c r="P614" s="121"/>
      <c r="Q614" s="121"/>
      <c r="R614" s="121"/>
      <c r="S614" s="121"/>
      <c r="T614" s="121"/>
      <c r="U614" s="121"/>
      <c r="V614" s="121"/>
      <c r="W614" s="121"/>
      <c r="X614" s="121"/>
      <c r="Y614" s="121"/>
      <c r="Z614" s="121"/>
      <c r="AA614" s="121"/>
      <c r="AB614" s="121"/>
      <c r="AC614" s="121"/>
      <c r="AD614" s="121"/>
      <c r="AE614" s="121"/>
      <c r="AF614" s="121"/>
      <c r="AG614" s="121"/>
      <c r="AH614" s="121"/>
      <c r="AI614" s="121"/>
      <c r="AJ614" s="121"/>
      <c r="AK614" s="121"/>
      <c r="AL614" s="121"/>
      <c r="AM614" s="121"/>
      <c r="AN614" s="121"/>
      <c r="AO614" s="121">
        <v>30</v>
      </c>
      <c r="AP614" s="121"/>
      <c r="AQ614" s="121"/>
      <c r="AR614" s="121"/>
      <c r="AS614" s="121">
        <v>3</v>
      </c>
      <c r="AT614" s="121">
        <v>10</v>
      </c>
      <c r="AU614" s="121"/>
      <c r="AV614" s="121"/>
      <c r="AW614" s="121"/>
      <c r="AX614" s="121"/>
      <c r="AY614" s="121"/>
      <c r="AZ614" s="121"/>
      <c r="BA614" s="121"/>
      <c r="BB614" s="121"/>
      <c r="BC614" s="121"/>
      <c r="BD614" s="121"/>
      <c r="BE614" s="121"/>
      <c r="BF614" s="121"/>
      <c r="BG614" s="121"/>
      <c r="BH614" s="121"/>
      <c r="BI614" s="121"/>
      <c r="BJ614" s="121"/>
      <c r="BK614" s="121"/>
      <c r="BL614" s="121"/>
      <c r="BM614" s="121"/>
      <c r="BN614" s="121"/>
      <c r="BO614" s="121"/>
      <c r="BP614" s="121"/>
      <c r="BQ614" s="121"/>
      <c r="BR614" s="121"/>
      <c r="BS614" s="121"/>
      <c r="BT614" s="121"/>
      <c r="BU614" s="121"/>
      <c r="BV614" s="121"/>
      <c r="BW614" s="121"/>
      <c r="BX614" s="121"/>
      <c r="BY614" s="121"/>
      <c r="BZ614" s="121"/>
      <c r="CA614" s="121"/>
      <c r="CB614" s="121"/>
      <c r="CC614" s="121"/>
      <c r="CD614" s="121"/>
      <c r="CE614" s="121"/>
      <c r="CF614" s="121"/>
      <c r="CG614" s="121"/>
      <c r="CH614" s="121"/>
    </row>
    <row r="615" spans="1:86" ht="14.25" customHeight="1" x14ac:dyDescent="0.3">
      <c r="A615" s="121"/>
      <c r="B615" s="146" t="s">
        <v>1135</v>
      </c>
      <c r="C615" s="121">
        <v>2012</v>
      </c>
      <c r="D615" s="121"/>
      <c r="E615" s="121"/>
      <c r="F615" s="121" t="s">
        <v>171</v>
      </c>
      <c r="G615" s="121" t="s">
        <v>1133</v>
      </c>
      <c r="H615" s="121"/>
      <c r="I615" s="121"/>
      <c r="J615" s="121"/>
      <c r="K615" s="121" t="s">
        <v>161</v>
      </c>
      <c r="L615" s="121" t="s">
        <v>75</v>
      </c>
      <c r="M615" s="121" t="s">
        <v>73</v>
      </c>
      <c r="N615" s="121"/>
      <c r="O615" s="121" t="s">
        <v>729</v>
      </c>
      <c r="P615" s="121"/>
      <c r="Q615" s="121"/>
      <c r="R615" s="121"/>
      <c r="S615" s="121"/>
      <c r="T615" s="121"/>
      <c r="U615" s="121"/>
      <c r="V615" s="121"/>
      <c r="W615" s="121"/>
      <c r="X615" s="121"/>
      <c r="Y615" s="121"/>
      <c r="Z615" s="121"/>
      <c r="AA615" s="121"/>
      <c r="AB615" s="121"/>
      <c r="AC615" s="121"/>
      <c r="AD615" s="121"/>
      <c r="AE615" s="121"/>
      <c r="AF615" s="121"/>
      <c r="AG615" s="121"/>
      <c r="AH615" s="121"/>
      <c r="AI615" s="121"/>
      <c r="AJ615" s="121"/>
      <c r="AK615" s="121"/>
      <c r="AL615" s="121"/>
      <c r="AM615" s="121"/>
      <c r="AN615" s="121"/>
      <c r="AO615" s="121">
        <v>20</v>
      </c>
      <c r="AP615" s="121"/>
      <c r="AQ615" s="121"/>
      <c r="AR615" s="121"/>
      <c r="AS615" s="121">
        <v>3</v>
      </c>
      <c r="AT615" s="121">
        <v>9</v>
      </c>
      <c r="AU615" s="121"/>
      <c r="AV615" s="121"/>
      <c r="AW615" s="121"/>
      <c r="AX615" s="121"/>
      <c r="AY615" s="121"/>
      <c r="AZ615" s="121"/>
      <c r="BA615" s="121"/>
      <c r="BB615" s="121"/>
      <c r="BC615" s="121"/>
      <c r="BD615" s="121"/>
      <c r="BE615" s="121"/>
      <c r="BF615" s="121"/>
      <c r="BG615" s="121"/>
      <c r="BH615" s="121"/>
      <c r="BI615" s="121"/>
      <c r="BJ615" s="121"/>
      <c r="BK615" s="121"/>
      <c r="BL615" s="121"/>
      <c r="BM615" s="121"/>
      <c r="BN615" s="121"/>
      <c r="BO615" s="121"/>
      <c r="BP615" s="121"/>
      <c r="BQ615" s="121"/>
      <c r="BR615" s="121"/>
      <c r="BS615" s="121"/>
      <c r="BT615" s="121"/>
      <c r="BU615" s="121"/>
      <c r="BV615" s="121"/>
      <c r="BW615" s="121"/>
      <c r="BX615" s="121"/>
      <c r="BY615" s="121"/>
      <c r="BZ615" s="121"/>
      <c r="CA615" s="121"/>
      <c r="CB615" s="121"/>
      <c r="CC615" s="121"/>
      <c r="CD615" s="121"/>
      <c r="CE615" s="121"/>
      <c r="CF615" s="121"/>
      <c r="CG615" s="121"/>
      <c r="CH615" s="121"/>
    </row>
    <row r="616" spans="1:86" ht="14.25" customHeight="1" x14ac:dyDescent="0.3">
      <c r="A616" s="121"/>
      <c r="B616" s="146" t="s">
        <v>1132</v>
      </c>
      <c r="C616" s="121">
        <v>2012</v>
      </c>
      <c r="D616" s="121"/>
      <c r="E616" s="121"/>
      <c r="F616" s="121" t="s">
        <v>171</v>
      </c>
      <c r="G616" s="121" t="s">
        <v>1133</v>
      </c>
      <c r="H616" s="121" t="s">
        <v>53</v>
      </c>
      <c r="I616" s="121" t="s">
        <v>980</v>
      </c>
      <c r="J616" s="121" t="s">
        <v>48</v>
      </c>
      <c r="K616" s="121" t="s">
        <v>49</v>
      </c>
      <c r="L616" s="121" t="s">
        <v>729</v>
      </c>
      <c r="M616" s="121" t="s">
        <v>156</v>
      </c>
      <c r="N616" s="121"/>
      <c r="O616" s="121" t="s">
        <v>729</v>
      </c>
      <c r="P616" s="121"/>
      <c r="Q616" s="121"/>
      <c r="R616" s="121" t="s">
        <v>1134</v>
      </c>
      <c r="S616" s="121"/>
      <c r="T616" s="121"/>
      <c r="U616" s="121" t="s">
        <v>53</v>
      </c>
      <c r="V616" s="121" t="s">
        <v>140</v>
      </c>
      <c r="W616" s="121"/>
      <c r="X616" s="121"/>
      <c r="Y616" s="121"/>
      <c r="Z616" s="121"/>
      <c r="AA616" s="121"/>
      <c r="AB616" s="121"/>
      <c r="AC616" s="121"/>
      <c r="AD616" s="121"/>
      <c r="AE616" s="121"/>
      <c r="AF616" s="121"/>
      <c r="AG616" s="121"/>
      <c r="AH616" s="121"/>
      <c r="AI616" s="121"/>
      <c r="AJ616" s="121"/>
      <c r="AK616" s="121"/>
      <c r="AL616" s="121"/>
      <c r="AM616" s="121"/>
      <c r="AN616" s="121"/>
      <c r="AO616" s="121"/>
      <c r="AP616" s="121"/>
      <c r="AQ616" s="121"/>
      <c r="AR616" s="121"/>
      <c r="AS616" s="121"/>
      <c r="AT616" s="121"/>
      <c r="AU616" s="121"/>
      <c r="AV616" s="121"/>
      <c r="AW616" s="121"/>
      <c r="AX616" s="121"/>
      <c r="AY616" s="121"/>
      <c r="AZ616" s="121"/>
      <c r="BA616" s="121"/>
      <c r="BB616" s="121"/>
      <c r="BC616" s="121"/>
      <c r="BD616" s="121"/>
      <c r="BE616" s="121"/>
      <c r="BF616" s="121"/>
      <c r="BG616" s="121"/>
      <c r="BH616" s="121"/>
      <c r="BI616" s="121"/>
      <c r="BJ616" s="121"/>
      <c r="BK616" s="121"/>
      <c r="BL616" s="121"/>
      <c r="BM616" s="121"/>
      <c r="BN616" s="121"/>
      <c r="BO616" s="121"/>
      <c r="BP616" s="121"/>
      <c r="BQ616" s="121"/>
      <c r="BR616" s="121"/>
      <c r="BS616" s="121"/>
      <c r="BT616" s="121"/>
      <c r="BU616" s="121"/>
      <c r="BV616" s="121"/>
      <c r="BW616" s="121"/>
      <c r="BX616" s="121"/>
      <c r="BY616" s="121"/>
      <c r="BZ616" s="121"/>
      <c r="CA616" s="121"/>
      <c r="CB616" s="121"/>
      <c r="CC616" s="121"/>
      <c r="CD616" s="121"/>
      <c r="CE616" s="121"/>
      <c r="CF616" s="121"/>
      <c r="CG616" s="121"/>
      <c r="CH616" s="121"/>
    </row>
    <row r="617" spans="1:86" ht="14.25" customHeight="1" x14ac:dyDescent="0.3">
      <c r="A617" s="121"/>
      <c r="B617" s="146" t="s">
        <v>1132</v>
      </c>
      <c r="C617" s="121">
        <v>2012</v>
      </c>
      <c r="D617" s="121"/>
      <c r="E617" s="121"/>
      <c r="F617" s="121" t="s">
        <v>171</v>
      </c>
      <c r="G617" s="121" t="s">
        <v>1133</v>
      </c>
      <c r="H617" s="121"/>
      <c r="I617" s="121"/>
      <c r="J617" s="121" t="s">
        <v>971</v>
      </c>
      <c r="K617" s="121" t="s">
        <v>1077</v>
      </c>
      <c r="L617" s="121" t="s">
        <v>729</v>
      </c>
      <c r="M617" s="121" t="s">
        <v>156</v>
      </c>
      <c r="N617" s="121"/>
      <c r="O617" s="121" t="s">
        <v>729</v>
      </c>
      <c r="P617" s="121"/>
      <c r="Q617" s="121"/>
      <c r="R617" s="121"/>
      <c r="S617" s="121"/>
      <c r="T617" s="121"/>
      <c r="U617" s="121"/>
      <c r="V617" s="121"/>
      <c r="W617" s="121"/>
      <c r="X617" s="121"/>
      <c r="Y617" s="121"/>
      <c r="Z617" s="121"/>
      <c r="AA617" s="121"/>
      <c r="AB617" s="121"/>
      <c r="AC617" s="121"/>
      <c r="AD617" s="121"/>
      <c r="AE617" s="121"/>
      <c r="AF617" s="121"/>
      <c r="AG617" s="121"/>
      <c r="AH617" s="121"/>
      <c r="AI617" s="121"/>
      <c r="AJ617" s="121"/>
      <c r="AK617" s="121"/>
      <c r="AL617" s="121"/>
      <c r="AM617" s="121"/>
      <c r="AN617" s="121"/>
      <c r="AO617" s="121"/>
      <c r="AP617" s="121"/>
      <c r="AQ617" s="121"/>
      <c r="AR617" s="121"/>
      <c r="AS617" s="121"/>
      <c r="AT617" s="121"/>
      <c r="AU617" s="121"/>
      <c r="AV617" s="121"/>
      <c r="AW617" s="121"/>
      <c r="AX617" s="121"/>
      <c r="AY617" s="121"/>
      <c r="AZ617" s="121"/>
      <c r="BA617" s="121"/>
      <c r="BB617" s="121"/>
      <c r="BC617" s="121"/>
      <c r="BD617" s="121"/>
      <c r="BE617" s="121"/>
      <c r="BF617" s="121"/>
      <c r="BG617" s="121"/>
      <c r="BH617" s="121"/>
      <c r="BI617" s="121"/>
      <c r="BJ617" s="121"/>
      <c r="BK617" s="121"/>
      <c r="BL617" s="121"/>
      <c r="BM617" s="121"/>
      <c r="BN617" s="121"/>
      <c r="BO617" s="121"/>
      <c r="BP617" s="121"/>
      <c r="BQ617" s="121"/>
      <c r="BR617" s="121"/>
      <c r="BS617" s="121"/>
      <c r="BT617" s="121"/>
      <c r="BU617" s="121"/>
      <c r="BV617" s="121"/>
      <c r="BW617" s="121"/>
      <c r="BX617" s="121"/>
      <c r="BY617" s="121"/>
      <c r="BZ617" s="121"/>
      <c r="CA617" s="121"/>
      <c r="CB617" s="121"/>
      <c r="CC617" s="121"/>
      <c r="CD617" s="121"/>
      <c r="CE617" s="121"/>
      <c r="CF617" s="121"/>
      <c r="CG617" s="121"/>
      <c r="CH617" s="121"/>
    </row>
    <row r="618" spans="1:86" ht="14.25" customHeight="1" x14ac:dyDescent="0.3">
      <c r="A618" s="24" t="s">
        <v>215</v>
      </c>
      <c r="B618" s="24" t="s">
        <v>500</v>
      </c>
      <c r="C618" s="25">
        <v>2017</v>
      </c>
      <c r="D618" s="24" t="s">
        <v>501</v>
      </c>
      <c r="E618" s="24" t="s">
        <v>255</v>
      </c>
      <c r="F618" s="24" t="s">
        <v>46</v>
      </c>
      <c r="G618" s="24" t="s">
        <v>502</v>
      </c>
      <c r="H618" s="24"/>
      <c r="I618" s="24"/>
      <c r="J618" s="24" t="s">
        <v>221</v>
      </c>
      <c r="K618" s="24" t="s">
        <v>417</v>
      </c>
      <c r="L618" s="24" t="s">
        <v>454</v>
      </c>
      <c r="M618" s="24" t="s">
        <v>149</v>
      </c>
      <c r="N618" s="24" t="s">
        <v>298</v>
      </c>
      <c r="O618" t="s">
        <v>298</v>
      </c>
      <c r="P618" s="24"/>
      <c r="Q618" s="24"/>
      <c r="R618" s="24"/>
      <c r="S618" s="24"/>
      <c r="T618" t="s">
        <v>658</v>
      </c>
      <c r="U618" s="24"/>
      <c r="V618" s="24"/>
      <c r="W618" s="24"/>
      <c r="X618" s="24"/>
      <c r="Y618" s="24"/>
      <c r="Z618" s="24"/>
      <c r="AA618" s="76"/>
      <c r="AB618" s="76"/>
      <c r="AC618" s="76"/>
      <c r="AD618" s="24"/>
      <c r="AE618" s="39"/>
      <c r="AF618" s="39"/>
      <c r="AG618" s="39"/>
      <c r="AH618" s="39"/>
      <c r="AI618" s="24"/>
      <c r="AJ618" s="24"/>
      <c r="AK618" s="24"/>
      <c r="AL618" s="24"/>
      <c r="AM618" s="24"/>
      <c r="AN618" s="24"/>
      <c r="AO618" s="25">
        <v>10</v>
      </c>
      <c r="AP618" s="24"/>
      <c r="AQ618" s="24"/>
      <c r="AR618" s="24"/>
      <c r="AS618" s="24">
        <v>6</v>
      </c>
      <c r="AT618" s="24">
        <v>12</v>
      </c>
      <c r="AU618" s="24"/>
      <c r="AV618" s="30" t="s">
        <v>467</v>
      </c>
    </row>
    <row r="619" spans="1:86" ht="14.25" customHeight="1" x14ac:dyDescent="0.3">
      <c r="A619" s="24" t="s">
        <v>215</v>
      </c>
      <c r="B619" s="24" t="s">
        <v>500</v>
      </c>
      <c r="C619" s="25">
        <v>2017</v>
      </c>
      <c r="D619" s="24" t="s">
        <v>501</v>
      </c>
      <c r="E619" s="24" t="s">
        <v>255</v>
      </c>
      <c r="F619" s="24" t="s">
        <v>46</v>
      </c>
      <c r="G619" s="24" t="s">
        <v>502</v>
      </c>
      <c r="H619" s="24"/>
      <c r="I619" s="24"/>
      <c r="J619" s="24" t="s">
        <v>221</v>
      </c>
      <c r="K619" s="24" t="s">
        <v>417</v>
      </c>
      <c r="L619" s="24" t="s">
        <v>507</v>
      </c>
      <c r="M619" s="24" t="s">
        <v>149</v>
      </c>
      <c r="N619" s="24" t="s">
        <v>298</v>
      </c>
      <c r="O619" t="s">
        <v>298</v>
      </c>
      <c r="P619" s="24"/>
      <c r="Q619" s="24"/>
      <c r="R619" s="24"/>
      <c r="S619" s="24"/>
      <c r="T619" t="s">
        <v>658</v>
      </c>
      <c r="U619" s="24"/>
      <c r="V619" s="24"/>
      <c r="W619" s="24"/>
      <c r="X619" s="24"/>
      <c r="Y619" s="24"/>
      <c r="Z619" s="24"/>
      <c r="AA619" s="76"/>
      <c r="AB619" s="76"/>
      <c r="AC619" s="76"/>
      <c r="AD619" s="24"/>
      <c r="AE619" s="39"/>
      <c r="AF619" s="39"/>
      <c r="AG619" s="39"/>
      <c r="AH619" s="39"/>
      <c r="AI619" s="24"/>
      <c r="AJ619" s="24"/>
      <c r="AK619" s="24"/>
      <c r="AL619" s="24"/>
      <c r="AM619" s="24"/>
      <c r="AN619" s="24"/>
      <c r="AO619" s="25">
        <v>10</v>
      </c>
      <c r="AP619" s="24"/>
      <c r="AQ619" s="24"/>
      <c r="AR619" s="24"/>
      <c r="AS619" s="24">
        <v>12</v>
      </c>
      <c r="AT619" s="24">
        <v>12</v>
      </c>
      <c r="AU619" s="24"/>
      <c r="AV619" s="30" t="s">
        <v>467</v>
      </c>
    </row>
    <row r="620" spans="1:86" ht="14.25" customHeight="1" x14ac:dyDescent="0.3">
      <c r="A620" s="24" t="s">
        <v>215</v>
      </c>
      <c r="B620" s="24" t="s">
        <v>500</v>
      </c>
      <c r="C620" s="25">
        <v>2017</v>
      </c>
      <c r="D620" s="24" t="s">
        <v>501</v>
      </c>
      <c r="E620" s="24" t="s">
        <v>255</v>
      </c>
      <c r="F620" s="24" t="s">
        <v>46</v>
      </c>
      <c r="G620" s="24" t="s">
        <v>502</v>
      </c>
      <c r="H620" s="24"/>
      <c r="I620" s="24"/>
      <c r="J620" s="24" t="s">
        <v>221</v>
      </c>
      <c r="K620" s="24" t="s">
        <v>417</v>
      </c>
      <c r="L620" s="24" t="s">
        <v>438</v>
      </c>
      <c r="M620" s="24" t="s">
        <v>149</v>
      </c>
      <c r="N620" s="24" t="s">
        <v>298</v>
      </c>
      <c r="O620" t="s">
        <v>298</v>
      </c>
      <c r="P620" s="24"/>
      <c r="Q620" s="24"/>
      <c r="R620" s="24"/>
      <c r="S620" s="24"/>
      <c r="T620" t="s">
        <v>658</v>
      </c>
      <c r="U620" s="24"/>
      <c r="V620" s="24"/>
      <c r="W620" s="24"/>
      <c r="X620" s="24"/>
      <c r="Y620" s="24"/>
      <c r="Z620" s="24"/>
      <c r="AA620" s="76"/>
      <c r="AB620" s="76"/>
      <c r="AC620" s="76"/>
      <c r="AD620" s="24"/>
      <c r="AE620" s="39"/>
      <c r="AF620" s="39"/>
      <c r="AG620" s="39"/>
      <c r="AH620" s="39"/>
      <c r="AI620" s="24"/>
      <c r="AJ620" s="24"/>
      <c r="AK620" s="24"/>
      <c r="AL620" s="24"/>
      <c r="AM620" s="24"/>
      <c r="AN620" s="24"/>
      <c r="AO620" s="25">
        <v>30</v>
      </c>
      <c r="AP620" s="24"/>
      <c r="AQ620" s="24"/>
      <c r="AR620" s="24"/>
      <c r="AS620" s="24">
        <v>2</v>
      </c>
      <c r="AT620" s="24">
        <v>12</v>
      </c>
      <c r="AU620" s="24"/>
      <c r="AV620" s="30" t="s">
        <v>467</v>
      </c>
    </row>
    <row r="621" spans="1:86" ht="14.25" customHeight="1" x14ac:dyDescent="0.3">
      <c r="A621" s="24" t="s">
        <v>215</v>
      </c>
      <c r="B621" s="24" t="s">
        <v>500</v>
      </c>
      <c r="C621" s="25">
        <v>2017</v>
      </c>
      <c r="D621" s="24" t="s">
        <v>501</v>
      </c>
      <c r="E621" s="24" t="s">
        <v>255</v>
      </c>
      <c r="F621" s="24" t="s">
        <v>46</v>
      </c>
      <c r="G621" s="24" t="s">
        <v>502</v>
      </c>
      <c r="H621" s="24"/>
      <c r="I621" s="24"/>
      <c r="J621" s="24" t="s">
        <v>221</v>
      </c>
      <c r="K621" s="24" t="s">
        <v>417</v>
      </c>
      <c r="L621" s="24" t="s">
        <v>506</v>
      </c>
      <c r="M621" s="24" t="s">
        <v>149</v>
      </c>
      <c r="N621" s="24" t="s">
        <v>298</v>
      </c>
      <c r="O621" t="s">
        <v>298</v>
      </c>
      <c r="P621" s="24"/>
      <c r="Q621" s="24"/>
      <c r="R621" s="24"/>
      <c r="S621" s="24"/>
      <c r="T621" t="s">
        <v>658</v>
      </c>
      <c r="U621" s="24"/>
      <c r="V621" s="24"/>
      <c r="W621" s="24"/>
      <c r="X621" s="24"/>
      <c r="Y621" s="24"/>
      <c r="Z621" s="24"/>
      <c r="AA621" s="76"/>
      <c r="AB621" s="76"/>
      <c r="AC621" s="76"/>
      <c r="AD621" s="24"/>
      <c r="AE621" s="39"/>
      <c r="AF621" s="39"/>
      <c r="AG621" s="39"/>
      <c r="AH621" s="39"/>
      <c r="AI621" s="24"/>
      <c r="AJ621" s="24"/>
      <c r="AK621" s="24"/>
      <c r="AL621" s="24"/>
      <c r="AM621" s="24"/>
      <c r="AN621" s="24"/>
      <c r="AO621" s="25">
        <v>25</v>
      </c>
      <c r="AP621" s="24"/>
      <c r="AQ621" s="24"/>
      <c r="AR621" s="24"/>
      <c r="AS621" s="24">
        <v>12</v>
      </c>
      <c r="AT621" s="24">
        <v>12</v>
      </c>
      <c r="AU621" s="24"/>
      <c r="AV621" s="30" t="s">
        <v>467</v>
      </c>
    </row>
    <row r="622" spans="1:86" ht="14.25" customHeight="1" x14ac:dyDescent="0.3">
      <c r="A622" s="24" t="s">
        <v>215</v>
      </c>
      <c r="B622" s="24" t="s">
        <v>500</v>
      </c>
      <c r="C622" s="25">
        <v>2017</v>
      </c>
      <c r="D622" s="24" t="s">
        <v>501</v>
      </c>
      <c r="E622" s="24" t="s">
        <v>255</v>
      </c>
      <c r="F622" s="24" t="s">
        <v>46</v>
      </c>
      <c r="G622" s="24" t="s">
        <v>502</v>
      </c>
      <c r="H622" s="24"/>
      <c r="I622" s="24"/>
      <c r="J622" s="24" t="s">
        <v>221</v>
      </c>
      <c r="K622" s="24" t="s">
        <v>417</v>
      </c>
      <c r="L622" s="24" t="s">
        <v>458</v>
      </c>
      <c r="M622" s="24" t="s">
        <v>149</v>
      </c>
      <c r="N622" s="24" t="s">
        <v>298</v>
      </c>
      <c r="O622" t="s">
        <v>298</v>
      </c>
      <c r="P622" s="24"/>
      <c r="Q622" s="24"/>
      <c r="R622" s="24"/>
      <c r="S622" s="24"/>
      <c r="T622" t="s">
        <v>658</v>
      </c>
      <c r="U622" s="24"/>
      <c r="V622" s="24"/>
      <c r="W622" s="24"/>
      <c r="X622" s="24"/>
      <c r="Y622" s="24"/>
      <c r="Z622" s="24"/>
      <c r="AA622" s="76"/>
      <c r="AB622" s="76"/>
      <c r="AC622" s="76"/>
      <c r="AD622" s="24"/>
      <c r="AE622" s="39"/>
      <c r="AF622" s="39"/>
      <c r="AG622" s="39"/>
      <c r="AH622" s="39"/>
      <c r="AI622" s="24"/>
      <c r="AJ622" s="24"/>
      <c r="AK622" s="24"/>
      <c r="AL622" s="24"/>
      <c r="AM622" s="24"/>
      <c r="AN622" s="24"/>
      <c r="AO622" s="25">
        <v>10</v>
      </c>
      <c r="AP622" s="24"/>
      <c r="AQ622" s="24"/>
      <c r="AR622" s="24"/>
      <c r="AS622" s="24">
        <v>2</v>
      </c>
      <c r="AT622" s="24">
        <v>12</v>
      </c>
      <c r="AU622" s="24"/>
      <c r="AV622" s="30" t="s">
        <v>467</v>
      </c>
    </row>
    <row r="623" spans="1:86" ht="14.25" customHeight="1" x14ac:dyDescent="0.3">
      <c r="A623" s="24" t="s">
        <v>215</v>
      </c>
      <c r="B623" s="24" t="s">
        <v>500</v>
      </c>
      <c r="C623" s="25">
        <v>2017</v>
      </c>
      <c r="D623" s="24" t="s">
        <v>501</v>
      </c>
      <c r="E623" s="24" t="s">
        <v>255</v>
      </c>
      <c r="F623" s="24" t="s">
        <v>46</v>
      </c>
      <c r="G623" s="24" t="s">
        <v>502</v>
      </c>
      <c r="H623" s="24"/>
      <c r="I623" s="24"/>
      <c r="J623" s="24" t="s">
        <v>221</v>
      </c>
      <c r="K623" s="24" t="s">
        <v>417</v>
      </c>
      <c r="L623" s="24" t="s">
        <v>427</v>
      </c>
      <c r="M623" s="24" t="s">
        <v>149</v>
      </c>
      <c r="N623" s="24" t="s">
        <v>298</v>
      </c>
      <c r="O623" t="s">
        <v>298</v>
      </c>
      <c r="P623" s="24"/>
      <c r="Q623" s="24"/>
      <c r="R623" s="24"/>
      <c r="S623" s="24"/>
      <c r="T623" t="s">
        <v>658</v>
      </c>
      <c r="U623" s="24"/>
      <c r="V623" s="24"/>
      <c r="W623" s="24"/>
      <c r="X623" s="24"/>
      <c r="Y623" s="24"/>
      <c r="Z623" s="24"/>
      <c r="AA623" s="76"/>
      <c r="AB623" s="76"/>
      <c r="AC623" s="76"/>
      <c r="AD623" s="24"/>
      <c r="AE623" s="39"/>
      <c r="AF623" s="39"/>
      <c r="AG623" s="39"/>
      <c r="AH623" s="39"/>
      <c r="AI623" s="24"/>
      <c r="AJ623" s="24"/>
      <c r="AK623" s="24"/>
      <c r="AL623" s="24"/>
      <c r="AM623" s="24"/>
      <c r="AN623" s="24"/>
      <c r="AO623" s="25">
        <v>30</v>
      </c>
      <c r="AP623" s="24"/>
      <c r="AQ623" s="24"/>
      <c r="AR623" s="24"/>
      <c r="AS623" s="24">
        <v>6</v>
      </c>
      <c r="AT623" s="24">
        <v>12</v>
      </c>
      <c r="AU623" s="24"/>
      <c r="AV623" s="30" t="s">
        <v>467</v>
      </c>
    </row>
    <row r="624" spans="1:86" ht="14.25" customHeight="1" x14ac:dyDescent="0.3">
      <c r="A624" s="24" t="s">
        <v>215</v>
      </c>
      <c r="B624" s="24" t="s">
        <v>500</v>
      </c>
      <c r="C624" s="25">
        <v>2017</v>
      </c>
      <c r="D624" s="24" t="s">
        <v>501</v>
      </c>
      <c r="E624" s="24" t="s">
        <v>255</v>
      </c>
      <c r="F624" s="24" t="s">
        <v>46</v>
      </c>
      <c r="G624" s="24" t="s">
        <v>502</v>
      </c>
      <c r="H624" s="24"/>
      <c r="I624" s="24"/>
      <c r="J624" s="24" t="s">
        <v>221</v>
      </c>
      <c r="K624" s="24" t="s">
        <v>417</v>
      </c>
      <c r="L624" s="24" t="s">
        <v>509</v>
      </c>
      <c r="M624" s="24" t="s">
        <v>149</v>
      </c>
      <c r="N624" s="24" t="s">
        <v>298</v>
      </c>
      <c r="O624" t="s">
        <v>298</v>
      </c>
      <c r="P624" s="24"/>
      <c r="Q624" s="24"/>
      <c r="R624" s="24"/>
      <c r="S624" s="24"/>
      <c r="T624" t="s">
        <v>658</v>
      </c>
      <c r="U624" s="24"/>
      <c r="V624" s="24"/>
      <c r="W624" s="24"/>
      <c r="X624" s="24"/>
      <c r="Y624" s="24"/>
      <c r="Z624" s="24"/>
      <c r="AA624" s="76"/>
      <c r="AB624" s="76"/>
      <c r="AC624" s="76"/>
      <c r="AD624" s="24"/>
      <c r="AE624" s="39"/>
      <c r="AF624" s="39"/>
      <c r="AG624" s="39"/>
      <c r="AH624" s="39"/>
      <c r="AI624" s="24"/>
      <c r="AJ624" s="24"/>
      <c r="AK624" s="24"/>
      <c r="AL624" s="24"/>
      <c r="AM624" s="24"/>
      <c r="AN624" s="24"/>
      <c r="AO624" s="25">
        <v>5</v>
      </c>
      <c r="AP624" s="24"/>
      <c r="AQ624" s="24"/>
      <c r="AR624" s="24"/>
      <c r="AS624" s="24">
        <v>12</v>
      </c>
      <c r="AT624" s="24">
        <v>12</v>
      </c>
      <c r="AU624" s="24"/>
      <c r="AV624" s="30" t="s">
        <v>467</v>
      </c>
    </row>
    <row r="625" spans="1:48" ht="14.25" customHeight="1" x14ac:dyDescent="0.3">
      <c r="A625" s="24" t="s">
        <v>215</v>
      </c>
      <c r="B625" s="24" t="s">
        <v>500</v>
      </c>
      <c r="C625" s="25">
        <v>2017</v>
      </c>
      <c r="D625" s="24" t="s">
        <v>501</v>
      </c>
      <c r="E625" s="24" t="s">
        <v>255</v>
      </c>
      <c r="F625" s="24" t="s">
        <v>46</v>
      </c>
      <c r="G625" s="24" t="s">
        <v>502</v>
      </c>
      <c r="H625" s="24"/>
      <c r="I625" s="24"/>
      <c r="J625" s="24" t="s">
        <v>221</v>
      </c>
      <c r="K625" s="24" t="s">
        <v>417</v>
      </c>
      <c r="L625" s="24" t="s">
        <v>430</v>
      </c>
      <c r="M625" s="24" t="s">
        <v>149</v>
      </c>
      <c r="N625" s="24" t="s">
        <v>298</v>
      </c>
      <c r="O625" t="s">
        <v>298</v>
      </c>
      <c r="P625" s="24"/>
      <c r="Q625" s="24"/>
      <c r="R625" s="24"/>
      <c r="S625" s="24"/>
      <c r="T625" t="s">
        <v>658</v>
      </c>
      <c r="U625" s="24"/>
      <c r="V625" s="24"/>
      <c r="W625" s="24"/>
      <c r="X625" s="24"/>
      <c r="Y625" s="24"/>
      <c r="Z625" s="24"/>
      <c r="AA625" s="76"/>
      <c r="AB625" s="76"/>
      <c r="AC625" s="76"/>
      <c r="AD625" s="24"/>
      <c r="AE625" s="39"/>
      <c r="AF625" s="39"/>
      <c r="AG625" s="39"/>
      <c r="AH625" s="39"/>
      <c r="AI625" s="24"/>
      <c r="AJ625" s="24"/>
      <c r="AK625" s="24"/>
      <c r="AL625" s="24"/>
      <c r="AM625" s="24"/>
      <c r="AN625" s="24"/>
      <c r="AO625" s="25">
        <v>200</v>
      </c>
      <c r="AP625" s="24"/>
      <c r="AQ625" s="24"/>
      <c r="AR625" s="24"/>
      <c r="AS625" s="24">
        <v>5</v>
      </c>
      <c r="AT625" s="24">
        <v>12</v>
      </c>
      <c r="AU625" s="24"/>
      <c r="AV625" s="30" t="s">
        <v>467</v>
      </c>
    </row>
    <row r="626" spans="1:48" ht="14.25" customHeight="1" x14ac:dyDescent="0.3">
      <c r="A626" s="24" t="s">
        <v>215</v>
      </c>
      <c r="B626" s="24" t="s">
        <v>500</v>
      </c>
      <c r="C626" s="25">
        <v>2017</v>
      </c>
      <c r="D626" s="24" t="s">
        <v>501</v>
      </c>
      <c r="E626" s="24" t="s">
        <v>255</v>
      </c>
      <c r="F626" s="24" t="s">
        <v>46</v>
      </c>
      <c r="G626" s="24" t="s">
        <v>502</v>
      </c>
      <c r="H626" s="24"/>
      <c r="I626" s="24"/>
      <c r="J626" s="24" t="s">
        <v>221</v>
      </c>
      <c r="K626" s="24" t="s">
        <v>417</v>
      </c>
      <c r="L626" s="24" t="s">
        <v>510</v>
      </c>
      <c r="M626" s="24" t="s">
        <v>149</v>
      </c>
      <c r="N626" s="24" t="s">
        <v>298</v>
      </c>
      <c r="O626" t="s">
        <v>298</v>
      </c>
      <c r="P626" s="24"/>
      <c r="Q626" s="24"/>
      <c r="R626" s="24"/>
      <c r="S626" s="24"/>
      <c r="T626" t="s">
        <v>658</v>
      </c>
      <c r="U626" s="24"/>
      <c r="V626" s="24"/>
      <c r="W626" s="24"/>
      <c r="X626" s="24"/>
      <c r="Y626" s="24"/>
      <c r="Z626" s="24"/>
      <c r="AA626" s="76"/>
      <c r="AB626" s="76"/>
      <c r="AC626" s="76"/>
      <c r="AD626" s="24"/>
      <c r="AE626" s="39"/>
      <c r="AF626" s="39"/>
      <c r="AG626" s="39"/>
      <c r="AH626" s="39"/>
      <c r="AI626" s="24"/>
      <c r="AJ626" s="24"/>
      <c r="AK626" s="24"/>
      <c r="AL626" s="24"/>
      <c r="AM626" s="24"/>
      <c r="AN626" s="24"/>
      <c r="AO626" s="25">
        <v>5</v>
      </c>
      <c r="AP626" s="24"/>
      <c r="AQ626" s="24"/>
      <c r="AR626" s="24"/>
      <c r="AS626" s="24">
        <v>10</v>
      </c>
      <c r="AT626" s="24">
        <v>12</v>
      </c>
      <c r="AU626" s="24"/>
      <c r="AV626" s="30" t="s">
        <v>467</v>
      </c>
    </row>
    <row r="627" spans="1:48" ht="14.25" customHeight="1" x14ac:dyDescent="0.3">
      <c r="A627" s="24" t="s">
        <v>215</v>
      </c>
      <c r="B627" s="24" t="s">
        <v>500</v>
      </c>
      <c r="C627" s="25">
        <v>2017</v>
      </c>
      <c r="D627" s="24" t="s">
        <v>501</v>
      </c>
      <c r="E627" s="24" t="s">
        <v>255</v>
      </c>
      <c r="F627" s="24" t="s">
        <v>46</v>
      </c>
      <c r="G627" s="24" t="s">
        <v>502</v>
      </c>
      <c r="H627" s="24"/>
      <c r="I627" s="24"/>
      <c r="J627" s="24" t="s">
        <v>221</v>
      </c>
      <c r="K627" s="24" t="s">
        <v>417</v>
      </c>
      <c r="L627" s="24" t="s">
        <v>508</v>
      </c>
      <c r="M627" s="24" t="s">
        <v>149</v>
      </c>
      <c r="N627" s="24" t="s">
        <v>298</v>
      </c>
      <c r="O627" t="s">
        <v>298</v>
      </c>
      <c r="P627" s="24"/>
      <c r="Q627" s="24"/>
      <c r="R627" s="24"/>
      <c r="S627" s="24"/>
      <c r="T627" t="s">
        <v>658</v>
      </c>
      <c r="U627" s="24"/>
      <c r="V627" s="24"/>
      <c r="W627" s="24"/>
      <c r="X627" s="24"/>
      <c r="Y627" s="24"/>
      <c r="Z627" s="24"/>
      <c r="AA627" s="76"/>
      <c r="AB627" s="76"/>
      <c r="AC627" s="76"/>
      <c r="AD627" s="24"/>
      <c r="AE627" s="39"/>
      <c r="AF627" s="39"/>
      <c r="AG627" s="39"/>
      <c r="AH627" s="39"/>
      <c r="AI627" s="24"/>
      <c r="AJ627" s="24"/>
      <c r="AK627" s="24"/>
      <c r="AL627" s="24"/>
      <c r="AM627" s="24"/>
      <c r="AN627" s="24"/>
      <c r="AO627" s="25">
        <v>10</v>
      </c>
      <c r="AP627" s="24"/>
      <c r="AQ627" s="24"/>
      <c r="AR627" s="24"/>
      <c r="AS627" s="24">
        <v>9</v>
      </c>
      <c r="AT627" s="24">
        <v>12</v>
      </c>
      <c r="AU627" s="24"/>
      <c r="AV627" s="30" t="s">
        <v>467</v>
      </c>
    </row>
    <row r="628" spans="1:48" ht="14.25" customHeight="1" x14ac:dyDescent="0.3">
      <c r="A628" s="24" t="s">
        <v>215</v>
      </c>
      <c r="B628" s="24" t="s">
        <v>500</v>
      </c>
      <c r="C628" s="25">
        <v>2017</v>
      </c>
      <c r="D628" s="24" t="s">
        <v>501</v>
      </c>
      <c r="E628" s="24" t="s">
        <v>255</v>
      </c>
      <c r="F628" s="24" t="s">
        <v>46</v>
      </c>
      <c r="G628" s="24" t="s">
        <v>502</v>
      </c>
      <c r="H628" s="24"/>
      <c r="I628" s="24"/>
      <c r="J628" s="24" t="s">
        <v>221</v>
      </c>
      <c r="K628" s="24" t="s">
        <v>417</v>
      </c>
      <c r="L628" s="24" t="s">
        <v>505</v>
      </c>
      <c r="M628" s="24" t="s">
        <v>149</v>
      </c>
      <c r="N628" s="24" t="s">
        <v>298</v>
      </c>
      <c r="O628" t="s">
        <v>298</v>
      </c>
      <c r="P628" s="24"/>
      <c r="Q628" s="24"/>
      <c r="R628" s="24"/>
      <c r="S628" s="24"/>
      <c r="T628" t="s">
        <v>658</v>
      </c>
      <c r="U628" s="24"/>
      <c r="V628" s="24"/>
      <c r="W628" s="24"/>
      <c r="X628" s="24"/>
      <c r="Y628" s="24"/>
      <c r="Z628" s="24"/>
      <c r="AA628" s="76"/>
      <c r="AB628" s="76"/>
      <c r="AC628" s="76"/>
      <c r="AD628" s="24"/>
      <c r="AE628" s="39"/>
      <c r="AF628" s="39"/>
      <c r="AG628" s="39"/>
      <c r="AH628" s="39"/>
      <c r="AI628" s="24"/>
      <c r="AJ628" s="24"/>
      <c r="AK628" s="24"/>
      <c r="AL628" s="24"/>
      <c r="AM628" s="24"/>
      <c r="AN628" s="24"/>
      <c r="AO628" s="25">
        <v>10</v>
      </c>
      <c r="AP628" s="24"/>
      <c r="AQ628" s="24"/>
      <c r="AR628" s="24"/>
      <c r="AS628" s="24">
        <v>10</v>
      </c>
      <c r="AT628" s="24">
        <v>12</v>
      </c>
      <c r="AU628" s="24"/>
      <c r="AV628" s="30" t="s">
        <v>467</v>
      </c>
    </row>
    <row r="629" spans="1:48" ht="14.25" customHeight="1" x14ac:dyDescent="0.3">
      <c r="A629" s="24" t="s">
        <v>215</v>
      </c>
      <c r="B629" s="24" t="s">
        <v>500</v>
      </c>
      <c r="C629" s="25">
        <v>2017</v>
      </c>
      <c r="D629" s="24" t="s">
        <v>501</v>
      </c>
      <c r="E629" s="24" t="s">
        <v>255</v>
      </c>
      <c r="F629" s="24" t="s">
        <v>46</v>
      </c>
      <c r="G629" s="24" t="s">
        <v>502</v>
      </c>
      <c r="H629" s="24"/>
      <c r="I629" s="24"/>
      <c r="J629" s="24" t="s">
        <v>221</v>
      </c>
      <c r="K629" s="24" t="s">
        <v>417</v>
      </c>
      <c r="L629" s="24" t="s">
        <v>459</v>
      </c>
      <c r="M629" s="24" t="s">
        <v>149</v>
      </c>
      <c r="N629" s="24" t="s">
        <v>298</v>
      </c>
      <c r="O629" t="s">
        <v>298</v>
      </c>
      <c r="P629" s="24"/>
      <c r="Q629" s="24"/>
      <c r="R629" s="24"/>
      <c r="S629" s="24"/>
      <c r="T629" t="s">
        <v>658</v>
      </c>
      <c r="U629" s="24"/>
      <c r="V629" s="24"/>
      <c r="W629" s="24"/>
      <c r="X629" s="24"/>
      <c r="Y629" s="24"/>
      <c r="Z629" s="24"/>
      <c r="AA629" s="76"/>
      <c r="AB629" s="76"/>
      <c r="AC629" s="76"/>
      <c r="AD629" s="24"/>
      <c r="AE629" s="39"/>
      <c r="AF629" s="39"/>
      <c r="AG629" s="39"/>
      <c r="AH629" s="39"/>
      <c r="AI629" s="24"/>
      <c r="AJ629" s="24"/>
      <c r="AK629" s="24"/>
      <c r="AL629" s="24"/>
      <c r="AM629" s="24"/>
      <c r="AN629" s="24"/>
      <c r="AO629" s="25">
        <v>20</v>
      </c>
      <c r="AP629" s="24"/>
      <c r="AQ629" s="24"/>
      <c r="AR629" s="24"/>
      <c r="AS629" s="24">
        <v>3</v>
      </c>
      <c r="AT629" s="24">
        <v>12</v>
      </c>
      <c r="AU629" s="24"/>
      <c r="AV629" s="30" t="s">
        <v>467</v>
      </c>
    </row>
    <row r="630" spans="1:48" ht="14.25" customHeight="1" x14ac:dyDescent="0.3">
      <c r="A630" s="24" t="s">
        <v>215</v>
      </c>
      <c r="B630" s="24" t="s">
        <v>500</v>
      </c>
      <c r="C630" s="25">
        <v>2017</v>
      </c>
      <c r="D630" s="24" t="s">
        <v>501</v>
      </c>
      <c r="E630" s="24" t="s">
        <v>255</v>
      </c>
      <c r="F630" s="24" t="s">
        <v>46</v>
      </c>
      <c r="G630" s="24" t="s">
        <v>502</v>
      </c>
      <c r="H630" s="24"/>
      <c r="I630" s="24"/>
      <c r="J630" s="24" t="s">
        <v>221</v>
      </c>
      <c r="K630" s="24" t="s">
        <v>417</v>
      </c>
      <c r="L630" s="24" t="s">
        <v>460</v>
      </c>
      <c r="M630" s="24" t="s">
        <v>149</v>
      </c>
      <c r="N630" s="24" t="s">
        <v>298</v>
      </c>
      <c r="O630" t="s">
        <v>298</v>
      </c>
      <c r="P630" s="24"/>
      <c r="Q630" s="24"/>
      <c r="R630" s="24"/>
      <c r="S630" s="24"/>
      <c r="T630" t="s">
        <v>658</v>
      </c>
      <c r="U630" s="24"/>
      <c r="V630" s="24"/>
      <c r="W630" s="24"/>
      <c r="X630" s="24"/>
      <c r="Y630" s="24"/>
      <c r="Z630" s="24"/>
      <c r="AA630" s="76"/>
      <c r="AB630" s="76"/>
      <c r="AC630" s="76"/>
      <c r="AD630" s="24"/>
      <c r="AE630" s="39"/>
      <c r="AF630" s="39"/>
      <c r="AG630" s="39"/>
      <c r="AH630" s="39"/>
      <c r="AI630" s="24"/>
      <c r="AJ630" s="24"/>
      <c r="AK630" s="24"/>
      <c r="AL630" s="24"/>
      <c r="AM630" s="24"/>
      <c r="AN630" s="24"/>
      <c r="AO630" s="25">
        <v>30</v>
      </c>
      <c r="AP630" s="24"/>
      <c r="AQ630" s="24"/>
      <c r="AR630" s="24"/>
      <c r="AS630" s="24">
        <v>5</v>
      </c>
      <c r="AT630" s="24">
        <v>12</v>
      </c>
      <c r="AU630" s="24"/>
      <c r="AV630" s="30" t="s">
        <v>467</v>
      </c>
    </row>
    <row r="631" spans="1:48" ht="14.25" customHeight="1" x14ac:dyDescent="0.3">
      <c r="A631" s="24" t="s">
        <v>215</v>
      </c>
      <c r="B631" s="24" t="s">
        <v>500</v>
      </c>
      <c r="C631" s="25">
        <v>2017</v>
      </c>
      <c r="D631" s="24" t="s">
        <v>501</v>
      </c>
      <c r="E631" s="24" t="s">
        <v>255</v>
      </c>
      <c r="F631" s="24" t="s">
        <v>46</v>
      </c>
      <c r="G631" s="24" t="s">
        <v>502</v>
      </c>
      <c r="H631" s="24"/>
      <c r="I631" s="24"/>
      <c r="J631" s="24" t="s">
        <v>11</v>
      </c>
      <c r="K631" s="24" t="s">
        <v>229</v>
      </c>
      <c r="L631" s="24" t="s">
        <v>445</v>
      </c>
      <c r="M631" s="24" t="s">
        <v>51</v>
      </c>
      <c r="N631" s="24" t="s">
        <v>298</v>
      </c>
      <c r="O631" t="s">
        <v>298</v>
      </c>
      <c r="P631" s="24"/>
      <c r="Q631" s="24"/>
      <c r="R631" s="24"/>
      <c r="S631" s="24"/>
      <c r="T631" s="24"/>
      <c r="U631" s="24"/>
      <c r="V631" s="24"/>
      <c r="W631" s="24"/>
      <c r="X631" s="24"/>
      <c r="Y631" s="24"/>
      <c r="Z631" s="24"/>
      <c r="AA631" s="76"/>
      <c r="AB631" s="76"/>
      <c r="AC631" s="76"/>
      <c r="AD631" s="24"/>
      <c r="AE631" s="39"/>
      <c r="AF631" s="39"/>
      <c r="AG631" s="39"/>
      <c r="AH631" s="39"/>
      <c r="AI631" s="24"/>
      <c r="AJ631" s="24"/>
      <c r="AK631" s="24" t="s">
        <v>504</v>
      </c>
      <c r="AL631" s="24"/>
      <c r="AM631" s="24"/>
      <c r="AN631" s="24"/>
      <c r="AO631" s="24"/>
      <c r="AP631" s="24"/>
      <c r="AQ631" s="24"/>
      <c r="AR631" s="24"/>
      <c r="AS631" s="24"/>
      <c r="AT631" s="24"/>
      <c r="AU631" s="24"/>
      <c r="AV631" s="24"/>
    </row>
    <row r="632" spans="1:48" ht="14.25" customHeight="1" x14ac:dyDescent="0.3">
      <c r="A632" s="24" t="s">
        <v>215</v>
      </c>
      <c r="B632" s="24" t="s">
        <v>500</v>
      </c>
      <c r="C632" s="25">
        <v>2017</v>
      </c>
      <c r="D632" s="24" t="s">
        <v>501</v>
      </c>
      <c r="E632" s="24" t="s">
        <v>255</v>
      </c>
      <c r="F632" s="24" t="s">
        <v>46</v>
      </c>
      <c r="G632" s="24" t="s">
        <v>502</v>
      </c>
      <c r="H632" s="24" t="s">
        <v>53</v>
      </c>
      <c r="I632" s="24" t="s">
        <v>53</v>
      </c>
      <c r="J632" s="24" t="s">
        <v>137</v>
      </c>
      <c r="K632" s="24" t="s">
        <v>138</v>
      </c>
      <c r="L632" s="24" t="s">
        <v>298</v>
      </c>
      <c r="M632" s="24" t="s">
        <v>51</v>
      </c>
      <c r="N632" s="24" t="s">
        <v>298</v>
      </c>
      <c r="O632" t="s">
        <v>298</v>
      </c>
      <c r="P632" s="24" t="s">
        <v>245</v>
      </c>
      <c r="Q632" s="24"/>
      <c r="R632" s="24" t="s">
        <v>503</v>
      </c>
      <c r="S632" s="24"/>
      <c r="T632" s="24"/>
      <c r="U632" s="24" t="s">
        <v>53</v>
      </c>
      <c r="V632" s="24" t="s">
        <v>140</v>
      </c>
      <c r="W632" s="24"/>
      <c r="X632" s="24"/>
      <c r="Y632" s="25">
        <v>24</v>
      </c>
      <c r="Z632" s="25">
        <v>37</v>
      </c>
      <c r="AA632" s="80">
        <v>1000000000</v>
      </c>
      <c r="AB632" s="76" t="s">
        <v>984</v>
      </c>
      <c r="AC632" s="76"/>
      <c r="AD632" s="25"/>
      <c r="AE632" s="39" t="s">
        <v>56</v>
      </c>
      <c r="AF632" s="39">
        <v>500</v>
      </c>
      <c r="AG632" s="39"/>
      <c r="AH632" s="39">
        <v>1</v>
      </c>
      <c r="AI632" s="24"/>
      <c r="AJ632" s="24"/>
      <c r="AK632" s="24"/>
      <c r="AL632" s="24"/>
      <c r="AM632" s="24"/>
      <c r="AN632" s="24"/>
      <c r="AO632" s="24"/>
      <c r="AP632" s="24"/>
      <c r="AQ632" s="24"/>
      <c r="AR632" s="24"/>
      <c r="AS632" s="24"/>
      <c r="AT632" s="24"/>
      <c r="AU632" s="24"/>
      <c r="AV632" s="24"/>
    </row>
    <row r="633" spans="1:48" ht="14.25" customHeight="1" x14ac:dyDescent="0.3">
      <c r="A633" s="24" t="s">
        <v>215</v>
      </c>
      <c r="B633" s="24" t="s">
        <v>500</v>
      </c>
      <c r="C633" s="25">
        <v>2017</v>
      </c>
      <c r="D633" s="24" t="s">
        <v>501</v>
      </c>
      <c r="E633" s="24" t="s">
        <v>255</v>
      </c>
      <c r="F633" s="24" t="s">
        <v>46</v>
      </c>
      <c r="G633" s="24" t="s">
        <v>502</v>
      </c>
      <c r="H633" s="24"/>
      <c r="I633" s="24"/>
      <c r="J633" s="24" t="s">
        <v>1045</v>
      </c>
      <c r="K633" s="24" t="s">
        <v>401</v>
      </c>
      <c r="L633" s="24" t="s">
        <v>298</v>
      </c>
      <c r="M633" s="24" t="s">
        <v>51</v>
      </c>
      <c r="N633" s="24" t="s">
        <v>298</v>
      </c>
      <c r="O633" t="s">
        <v>298</v>
      </c>
      <c r="P633" s="24"/>
      <c r="Q633" s="24"/>
      <c r="R633" s="24"/>
      <c r="S633" s="24"/>
      <c r="T633" s="24"/>
      <c r="U633" s="24"/>
      <c r="V633" s="24"/>
      <c r="W633" s="24"/>
      <c r="X633" s="24"/>
      <c r="Y633" s="24"/>
      <c r="Z633" s="24"/>
      <c r="AA633" s="76"/>
      <c r="AB633" s="76"/>
      <c r="AC633" s="76"/>
      <c r="AD633" s="24"/>
      <c r="AE633" s="39"/>
      <c r="AF633" s="39"/>
      <c r="AG633" s="39"/>
      <c r="AH633" s="39"/>
      <c r="AI633" s="24"/>
      <c r="AJ633" s="24"/>
      <c r="AK633" s="24" t="s">
        <v>504</v>
      </c>
      <c r="AL633" s="24"/>
      <c r="AM633" s="24"/>
      <c r="AN633" s="24"/>
      <c r="AO633" s="24"/>
      <c r="AP633" s="24"/>
      <c r="AQ633" s="24"/>
      <c r="AR633" s="24"/>
      <c r="AS633" s="24"/>
      <c r="AT633" s="24"/>
      <c r="AU633" s="24"/>
      <c r="AV633" s="24"/>
    </row>
    <row r="634" spans="1:48" ht="14.25" customHeight="1" x14ac:dyDescent="0.3">
      <c r="A634" t="s">
        <v>153</v>
      </c>
      <c r="B634" s="57" t="s">
        <v>657</v>
      </c>
      <c r="C634">
        <v>2017</v>
      </c>
      <c r="D634" t="s">
        <v>501</v>
      </c>
      <c r="E634" t="s">
        <v>255</v>
      </c>
      <c r="F634" t="s">
        <v>154</v>
      </c>
      <c r="G634" t="s">
        <v>655</v>
      </c>
      <c r="J634" t="s">
        <v>160</v>
      </c>
      <c r="K634" t="s">
        <v>161</v>
      </c>
      <c r="L634" t="s">
        <v>76</v>
      </c>
      <c r="M634" t="s">
        <v>73</v>
      </c>
      <c r="N634" t="s">
        <v>298</v>
      </c>
      <c r="O634" t="s">
        <v>298</v>
      </c>
      <c r="T634" t="s">
        <v>658</v>
      </c>
      <c r="AO634">
        <v>10</v>
      </c>
      <c r="AS634" s="65">
        <v>14</v>
      </c>
      <c r="AT634" s="65">
        <v>14</v>
      </c>
      <c r="AV634" t="s">
        <v>233</v>
      </c>
    </row>
    <row r="635" spans="1:48" ht="14.25" customHeight="1" x14ac:dyDescent="0.3">
      <c r="A635" t="s">
        <v>153</v>
      </c>
      <c r="B635" s="57" t="s">
        <v>657</v>
      </c>
      <c r="C635">
        <v>2017</v>
      </c>
      <c r="D635" t="s">
        <v>501</v>
      </c>
      <c r="E635" t="s">
        <v>255</v>
      </c>
      <c r="F635" t="s">
        <v>154</v>
      </c>
      <c r="G635" t="s">
        <v>655</v>
      </c>
      <c r="J635" t="s">
        <v>160</v>
      </c>
      <c r="K635" t="s">
        <v>161</v>
      </c>
      <c r="L635" t="s">
        <v>249</v>
      </c>
      <c r="M635" t="s">
        <v>73</v>
      </c>
      <c r="N635" t="s">
        <v>298</v>
      </c>
      <c r="O635" t="s">
        <v>298</v>
      </c>
      <c r="T635" t="s">
        <v>658</v>
      </c>
      <c r="AO635">
        <v>10</v>
      </c>
      <c r="AS635" s="65">
        <v>4</v>
      </c>
      <c r="AT635" s="65">
        <v>14</v>
      </c>
      <c r="AV635" t="s">
        <v>233</v>
      </c>
    </row>
    <row r="636" spans="1:48" ht="14.25" customHeight="1" x14ac:dyDescent="0.3">
      <c r="A636" t="s">
        <v>153</v>
      </c>
      <c r="B636" s="57" t="s">
        <v>657</v>
      </c>
      <c r="C636">
        <v>2017</v>
      </c>
      <c r="D636" t="s">
        <v>501</v>
      </c>
      <c r="E636" t="s">
        <v>255</v>
      </c>
      <c r="F636" t="s">
        <v>154</v>
      </c>
      <c r="G636" t="s">
        <v>655</v>
      </c>
      <c r="J636" t="s">
        <v>160</v>
      </c>
      <c r="K636" t="s">
        <v>161</v>
      </c>
      <c r="L636" t="s">
        <v>86</v>
      </c>
      <c r="M636" t="s">
        <v>73</v>
      </c>
      <c r="N636" t="s">
        <v>298</v>
      </c>
      <c r="O636" t="s">
        <v>298</v>
      </c>
      <c r="T636" t="s">
        <v>658</v>
      </c>
      <c r="AO636">
        <v>10</v>
      </c>
      <c r="AS636" s="65">
        <v>0</v>
      </c>
      <c r="AT636" s="65">
        <v>14</v>
      </c>
      <c r="AV636" t="s">
        <v>233</v>
      </c>
    </row>
    <row r="637" spans="1:48" ht="14.25" customHeight="1" x14ac:dyDescent="0.3">
      <c r="A637" t="s">
        <v>153</v>
      </c>
      <c r="B637" s="57" t="s">
        <v>657</v>
      </c>
      <c r="C637">
        <v>2017</v>
      </c>
      <c r="D637" t="s">
        <v>501</v>
      </c>
      <c r="E637" t="s">
        <v>255</v>
      </c>
      <c r="F637" t="s">
        <v>154</v>
      </c>
      <c r="G637" t="s">
        <v>655</v>
      </c>
      <c r="J637" t="s">
        <v>160</v>
      </c>
      <c r="K637" t="s">
        <v>161</v>
      </c>
      <c r="L637" t="s">
        <v>347</v>
      </c>
      <c r="M637" t="s">
        <v>73</v>
      </c>
      <c r="N637" t="s">
        <v>298</v>
      </c>
      <c r="O637" t="s">
        <v>298</v>
      </c>
      <c r="T637" t="s">
        <v>658</v>
      </c>
      <c r="AO637">
        <v>30</v>
      </c>
      <c r="AS637" s="65">
        <v>0</v>
      </c>
      <c r="AT637" s="65">
        <v>14</v>
      </c>
      <c r="AV637" t="s">
        <v>659</v>
      </c>
    </row>
    <row r="638" spans="1:48" ht="14.25" customHeight="1" x14ac:dyDescent="0.3">
      <c r="A638" t="s">
        <v>153</v>
      </c>
      <c r="B638" s="57" t="s">
        <v>657</v>
      </c>
      <c r="C638">
        <v>2017</v>
      </c>
      <c r="D638" t="s">
        <v>501</v>
      </c>
      <c r="E638" t="s">
        <v>255</v>
      </c>
      <c r="F638" t="s">
        <v>154</v>
      </c>
      <c r="G638" t="s">
        <v>655</v>
      </c>
      <c r="J638" t="s">
        <v>160</v>
      </c>
      <c r="K638" t="s">
        <v>161</v>
      </c>
      <c r="L638" t="s">
        <v>286</v>
      </c>
      <c r="M638" t="s">
        <v>73</v>
      </c>
      <c r="N638" t="s">
        <v>298</v>
      </c>
      <c r="O638" t="s">
        <v>298</v>
      </c>
      <c r="T638" t="s">
        <v>658</v>
      </c>
      <c r="AO638">
        <v>30</v>
      </c>
      <c r="AS638" s="65">
        <v>9</v>
      </c>
      <c r="AT638" s="65">
        <v>14</v>
      </c>
      <c r="AV638" t="s">
        <v>233</v>
      </c>
    </row>
    <row r="639" spans="1:48" ht="14.25" customHeight="1" x14ac:dyDescent="0.3">
      <c r="A639" t="s">
        <v>153</v>
      </c>
      <c r="B639" s="57" t="s">
        <v>657</v>
      </c>
      <c r="C639">
        <v>2017</v>
      </c>
      <c r="D639" t="s">
        <v>501</v>
      </c>
      <c r="E639" t="s">
        <v>255</v>
      </c>
      <c r="F639" t="s">
        <v>154</v>
      </c>
      <c r="G639" t="s">
        <v>655</v>
      </c>
      <c r="J639" t="s">
        <v>160</v>
      </c>
      <c r="K639" t="s">
        <v>161</v>
      </c>
      <c r="L639" t="s">
        <v>661</v>
      </c>
      <c r="M639" t="s">
        <v>73</v>
      </c>
      <c r="N639" t="s">
        <v>298</v>
      </c>
      <c r="O639" t="s">
        <v>298</v>
      </c>
      <c r="T639" t="s">
        <v>658</v>
      </c>
      <c r="AO639">
        <v>5</v>
      </c>
      <c r="AS639" s="65">
        <v>14</v>
      </c>
      <c r="AT639" s="65">
        <v>14</v>
      </c>
      <c r="AV639" t="s">
        <v>233</v>
      </c>
    </row>
    <row r="640" spans="1:48" ht="14.25" customHeight="1" x14ac:dyDescent="0.3">
      <c r="A640" t="s">
        <v>153</v>
      </c>
      <c r="B640" s="57" t="s">
        <v>657</v>
      </c>
      <c r="C640">
        <v>2017</v>
      </c>
      <c r="D640" t="s">
        <v>501</v>
      </c>
      <c r="E640" t="s">
        <v>255</v>
      </c>
      <c r="F640" t="s">
        <v>154</v>
      </c>
      <c r="G640" t="s">
        <v>655</v>
      </c>
      <c r="J640" t="s">
        <v>160</v>
      </c>
      <c r="K640" t="s">
        <v>161</v>
      </c>
      <c r="L640" t="s">
        <v>290</v>
      </c>
      <c r="M640" t="s">
        <v>73</v>
      </c>
      <c r="N640" t="s">
        <v>298</v>
      </c>
      <c r="O640" t="s">
        <v>298</v>
      </c>
      <c r="T640" t="s">
        <v>658</v>
      </c>
      <c r="AO640">
        <v>30</v>
      </c>
      <c r="AS640" s="65">
        <v>0</v>
      </c>
      <c r="AT640" s="65">
        <v>14</v>
      </c>
      <c r="AV640" t="s">
        <v>233</v>
      </c>
    </row>
    <row r="641" spans="1:86" ht="14.25" customHeight="1" x14ac:dyDescent="0.3">
      <c r="A641" t="s">
        <v>153</v>
      </c>
      <c r="B641" s="57" t="s">
        <v>657</v>
      </c>
      <c r="C641">
        <v>2017</v>
      </c>
      <c r="D641" t="s">
        <v>501</v>
      </c>
      <c r="E641" t="s">
        <v>255</v>
      </c>
      <c r="F641" t="s">
        <v>154</v>
      </c>
      <c r="G641" t="s">
        <v>655</v>
      </c>
      <c r="J641" t="s">
        <v>160</v>
      </c>
      <c r="K641" t="s">
        <v>161</v>
      </c>
      <c r="L641" t="s">
        <v>612</v>
      </c>
      <c r="M641" t="s">
        <v>73</v>
      </c>
      <c r="N641" t="s">
        <v>298</v>
      </c>
      <c r="O641" t="s">
        <v>298</v>
      </c>
      <c r="T641" t="s">
        <v>658</v>
      </c>
      <c r="AO641">
        <v>10</v>
      </c>
      <c r="AS641" s="65">
        <v>14</v>
      </c>
      <c r="AT641" s="65">
        <v>14</v>
      </c>
      <c r="AV641" t="s">
        <v>233</v>
      </c>
    </row>
    <row r="642" spans="1:86" ht="14.25" customHeight="1" x14ac:dyDescent="0.3">
      <c r="A642" t="s">
        <v>153</v>
      </c>
      <c r="B642" s="57" t="s">
        <v>657</v>
      </c>
      <c r="C642">
        <v>2017</v>
      </c>
      <c r="D642" t="s">
        <v>501</v>
      </c>
      <c r="E642" t="s">
        <v>255</v>
      </c>
      <c r="F642" t="s">
        <v>154</v>
      </c>
      <c r="G642" t="s">
        <v>655</v>
      </c>
      <c r="J642" t="s">
        <v>160</v>
      </c>
      <c r="K642" t="s">
        <v>161</v>
      </c>
      <c r="L642" t="s">
        <v>291</v>
      </c>
      <c r="M642" t="s">
        <v>73</v>
      </c>
      <c r="N642" t="s">
        <v>298</v>
      </c>
      <c r="O642" t="s">
        <v>298</v>
      </c>
      <c r="T642" t="s">
        <v>658</v>
      </c>
      <c r="AO642">
        <v>10</v>
      </c>
      <c r="AS642" s="65">
        <v>8</v>
      </c>
      <c r="AT642" s="65">
        <v>14</v>
      </c>
      <c r="AV642" t="s">
        <v>233</v>
      </c>
    </row>
    <row r="643" spans="1:86" ht="14.25" customHeight="1" x14ac:dyDescent="0.3">
      <c r="A643" t="s">
        <v>153</v>
      </c>
      <c r="B643" s="57" t="s">
        <v>657</v>
      </c>
      <c r="C643">
        <v>2017</v>
      </c>
      <c r="D643" t="s">
        <v>501</v>
      </c>
      <c r="E643" t="s">
        <v>255</v>
      </c>
      <c r="F643" t="s">
        <v>154</v>
      </c>
      <c r="G643" t="s">
        <v>655</v>
      </c>
      <c r="J643" t="s">
        <v>160</v>
      </c>
      <c r="K643" t="s">
        <v>161</v>
      </c>
      <c r="L643" t="s">
        <v>660</v>
      </c>
      <c r="M643" t="s">
        <v>73</v>
      </c>
      <c r="N643" t="s">
        <v>298</v>
      </c>
      <c r="O643" t="s">
        <v>298</v>
      </c>
      <c r="T643" t="s">
        <v>658</v>
      </c>
      <c r="AO643">
        <v>25</v>
      </c>
      <c r="AS643" s="65">
        <v>14</v>
      </c>
      <c r="AT643" s="65">
        <v>14</v>
      </c>
      <c r="AV643" t="s">
        <v>233</v>
      </c>
    </row>
    <row r="644" spans="1:86" ht="14.25" customHeight="1" x14ac:dyDescent="0.3">
      <c r="A644" t="s">
        <v>153</v>
      </c>
      <c r="B644" s="57" t="s">
        <v>657</v>
      </c>
      <c r="C644">
        <v>2017</v>
      </c>
      <c r="D644" t="s">
        <v>501</v>
      </c>
      <c r="E644" t="s">
        <v>255</v>
      </c>
      <c r="F644" t="s">
        <v>154</v>
      </c>
      <c r="G644" t="s">
        <v>655</v>
      </c>
      <c r="J644" t="s">
        <v>160</v>
      </c>
      <c r="K644" t="s">
        <v>161</v>
      </c>
      <c r="L644" t="s">
        <v>91</v>
      </c>
      <c r="M644" t="s">
        <v>73</v>
      </c>
      <c r="N644" t="s">
        <v>298</v>
      </c>
      <c r="O644" t="s">
        <v>298</v>
      </c>
      <c r="T644" t="s">
        <v>658</v>
      </c>
      <c r="AO644">
        <v>30</v>
      </c>
      <c r="AS644" s="65">
        <v>0</v>
      </c>
      <c r="AT644" s="65">
        <v>14</v>
      </c>
      <c r="AV644" t="s">
        <v>233</v>
      </c>
    </row>
    <row r="645" spans="1:86" ht="14.25" customHeight="1" x14ac:dyDescent="0.3">
      <c r="A645" t="s">
        <v>153</v>
      </c>
      <c r="B645" s="57" t="s">
        <v>657</v>
      </c>
      <c r="C645">
        <v>2017</v>
      </c>
      <c r="D645" t="s">
        <v>501</v>
      </c>
      <c r="E645" t="s">
        <v>255</v>
      </c>
      <c r="F645" t="s">
        <v>154</v>
      </c>
      <c r="G645" t="s">
        <v>655</v>
      </c>
      <c r="J645" t="s">
        <v>160</v>
      </c>
      <c r="K645" t="s">
        <v>161</v>
      </c>
      <c r="L645" t="s">
        <v>555</v>
      </c>
      <c r="M645" t="s">
        <v>73</v>
      </c>
      <c r="N645" t="s">
        <v>298</v>
      </c>
      <c r="O645" t="s">
        <v>298</v>
      </c>
      <c r="T645" t="s">
        <v>658</v>
      </c>
      <c r="AO645">
        <v>1.25</v>
      </c>
      <c r="AS645" s="65">
        <v>14</v>
      </c>
      <c r="AT645" s="65">
        <v>14</v>
      </c>
      <c r="AV645" t="s">
        <v>233</v>
      </c>
    </row>
    <row r="646" spans="1:86" ht="14.25" customHeight="1" x14ac:dyDescent="0.3">
      <c r="A646" t="s">
        <v>153</v>
      </c>
      <c r="B646" s="57" t="s">
        <v>654</v>
      </c>
      <c r="C646">
        <v>2017</v>
      </c>
      <c r="D646" t="s">
        <v>501</v>
      </c>
      <c r="E646" t="s">
        <v>255</v>
      </c>
      <c r="F646" t="s">
        <v>154</v>
      </c>
      <c r="G646" t="s">
        <v>655</v>
      </c>
      <c r="J646" t="s">
        <v>971</v>
      </c>
      <c r="K646" t="s">
        <v>973</v>
      </c>
      <c r="L646" t="s">
        <v>298</v>
      </c>
      <c r="M646" t="s">
        <v>156</v>
      </c>
      <c r="N646" t="s">
        <v>298</v>
      </c>
      <c r="O646" t="s">
        <v>298</v>
      </c>
      <c r="Y646">
        <v>24</v>
      </c>
      <c r="Z646">
        <v>30</v>
      </c>
    </row>
    <row r="647" spans="1:86" ht="14.25" customHeight="1" x14ac:dyDescent="0.3">
      <c r="A647" t="s">
        <v>153</v>
      </c>
      <c r="B647" s="57" t="s">
        <v>654</v>
      </c>
      <c r="C647">
        <v>2017</v>
      </c>
      <c r="D647" t="s">
        <v>501</v>
      </c>
      <c r="E647" t="s">
        <v>255</v>
      </c>
      <c r="F647" t="s">
        <v>154</v>
      </c>
      <c r="G647" t="s">
        <v>655</v>
      </c>
      <c r="H647" t="s">
        <v>53</v>
      </c>
      <c r="I647" t="s">
        <v>53</v>
      </c>
      <c r="J647" t="s">
        <v>48</v>
      </c>
      <c r="K647" t="s">
        <v>49</v>
      </c>
      <c r="L647" t="s">
        <v>298</v>
      </c>
      <c r="M647" t="s">
        <v>156</v>
      </c>
      <c r="N647" t="s">
        <v>298</v>
      </c>
      <c r="O647" t="s">
        <v>298</v>
      </c>
      <c r="P647" t="s">
        <v>245</v>
      </c>
      <c r="R647" t="s">
        <v>986</v>
      </c>
      <c r="AE647" t="s">
        <v>56</v>
      </c>
      <c r="AF647">
        <v>500</v>
      </c>
      <c r="AH647">
        <v>0.1</v>
      </c>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row>
    <row r="648" spans="1:86" ht="14.25" customHeight="1" x14ac:dyDescent="0.3">
      <c r="A648" t="s">
        <v>153</v>
      </c>
      <c r="B648" s="57" t="s">
        <v>654</v>
      </c>
      <c r="C648">
        <v>2017</v>
      </c>
      <c r="D648" t="s">
        <v>501</v>
      </c>
      <c r="E648" t="s">
        <v>255</v>
      </c>
      <c r="F648" t="s">
        <v>154</v>
      </c>
      <c r="G648" t="s">
        <v>655</v>
      </c>
      <c r="J648" t="s">
        <v>11</v>
      </c>
      <c r="K648" t="s">
        <v>656</v>
      </c>
      <c r="L648" t="s">
        <v>298</v>
      </c>
      <c r="M648" t="s">
        <v>156</v>
      </c>
      <c r="N648" t="s">
        <v>298</v>
      </c>
      <c r="O648" t="s">
        <v>298</v>
      </c>
      <c r="Y648">
        <v>24</v>
      </c>
      <c r="Z648">
        <v>30</v>
      </c>
    </row>
    <row r="649" spans="1:86" ht="14.25" customHeight="1" x14ac:dyDescent="0.3">
      <c r="A649" s="56" t="s">
        <v>42</v>
      </c>
      <c r="B649" s="10" t="s">
        <v>386</v>
      </c>
      <c r="C649" s="11">
        <v>2004</v>
      </c>
      <c r="D649" s="56" t="s">
        <v>44</v>
      </c>
      <c r="E649" s="56" t="s">
        <v>45</v>
      </c>
      <c r="F649" s="56" t="s">
        <v>154</v>
      </c>
      <c r="G649" s="56" t="s">
        <v>155</v>
      </c>
      <c r="H649" s="56"/>
      <c r="I649" s="56"/>
      <c r="J649" s="56" t="s">
        <v>145</v>
      </c>
      <c r="K649" s="16" t="s">
        <v>304</v>
      </c>
      <c r="L649" s="56" t="s">
        <v>72</v>
      </c>
      <c r="M649" s="56" t="s">
        <v>149</v>
      </c>
      <c r="N649" s="6" t="s">
        <v>256</v>
      </c>
      <c r="O649" t="s">
        <v>298</v>
      </c>
      <c r="T649" s="43"/>
      <c r="AA649" s="56"/>
      <c r="AB649" s="56"/>
      <c r="AC649" s="56"/>
      <c r="AE649" s="31"/>
      <c r="AF649" s="31"/>
      <c r="AG649" s="31"/>
      <c r="AH649" s="31"/>
      <c r="AO649" s="56" t="s">
        <v>391</v>
      </c>
      <c r="AS649" s="74">
        <v>18</v>
      </c>
      <c r="AT649" s="69">
        <v>20</v>
      </c>
      <c r="AV649" t="s">
        <v>194</v>
      </c>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row>
    <row r="650" spans="1:86" x14ac:dyDescent="0.3">
      <c r="A650" s="56" t="s">
        <v>42</v>
      </c>
      <c r="B650" s="10" t="s">
        <v>386</v>
      </c>
      <c r="C650" s="11">
        <v>2004</v>
      </c>
      <c r="D650" s="56" t="s">
        <v>44</v>
      </c>
      <c r="E650" s="56" t="s">
        <v>45</v>
      </c>
      <c r="F650" s="56" t="s">
        <v>154</v>
      </c>
      <c r="G650" s="56" t="s">
        <v>155</v>
      </c>
      <c r="H650" s="56"/>
      <c r="I650" s="56"/>
      <c r="J650" s="56" t="s">
        <v>145</v>
      </c>
      <c r="K650" s="16" t="s">
        <v>304</v>
      </c>
      <c r="L650" s="22" t="s">
        <v>76</v>
      </c>
      <c r="M650" s="56" t="s">
        <v>149</v>
      </c>
      <c r="N650" s="6" t="s">
        <v>256</v>
      </c>
      <c r="O650" t="s">
        <v>298</v>
      </c>
      <c r="T650" s="43"/>
      <c r="AA650" s="56"/>
      <c r="AB650" s="56"/>
      <c r="AC650" s="56"/>
      <c r="AE650" s="31"/>
      <c r="AF650" s="31"/>
      <c r="AG650" s="31"/>
      <c r="AH650" s="31"/>
      <c r="AO650" s="56" t="s">
        <v>390</v>
      </c>
      <c r="AS650" s="74">
        <v>12</v>
      </c>
      <c r="AT650" s="69">
        <v>20</v>
      </c>
      <c r="AV650" t="s">
        <v>194</v>
      </c>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row>
    <row r="651" spans="1:86" x14ac:dyDescent="0.3">
      <c r="A651" s="56" t="s">
        <v>42</v>
      </c>
      <c r="B651" s="10" t="s">
        <v>386</v>
      </c>
      <c r="C651" s="11">
        <v>2004</v>
      </c>
      <c r="D651" s="56" t="s">
        <v>44</v>
      </c>
      <c r="E651" s="56" t="s">
        <v>45</v>
      </c>
      <c r="F651" s="56" t="s">
        <v>154</v>
      </c>
      <c r="G651" s="56" t="s">
        <v>155</v>
      </c>
      <c r="H651" s="56"/>
      <c r="I651" s="56"/>
      <c r="J651" s="56" t="s">
        <v>145</v>
      </c>
      <c r="K651" s="16" t="s">
        <v>304</v>
      </c>
      <c r="L651" s="56" t="s">
        <v>81</v>
      </c>
      <c r="M651" s="56" t="s">
        <v>149</v>
      </c>
      <c r="N651" s="6" t="s">
        <v>256</v>
      </c>
      <c r="O651" t="s">
        <v>298</v>
      </c>
      <c r="T651" s="43"/>
      <c r="AA651" s="56"/>
      <c r="AB651" s="56"/>
      <c r="AC651" s="56"/>
      <c r="AE651" s="31"/>
      <c r="AF651" s="31"/>
      <c r="AG651" s="31"/>
      <c r="AH651" s="31"/>
      <c r="AO651" s="56" t="s">
        <v>393</v>
      </c>
      <c r="AS651" s="74">
        <v>16</v>
      </c>
      <c r="AT651" s="69">
        <v>20</v>
      </c>
      <c r="AV651" t="s">
        <v>194</v>
      </c>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row>
    <row r="652" spans="1:86" x14ac:dyDescent="0.3">
      <c r="A652" s="56" t="s">
        <v>42</v>
      </c>
      <c r="B652" s="10" t="s">
        <v>386</v>
      </c>
      <c r="C652" s="11">
        <v>2004</v>
      </c>
      <c r="D652" s="56" t="s">
        <v>44</v>
      </c>
      <c r="E652" s="56" t="s">
        <v>45</v>
      </c>
      <c r="F652" s="56" t="s">
        <v>154</v>
      </c>
      <c r="G652" s="56" t="s">
        <v>155</v>
      </c>
      <c r="H652" s="56"/>
      <c r="I652" s="56"/>
      <c r="J652" s="56" t="s">
        <v>145</v>
      </c>
      <c r="K652" s="16" t="s">
        <v>304</v>
      </c>
      <c r="L652" s="56" t="s">
        <v>992</v>
      </c>
      <c r="M652" s="56" t="s">
        <v>149</v>
      </c>
      <c r="N652" s="6" t="s">
        <v>256</v>
      </c>
      <c r="O652" t="s">
        <v>298</v>
      </c>
      <c r="T652" s="43"/>
      <c r="AA652" s="56"/>
      <c r="AB652" s="56"/>
      <c r="AC652" s="56"/>
      <c r="AE652" s="31"/>
      <c r="AF652" s="31"/>
      <c r="AG652" s="31"/>
      <c r="AH652" s="31"/>
      <c r="AO652" s="56" t="s">
        <v>391</v>
      </c>
      <c r="AS652" s="74">
        <v>10</v>
      </c>
      <c r="AT652" s="69">
        <v>20</v>
      </c>
      <c r="AU652" s="21"/>
      <c r="AV652" s="21" t="s">
        <v>194</v>
      </c>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row>
    <row r="653" spans="1:86" x14ac:dyDescent="0.3">
      <c r="A653" s="56" t="s">
        <v>42</v>
      </c>
      <c r="B653" s="10" t="s">
        <v>386</v>
      </c>
      <c r="C653" s="11">
        <v>2004</v>
      </c>
      <c r="D653" s="56" t="s">
        <v>44</v>
      </c>
      <c r="E653" s="56" t="s">
        <v>45</v>
      </c>
      <c r="F653" s="56" t="s">
        <v>154</v>
      </c>
      <c r="G653" s="56" t="s">
        <v>155</v>
      </c>
      <c r="H653" s="56"/>
      <c r="I653" s="56"/>
      <c r="J653" s="56" t="s">
        <v>145</v>
      </c>
      <c r="K653" s="16" t="s">
        <v>304</v>
      </c>
      <c r="L653" s="56" t="s">
        <v>85</v>
      </c>
      <c r="M653" s="56" t="s">
        <v>149</v>
      </c>
      <c r="N653" s="6" t="s">
        <v>256</v>
      </c>
      <c r="O653" t="s">
        <v>298</v>
      </c>
      <c r="T653" s="43"/>
      <c r="AA653" s="56"/>
      <c r="AB653" s="56"/>
      <c r="AC653" s="56"/>
      <c r="AE653" s="31"/>
      <c r="AF653" s="31"/>
      <c r="AG653" s="31"/>
      <c r="AH653" s="31"/>
      <c r="AO653" s="56" t="s">
        <v>390</v>
      </c>
      <c r="AS653" s="74">
        <v>18</v>
      </c>
      <c r="AT653" s="69">
        <v>20</v>
      </c>
      <c r="AV653" t="s">
        <v>194</v>
      </c>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row>
    <row r="654" spans="1:86" x14ac:dyDescent="0.3">
      <c r="A654" s="56" t="s">
        <v>42</v>
      </c>
      <c r="B654" s="10" t="s">
        <v>386</v>
      </c>
      <c r="C654" s="11">
        <v>2004</v>
      </c>
      <c r="D654" s="56" t="s">
        <v>44</v>
      </c>
      <c r="E654" s="56" t="s">
        <v>45</v>
      </c>
      <c r="F654" s="56" t="s">
        <v>154</v>
      </c>
      <c r="G654" s="56" t="s">
        <v>155</v>
      </c>
      <c r="H654" s="56"/>
      <c r="I654" s="56"/>
      <c r="J654" s="56" t="s">
        <v>145</v>
      </c>
      <c r="K654" s="16" t="s">
        <v>304</v>
      </c>
      <c r="L654" s="56" t="s">
        <v>313</v>
      </c>
      <c r="M654" s="56" t="s">
        <v>149</v>
      </c>
      <c r="N654" s="6" t="s">
        <v>256</v>
      </c>
      <c r="O654" t="s">
        <v>298</v>
      </c>
      <c r="T654" s="43"/>
      <c r="AA654" s="56"/>
      <c r="AB654" s="56"/>
      <c r="AC654" s="56"/>
      <c r="AE654" s="31"/>
      <c r="AF654" s="31"/>
      <c r="AG654" s="31"/>
      <c r="AH654" s="31"/>
      <c r="AO654" s="56" t="s">
        <v>392</v>
      </c>
      <c r="AS654" s="74">
        <v>9</v>
      </c>
      <c r="AT654" s="69">
        <v>20</v>
      </c>
      <c r="AU654" s="21"/>
      <c r="AV654" s="21" t="s">
        <v>194</v>
      </c>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row>
    <row r="655" spans="1:86" x14ac:dyDescent="0.3">
      <c r="A655" s="56" t="s">
        <v>42</v>
      </c>
      <c r="B655" s="10" t="s">
        <v>386</v>
      </c>
      <c r="C655" s="11">
        <v>2004</v>
      </c>
      <c r="D655" s="56" t="s">
        <v>44</v>
      </c>
      <c r="E655" s="56" t="s">
        <v>45</v>
      </c>
      <c r="F655" s="56" t="s">
        <v>154</v>
      </c>
      <c r="G655" s="56" t="s">
        <v>155</v>
      </c>
      <c r="H655" s="56"/>
      <c r="I655" s="56"/>
      <c r="J655" s="56" t="s">
        <v>145</v>
      </c>
      <c r="K655" s="16" t="s">
        <v>304</v>
      </c>
      <c r="L655" s="56" t="s">
        <v>993</v>
      </c>
      <c r="M655" s="56" t="s">
        <v>149</v>
      </c>
      <c r="N655" s="6" t="s">
        <v>256</v>
      </c>
      <c r="O655" t="s">
        <v>298</v>
      </c>
      <c r="T655" s="43"/>
      <c r="AA655" s="56"/>
      <c r="AB655" s="56"/>
      <c r="AC655" s="56"/>
      <c r="AE655" s="31"/>
      <c r="AF655" s="31"/>
      <c r="AG655" s="31"/>
      <c r="AH655" s="31"/>
      <c r="AO655" s="56" t="s">
        <v>390</v>
      </c>
      <c r="AS655" s="74">
        <v>17</v>
      </c>
      <c r="AT655" s="69">
        <v>20</v>
      </c>
      <c r="AU655" s="21"/>
      <c r="AV655" s="21" t="s">
        <v>194</v>
      </c>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row>
    <row r="656" spans="1:86" x14ac:dyDescent="0.3">
      <c r="A656" s="56" t="s">
        <v>42</v>
      </c>
      <c r="B656" s="10" t="s">
        <v>386</v>
      </c>
      <c r="C656" s="11">
        <v>2004</v>
      </c>
      <c r="D656" s="56" t="s">
        <v>44</v>
      </c>
      <c r="E656" s="56" t="s">
        <v>45</v>
      </c>
      <c r="F656" s="56" t="s">
        <v>154</v>
      </c>
      <c r="G656" s="56" t="s">
        <v>155</v>
      </c>
      <c r="H656" s="56"/>
      <c r="I656" s="56"/>
      <c r="J656" s="56" t="s">
        <v>145</v>
      </c>
      <c r="K656" s="16" t="s">
        <v>304</v>
      </c>
      <c r="L656" s="56" t="s">
        <v>286</v>
      </c>
      <c r="M656" s="56" t="s">
        <v>149</v>
      </c>
      <c r="N656" s="6" t="s">
        <v>256</v>
      </c>
      <c r="O656" t="s">
        <v>298</v>
      </c>
      <c r="T656" s="43"/>
      <c r="AA656" s="56"/>
      <c r="AB656" s="56"/>
      <c r="AC656" s="56"/>
      <c r="AE656" s="31"/>
      <c r="AF656" s="31"/>
      <c r="AG656" s="31"/>
      <c r="AH656" s="31"/>
      <c r="AO656" s="56" t="s">
        <v>391</v>
      </c>
      <c r="AS656" s="74">
        <v>18</v>
      </c>
      <c r="AT656" s="69">
        <v>20</v>
      </c>
      <c r="AU656" s="21"/>
      <c r="AV656" s="21" t="s">
        <v>194</v>
      </c>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row>
    <row r="657" spans="1:86" x14ac:dyDescent="0.3">
      <c r="A657" s="56" t="s">
        <v>42</v>
      </c>
      <c r="B657" s="10" t="s">
        <v>386</v>
      </c>
      <c r="C657" s="11">
        <v>2004</v>
      </c>
      <c r="D657" s="56" t="s">
        <v>44</v>
      </c>
      <c r="E657" s="56" t="s">
        <v>45</v>
      </c>
      <c r="F657" s="56" t="s">
        <v>154</v>
      </c>
      <c r="G657" s="56" t="s">
        <v>155</v>
      </c>
      <c r="H657" s="56"/>
      <c r="I657" s="56"/>
      <c r="J657" s="56" t="s">
        <v>145</v>
      </c>
      <c r="K657" s="16" t="s">
        <v>304</v>
      </c>
      <c r="L657" s="56" t="s">
        <v>91</v>
      </c>
      <c r="M657" s="56" t="s">
        <v>149</v>
      </c>
      <c r="N657" s="6" t="s">
        <v>256</v>
      </c>
      <c r="O657" t="s">
        <v>298</v>
      </c>
      <c r="T657" s="43"/>
      <c r="AA657" s="56"/>
      <c r="AB657" s="56"/>
      <c r="AC657" s="56"/>
      <c r="AE657" s="31"/>
      <c r="AF657" s="31"/>
      <c r="AG657" s="31"/>
      <c r="AH657" s="31"/>
      <c r="AO657" s="56" t="s">
        <v>391</v>
      </c>
      <c r="AS657" s="74">
        <v>15</v>
      </c>
      <c r="AT657" s="69">
        <v>20</v>
      </c>
      <c r="AV657" t="s">
        <v>194</v>
      </c>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row>
    <row r="658" spans="1:86" x14ac:dyDescent="0.3">
      <c r="A658" s="56" t="s">
        <v>42</v>
      </c>
      <c r="B658" s="10" t="s">
        <v>386</v>
      </c>
      <c r="C658" s="11">
        <v>2004</v>
      </c>
      <c r="D658" s="56" t="s">
        <v>44</v>
      </c>
      <c r="E658" s="56" t="s">
        <v>45</v>
      </c>
      <c r="F658" s="56" t="s">
        <v>154</v>
      </c>
      <c r="G658" s="56" t="s">
        <v>155</v>
      </c>
      <c r="H658" s="56"/>
      <c r="I658" s="56"/>
      <c r="J658" s="56" t="s">
        <v>971</v>
      </c>
      <c r="K658" s="16" t="s">
        <v>973</v>
      </c>
      <c r="L658" s="56" t="s">
        <v>256</v>
      </c>
      <c r="M658" s="56" t="s">
        <v>51</v>
      </c>
      <c r="N658" s="6" t="s">
        <v>256</v>
      </c>
      <c r="O658" t="s">
        <v>298</v>
      </c>
      <c r="R658" s="43"/>
      <c r="T658" s="56"/>
      <c r="U658" s="56"/>
      <c r="V658" s="56"/>
      <c r="Y658" s="11"/>
      <c r="Z658" s="11"/>
      <c r="AA658" s="56"/>
      <c r="AB658" s="56"/>
      <c r="AC658" s="56"/>
      <c r="AD658" s="11"/>
      <c r="AE658" s="31"/>
      <c r="AF658" s="31"/>
      <c r="AG658" s="31"/>
      <c r="AH658" s="31"/>
      <c r="AU658" s="21"/>
      <c r="AV658" s="21"/>
    </row>
    <row r="659" spans="1:86" x14ac:dyDescent="0.3">
      <c r="A659" s="56" t="s">
        <v>42</v>
      </c>
      <c r="B659" s="10" t="s">
        <v>386</v>
      </c>
      <c r="C659" s="11">
        <v>2004</v>
      </c>
      <c r="D659" s="56" t="s">
        <v>44</v>
      </c>
      <c r="E659" s="56" t="s">
        <v>45</v>
      </c>
      <c r="F659" s="56" t="s">
        <v>154</v>
      </c>
      <c r="G659" s="56" t="s">
        <v>155</v>
      </c>
      <c r="H659" s="56" t="s">
        <v>53</v>
      </c>
      <c r="I659" s="56" t="s">
        <v>980</v>
      </c>
      <c r="J659" s="56" t="s">
        <v>137</v>
      </c>
      <c r="K659" s="16" t="s">
        <v>138</v>
      </c>
      <c r="L659" s="56" t="s">
        <v>256</v>
      </c>
      <c r="M659" s="56" t="s">
        <v>51</v>
      </c>
      <c r="N659" s="6" t="s">
        <v>256</v>
      </c>
      <c r="O659" t="s">
        <v>298</v>
      </c>
      <c r="R659" s="43" t="s">
        <v>988</v>
      </c>
      <c r="T659" s="56" t="s">
        <v>387</v>
      </c>
      <c r="U659" s="56" t="s">
        <v>53</v>
      </c>
      <c r="V659" s="56" t="s">
        <v>140</v>
      </c>
      <c r="Y659" s="11">
        <v>24</v>
      </c>
      <c r="Z659" s="11">
        <v>37</v>
      </c>
      <c r="AA659" s="56"/>
      <c r="AB659" s="56"/>
      <c r="AC659" s="56"/>
      <c r="AD659" s="11" t="s">
        <v>388</v>
      </c>
      <c r="AE659" s="31" t="s">
        <v>389</v>
      </c>
      <c r="AF659" s="31">
        <v>1</v>
      </c>
      <c r="AG659" s="31"/>
      <c r="AH659" s="31"/>
      <c r="AU659" s="21"/>
      <c r="AV659" s="21"/>
    </row>
    <row r="660" spans="1:86" x14ac:dyDescent="0.3">
      <c r="A660" s="56" t="s">
        <v>42</v>
      </c>
      <c r="B660" s="10" t="s">
        <v>386</v>
      </c>
      <c r="C660" s="11">
        <v>2004</v>
      </c>
      <c r="D660" s="56" t="s">
        <v>44</v>
      </c>
      <c r="E660" s="56" t="s">
        <v>45</v>
      </c>
      <c r="F660" s="56" t="s">
        <v>154</v>
      </c>
      <c r="G660" s="56" t="s">
        <v>155</v>
      </c>
      <c r="H660" s="56"/>
      <c r="I660" s="56"/>
      <c r="J660" s="56" t="s">
        <v>971</v>
      </c>
      <c r="K660" s="16" t="s">
        <v>401</v>
      </c>
      <c r="L660" s="56" t="s">
        <v>256</v>
      </c>
      <c r="M660" s="56" t="s">
        <v>51</v>
      </c>
      <c r="N660" s="6" t="s">
        <v>256</v>
      </c>
      <c r="O660" t="s">
        <v>298</v>
      </c>
      <c r="R660" s="43"/>
      <c r="T660" s="56"/>
      <c r="U660" s="56"/>
      <c r="V660" s="56"/>
      <c r="Y660" s="11"/>
      <c r="Z660" s="11"/>
      <c r="AA660" s="56"/>
      <c r="AB660" s="56"/>
      <c r="AC660" s="56"/>
      <c r="AD660" s="11"/>
      <c r="AE660" s="31"/>
      <c r="AF660" s="31"/>
      <c r="AG660" s="31"/>
      <c r="AH660" s="31"/>
      <c r="AU660" s="21"/>
      <c r="AV660" s="21"/>
    </row>
    <row r="661" spans="1:86" x14ac:dyDescent="0.3">
      <c r="A661" s="26" t="s">
        <v>132</v>
      </c>
      <c r="B661" s="26" t="s">
        <v>865</v>
      </c>
      <c r="C661" s="27">
        <v>2010</v>
      </c>
      <c r="D661" s="26" t="s">
        <v>823</v>
      </c>
      <c r="E661" s="26" t="s">
        <v>255</v>
      </c>
      <c r="F661" s="26" t="s">
        <v>46</v>
      </c>
      <c r="G661" s="26" t="s">
        <v>872</v>
      </c>
      <c r="H661" s="26"/>
      <c r="I661" s="26"/>
      <c r="J661" s="26" t="s">
        <v>145</v>
      </c>
      <c r="K661" s="26" t="s">
        <v>873</v>
      </c>
      <c r="L661" s="26" t="s">
        <v>72</v>
      </c>
      <c r="M661" s="26" t="s">
        <v>149</v>
      </c>
      <c r="N661" s="26" t="s">
        <v>764</v>
      </c>
      <c r="O661" s="6" t="s">
        <v>789</v>
      </c>
      <c r="P661" s="24"/>
      <c r="Q661" s="24"/>
      <c r="S661" s="24"/>
      <c r="T661" s="24" t="s">
        <v>665</v>
      </c>
      <c r="U661" s="24"/>
      <c r="V661" s="24"/>
      <c r="W661" s="24"/>
      <c r="X661" s="24"/>
      <c r="Y661" s="24"/>
      <c r="Z661" s="24"/>
      <c r="AB661" s="76"/>
      <c r="AC661" s="76"/>
      <c r="AD661" s="24"/>
      <c r="AE661" s="39"/>
      <c r="AF661" s="39"/>
      <c r="AG661" s="39"/>
      <c r="AH661" s="39"/>
      <c r="AI661" s="24"/>
      <c r="AJ661" s="24"/>
      <c r="AK661" s="24"/>
      <c r="AL661" s="24"/>
      <c r="AM661" s="24"/>
      <c r="AN661" s="24"/>
      <c r="AO661" s="24"/>
      <c r="AP661" s="24"/>
      <c r="AQ661" s="24"/>
      <c r="AR661" s="24"/>
      <c r="AS661" s="66">
        <v>0</v>
      </c>
      <c r="AT661" s="71">
        <v>122</v>
      </c>
      <c r="AU661" s="24"/>
      <c r="AV661" s="26" t="s">
        <v>874</v>
      </c>
    </row>
    <row r="662" spans="1:86" x14ac:dyDescent="0.3">
      <c r="A662" s="26" t="s">
        <v>132</v>
      </c>
      <c r="B662" s="26" t="s">
        <v>865</v>
      </c>
      <c r="C662" s="27">
        <v>2010</v>
      </c>
      <c r="D662" s="26" t="s">
        <v>823</v>
      </c>
      <c r="E662" s="26" t="s">
        <v>255</v>
      </c>
      <c r="F662" s="26" t="s">
        <v>46</v>
      </c>
      <c r="G662" s="26" t="s">
        <v>872</v>
      </c>
      <c r="H662" s="26"/>
      <c r="I662" s="26"/>
      <c r="J662" s="26" t="s">
        <v>145</v>
      </c>
      <c r="K662" s="26" t="s">
        <v>873</v>
      </c>
      <c r="L662" s="26" t="s">
        <v>879</v>
      </c>
      <c r="M662" s="26" t="s">
        <v>149</v>
      </c>
      <c r="N662" s="26" t="s">
        <v>764</v>
      </c>
      <c r="O662" s="6" t="s">
        <v>789</v>
      </c>
      <c r="P662" s="24"/>
      <c r="Q662" s="24"/>
      <c r="S662" s="24"/>
      <c r="T662" s="24" t="s">
        <v>665</v>
      </c>
      <c r="U662" s="24"/>
      <c r="V662" s="24"/>
      <c r="W662" s="24"/>
      <c r="X662" s="24"/>
      <c r="Y662" s="24"/>
      <c r="Z662" s="24"/>
      <c r="AB662" s="76"/>
      <c r="AC662" s="76"/>
      <c r="AD662" s="24"/>
      <c r="AE662" s="39"/>
      <c r="AF662" s="39"/>
      <c r="AG662" s="39"/>
      <c r="AH662" s="39"/>
      <c r="AI662" s="24"/>
      <c r="AJ662" s="24"/>
      <c r="AK662" s="24"/>
      <c r="AL662" s="24"/>
      <c r="AM662" s="24"/>
      <c r="AN662" s="24"/>
      <c r="AO662" s="24"/>
      <c r="AP662" s="24"/>
      <c r="AQ662" s="24"/>
      <c r="AR662" s="24"/>
      <c r="AS662" s="66">
        <v>0</v>
      </c>
      <c r="AT662" s="66">
        <v>122</v>
      </c>
      <c r="AU662" s="24"/>
      <c r="AV662" s="26" t="s">
        <v>874</v>
      </c>
    </row>
    <row r="663" spans="1:86" x14ac:dyDescent="0.3">
      <c r="A663" s="26" t="s">
        <v>132</v>
      </c>
      <c r="B663" s="26" t="s">
        <v>865</v>
      </c>
      <c r="C663" s="27">
        <v>2010</v>
      </c>
      <c r="D663" s="26" t="s">
        <v>823</v>
      </c>
      <c r="E663" s="26" t="s">
        <v>255</v>
      </c>
      <c r="F663" s="26" t="s">
        <v>46</v>
      </c>
      <c r="G663" s="26" t="s">
        <v>872</v>
      </c>
      <c r="H663" s="26"/>
      <c r="I663" s="26"/>
      <c r="J663" s="26" t="s">
        <v>145</v>
      </c>
      <c r="K663" s="26" t="s">
        <v>873</v>
      </c>
      <c r="L663" s="26" t="s">
        <v>877</v>
      </c>
      <c r="M663" s="26" t="s">
        <v>149</v>
      </c>
      <c r="N663" s="26" t="s">
        <v>764</v>
      </c>
      <c r="O663" s="6" t="s">
        <v>789</v>
      </c>
      <c r="P663" s="24"/>
      <c r="Q663" s="24"/>
      <c r="S663" s="24"/>
      <c r="T663" s="24" t="s">
        <v>665</v>
      </c>
      <c r="U663" s="24"/>
      <c r="V663" s="24"/>
      <c r="W663" s="24"/>
      <c r="X663" s="24"/>
      <c r="Y663" s="24"/>
      <c r="Z663" s="24"/>
      <c r="AB663" s="76"/>
      <c r="AC663" s="76"/>
      <c r="AD663" s="24"/>
      <c r="AE663" s="39"/>
      <c r="AF663" s="39"/>
      <c r="AG663" s="39"/>
      <c r="AH663" s="39"/>
      <c r="AI663" s="24"/>
      <c r="AJ663" s="24"/>
      <c r="AK663" s="24"/>
      <c r="AL663" s="24"/>
      <c r="AM663" s="24"/>
      <c r="AN663" s="24"/>
      <c r="AO663" s="24"/>
      <c r="AP663" s="24"/>
      <c r="AQ663" s="24"/>
      <c r="AR663" s="24"/>
      <c r="AS663" s="66">
        <v>0</v>
      </c>
      <c r="AT663" s="71">
        <v>122</v>
      </c>
      <c r="AU663" s="24"/>
      <c r="AV663" s="26" t="s">
        <v>874</v>
      </c>
    </row>
    <row r="664" spans="1:86" x14ac:dyDescent="0.3">
      <c r="A664" s="26" t="s">
        <v>132</v>
      </c>
      <c r="B664" s="26" t="s">
        <v>865</v>
      </c>
      <c r="C664" s="27">
        <v>2010</v>
      </c>
      <c r="D664" s="26" t="s">
        <v>823</v>
      </c>
      <c r="E664" s="26" t="s">
        <v>255</v>
      </c>
      <c r="F664" s="26" t="s">
        <v>46</v>
      </c>
      <c r="G664" s="26" t="s">
        <v>872</v>
      </c>
      <c r="H664" s="26"/>
      <c r="I664" s="26"/>
      <c r="J664" s="26" t="s">
        <v>145</v>
      </c>
      <c r="K664" s="26" t="s">
        <v>873</v>
      </c>
      <c r="L664" s="26" t="s">
        <v>878</v>
      </c>
      <c r="M664" s="26" t="s">
        <v>149</v>
      </c>
      <c r="N664" s="26" t="s">
        <v>764</v>
      </c>
      <c r="O664" s="6" t="s">
        <v>789</v>
      </c>
      <c r="P664" s="24"/>
      <c r="Q664" s="24"/>
      <c r="S664" s="24"/>
      <c r="T664" s="24" t="s">
        <v>665</v>
      </c>
      <c r="U664" s="24"/>
      <c r="V664" s="24"/>
      <c r="W664" s="24"/>
      <c r="X664" s="24"/>
      <c r="Y664" s="24"/>
      <c r="Z664" s="24"/>
      <c r="AB664" s="76"/>
      <c r="AC664" s="76"/>
      <c r="AD664" s="24"/>
      <c r="AE664" s="39"/>
      <c r="AF664" s="39"/>
      <c r="AG664" s="39"/>
      <c r="AH664" s="39"/>
      <c r="AI664" s="24"/>
      <c r="AJ664" s="24"/>
      <c r="AK664" s="24"/>
      <c r="AL664" s="24"/>
      <c r="AM664" s="24"/>
      <c r="AN664" s="24"/>
      <c r="AO664" s="24"/>
      <c r="AP664" s="24"/>
      <c r="AQ664" s="24"/>
      <c r="AR664" s="24"/>
      <c r="AS664" s="66">
        <v>0</v>
      </c>
      <c r="AT664" s="66">
        <v>122</v>
      </c>
      <c r="AU664" s="24"/>
      <c r="AV664" s="26" t="s">
        <v>874</v>
      </c>
    </row>
    <row r="665" spans="1:86" x14ac:dyDescent="0.3">
      <c r="A665" s="26" t="s">
        <v>132</v>
      </c>
      <c r="B665" s="26" t="s">
        <v>865</v>
      </c>
      <c r="C665" s="27">
        <v>2010</v>
      </c>
      <c r="D665" s="26" t="s">
        <v>823</v>
      </c>
      <c r="E665" s="26" t="s">
        <v>255</v>
      </c>
      <c r="F665" s="26" t="s">
        <v>46</v>
      </c>
      <c r="G665" s="26" t="s">
        <v>872</v>
      </c>
      <c r="H665" s="26"/>
      <c r="I665" s="26"/>
      <c r="J665" s="26" t="s">
        <v>145</v>
      </c>
      <c r="K665" s="26" t="s">
        <v>873</v>
      </c>
      <c r="L665" s="26" t="s">
        <v>80</v>
      </c>
      <c r="M665" s="26" t="s">
        <v>149</v>
      </c>
      <c r="N665" s="26" t="s">
        <v>764</v>
      </c>
      <c r="O665" s="6" t="s">
        <v>789</v>
      </c>
      <c r="P665" s="24"/>
      <c r="Q665" s="24"/>
      <c r="S665" s="24"/>
      <c r="T665" s="24" t="s">
        <v>665</v>
      </c>
      <c r="U665" s="24"/>
      <c r="V665" s="24"/>
      <c r="W665" s="24"/>
      <c r="X665" s="24"/>
      <c r="Y665" s="24"/>
      <c r="Z665" s="24"/>
      <c r="AB665" s="76"/>
      <c r="AC665" s="76"/>
      <c r="AD665" s="24"/>
      <c r="AE665" s="39"/>
      <c r="AF665" s="39"/>
      <c r="AG665" s="39"/>
      <c r="AH665" s="39"/>
      <c r="AI665" s="24"/>
      <c r="AJ665" s="24"/>
      <c r="AK665" s="24"/>
      <c r="AL665" s="24"/>
      <c r="AM665" s="24"/>
      <c r="AN665" s="24"/>
      <c r="AO665" s="24"/>
      <c r="AP665" s="24"/>
      <c r="AQ665" s="24"/>
      <c r="AR665" s="24"/>
      <c r="AS665" s="66">
        <v>0</v>
      </c>
      <c r="AT665" s="71">
        <v>122</v>
      </c>
      <c r="AU665" s="24"/>
      <c r="AV665" s="26" t="s">
        <v>874</v>
      </c>
    </row>
    <row r="666" spans="1:86" x14ac:dyDescent="0.3">
      <c r="A666" s="26" t="s">
        <v>132</v>
      </c>
      <c r="B666" s="26" t="s">
        <v>865</v>
      </c>
      <c r="C666" s="27">
        <v>2010</v>
      </c>
      <c r="D666" s="26" t="s">
        <v>823</v>
      </c>
      <c r="E666" s="26" t="s">
        <v>255</v>
      </c>
      <c r="F666" s="26" t="s">
        <v>46</v>
      </c>
      <c r="G666" s="26" t="s">
        <v>872</v>
      </c>
      <c r="H666" s="26"/>
      <c r="I666" s="26"/>
      <c r="J666" s="26" t="s">
        <v>145</v>
      </c>
      <c r="K666" s="26" t="s">
        <v>873</v>
      </c>
      <c r="L666" s="26" t="s">
        <v>85</v>
      </c>
      <c r="M666" s="26" t="s">
        <v>149</v>
      </c>
      <c r="N666" s="26" t="s">
        <v>764</v>
      </c>
      <c r="O666" s="6" t="s">
        <v>789</v>
      </c>
      <c r="P666" s="26"/>
      <c r="Q666" s="26"/>
      <c r="S666" s="26"/>
      <c r="T666" s="24" t="s">
        <v>665</v>
      </c>
      <c r="U666" s="26"/>
      <c r="V666" s="26"/>
      <c r="W666" s="26"/>
      <c r="X666" s="26"/>
      <c r="Y666" s="26"/>
      <c r="Z666" s="26"/>
      <c r="AB666" s="85"/>
      <c r="AC666" s="85"/>
      <c r="AD666" s="26"/>
      <c r="AE666" s="41"/>
      <c r="AF666" s="41"/>
      <c r="AG666" s="41"/>
      <c r="AH666" s="41"/>
      <c r="AI666" s="26"/>
      <c r="AJ666" s="26"/>
      <c r="AK666" s="26"/>
      <c r="AL666" s="26"/>
      <c r="AM666" s="26"/>
      <c r="AN666" s="24"/>
      <c r="AO666" s="26"/>
      <c r="AP666" s="26"/>
      <c r="AQ666" s="26"/>
      <c r="AR666" s="26"/>
      <c r="AS666" s="71">
        <v>0</v>
      </c>
      <c r="AT666" s="71">
        <v>122</v>
      </c>
      <c r="AU666" s="26"/>
      <c r="AV666" s="26" t="s">
        <v>874</v>
      </c>
    </row>
    <row r="667" spans="1:86" x14ac:dyDescent="0.3">
      <c r="A667" s="26" t="s">
        <v>132</v>
      </c>
      <c r="B667" s="26" t="s">
        <v>865</v>
      </c>
      <c r="C667" s="27">
        <v>2010</v>
      </c>
      <c r="D667" s="26" t="s">
        <v>823</v>
      </c>
      <c r="E667" s="26" t="s">
        <v>255</v>
      </c>
      <c r="F667" s="26" t="s">
        <v>46</v>
      </c>
      <c r="G667" s="26" t="s">
        <v>872</v>
      </c>
      <c r="H667" s="26"/>
      <c r="I667" s="26"/>
      <c r="J667" s="26" t="s">
        <v>145</v>
      </c>
      <c r="K667" s="26" t="s">
        <v>873</v>
      </c>
      <c r="L667" s="26" t="s">
        <v>86</v>
      </c>
      <c r="M667" s="26" t="s">
        <v>149</v>
      </c>
      <c r="N667" s="26" t="s">
        <v>764</v>
      </c>
      <c r="O667" s="6" t="s">
        <v>789</v>
      </c>
      <c r="P667" s="24"/>
      <c r="Q667" s="24"/>
      <c r="S667" s="24"/>
      <c r="T667" s="24" t="s">
        <v>665</v>
      </c>
      <c r="U667" s="24"/>
      <c r="V667" s="24"/>
      <c r="W667" s="24"/>
      <c r="X667" s="24"/>
      <c r="Y667" s="24"/>
      <c r="Z667" s="24"/>
      <c r="AB667" s="76"/>
      <c r="AC667" s="76"/>
      <c r="AD667" s="24"/>
      <c r="AE667" s="39"/>
      <c r="AF667" s="39"/>
      <c r="AG667" s="39"/>
      <c r="AH667" s="39"/>
      <c r="AI667" s="24"/>
      <c r="AJ667" s="24"/>
      <c r="AK667" s="24"/>
      <c r="AL667" s="24"/>
      <c r="AM667" s="24"/>
      <c r="AN667" s="24"/>
      <c r="AO667" s="24"/>
      <c r="AP667" s="24"/>
      <c r="AQ667" s="24"/>
      <c r="AR667" s="24"/>
      <c r="AS667" s="66">
        <v>0</v>
      </c>
      <c r="AT667" s="71">
        <v>122</v>
      </c>
      <c r="AU667" s="24"/>
      <c r="AV667" s="26" t="s">
        <v>874</v>
      </c>
    </row>
    <row r="668" spans="1:86" x14ac:dyDescent="0.3">
      <c r="A668" s="26" t="s">
        <v>132</v>
      </c>
      <c r="B668" s="26" t="s">
        <v>865</v>
      </c>
      <c r="C668" s="27">
        <v>2010</v>
      </c>
      <c r="D668" s="26" t="s">
        <v>823</v>
      </c>
      <c r="E668" s="26" t="s">
        <v>255</v>
      </c>
      <c r="F668" s="26" t="s">
        <v>46</v>
      </c>
      <c r="G668" s="26" t="s">
        <v>872</v>
      </c>
      <c r="H668" s="26"/>
      <c r="I668" s="26"/>
      <c r="J668" s="26" t="s">
        <v>145</v>
      </c>
      <c r="K668" s="26" t="s">
        <v>873</v>
      </c>
      <c r="L668" s="26" t="s">
        <v>87</v>
      </c>
      <c r="M668" s="26" t="s">
        <v>149</v>
      </c>
      <c r="N668" s="26" t="s">
        <v>764</v>
      </c>
      <c r="O668" s="6" t="s">
        <v>789</v>
      </c>
      <c r="P668" s="24"/>
      <c r="Q668" s="24"/>
      <c r="S668" s="24"/>
      <c r="T668" s="24" t="s">
        <v>665</v>
      </c>
      <c r="U668" s="24"/>
      <c r="V668" s="24"/>
      <c r="W668" s="24"/>
      <c r="X668" s="24"/>
      <c r="Y668" s="24"/>
      <c r="Z668" s="24"/>
      <c r="AB668" s="76"/>
      <c r="AC668" s="76"/>
      <c r="AD668" s="24"/>
      <c r="AE668" s="39"/>
      <c r="AF668" s="39"/>
      <c r="AG668" s="39"/>
      <c r="AH668" s="39"/>
      <c r="AI668" s="24"/>
      <c r="AJ668" s="24"/>
      <c r="AK668" s="24"/>
      <c r="AL668" s="24"/>
      <c r="AM668" s="24"/>
      <c r="AN668" s="24"/>
      <c r="AO668" s="24"/>
      <c r="AP668" s="24"/>
      <c r="AQ668" s="24"/>
      <c r="AR668" s="24"/>
      <c r="AS668" s="66">
        <v>0</v>
      </c>
      <c r="AT668" s="71">
        <v>122</v>
      </c>
      <c r="AU668" s="24"/>
      <c r="AV668" s="26" t="s">
        <v>874</v>
      </c>
    </row>
    <row r="669" spans="1:86" x14ac:dyDescent="0.3">
      <c r="A669" s="26" t="s">
        <v>132</v>
      </c>
      <c r="B669" s="26" t="s">
        <v>865</v>
      </c>
      <c r="C669" s="27">
        <v>2010</v>
      </c>
      <c r="D669" s="26" t="s">
        <v>823</v>
      </c>
      <c r="E669" s="26" t="s">
        <v>255</v>
      </c>
      <c r="F669" s="26" t="s">
        <v>46</v>
      </c>
      <c r="G669" s="26" t="s">
        <v>872</v>
      </c>
      <c r="H669" s="26"/>
      <c r="I669" s="26"/>
      <c r="J669" s="26" t="s">
        <v>145</v>
      </c>
      <c r="K669" s="26" t="s">
        <v>873</v>
      </c>
      <c r="L669" s="26" t="s">
        <v>88</v>
      </c>
      <c r="M669" s="26" t="s">
        <v>149</v>
      </c>
      <c r="N669" s="26" t="s">
        <v>764</v>
      </c>
      <c r="O669" s="6" t="s">
        <v>789</v>
      </c>
      <c r="P669" s="24"/>
      <c r="Q669" s="24"/>
      <c r="S669" s="24"/>
      <c r="T669" s="24" t="s">
        <v>665</v>
      </c>
      <c r="U669" s="24"/>
      <c r="V669" s="24"/>
      <c r="W669" s="24"/>
      <c r="X669" s="24"/>
      <c r="Y669" s="24"/>
      <c r="Z669" s="24"/>
      <c r="AB669" s="76"/>
      <c r="AC669" s="76"/>
      <c r="AD669" s="24"/>
      <c r="AE669" s="39"/>
      <c r="AF669" s="39"/>
      <c r="AG669" s="39"/>
      <c r="AH669" s="39"/>
      <c r="AI669" s="24"/>
      <c r="AJ669" s="24"/>
      <c r="AK669" s="24"/>
      <c r="AL669" s="24"/>
      <c r="AM669" s="24"/>
      <c r="AN669" s="24"/>
      <c r="AO669" s="24"/>
      <c r="AP669" s="24"/>
      <c r="AQ669" s="24"/>
      <c r="AR669" s="24"/>
      <c r="AS669" s="66">
        <v>0</v>
      </c>
      <c r="AT669" s="66">
        <v>122</v>
      </c>
      <c r="AU669" s="24"/>
      <c r="AV669" s="26" t="s">
        <v>874</v>
      </c>
    </row>
    <row r="670" spans="1:86" x14ac:dyDescent="0.3">
      <c r="A670" s="26" t="s">
        <v>132</v>
      </c>
      <c r="B670" s="26" t="s">
        <v>865</v>
      </c>
      <c r="C670" s="27">
        <v>2010</v>
      </c>
      <c r="D670" s="26" t="s">
        <v>823</v>
      </c>
      <c r="E670" s="26" t="s">
        <v>255</v>
      </c>
      <c r="F670" s="26" t="s">
        <v>46</v>
      </c>
      <c r="G670" s="26" t="s">
        <v>872</v>
      </c>
      <c r="H670" s="26"/>
      <c r="I670" s="26"/>
      <c r="J670" s="26" t="s">
        <v>145</v>
      </c>
      <c r="K670" s="26" t="s">
        <v>873</v>
      </c>
      <c r="L670" s="26" t="s">
        <v>876</v>
      </c>
      <c r="M670" s="26" t="s">
        <v>149</v>
      </c>
      <c r="N670" s="26" t="s">
        <v>764</v>
      </c>
      <c r="O670" s="6" t="s">
        <v>789</v>
      </c>
      <c r="P670" s="24"/>
      <c r="Q670" s="24"/>
      <c r="S670" s="24"/>
      <c r="T670" s="24" t="s">
        <v>665</v>
      </c>
      <c r="U670" s="24"/>
      <c r="V670" s="24"/>
      <c r="W670" s="24"/>
      <c r="X670" s="24"/>
      <c r="Y670" s="24"/>
      <c r="Z670" s="24"/>
      <c r="AB670" s="76"/>
      <c r="AC670" s="76"/>
      <c r="AD670" s="24"/>
      <c r="AE670" s="39"/>
      <c r="AF670" s="39"/>
      <c r="AG670" s="39"/>
      <c r="AH670" s="39"/>
      <c r="AI670" s="24"/>
      <c r="AJ670" s="24"/>
      <c r="AK670" s="24"/>
      <c r="AL670" s="24"/>
      <c r="AM670" s="24"/>
      <c r="AN670" s="24"/>
      <c r="AO670" s="24"/>
      <c r="AP670" s="24"/>
      <c r="AQ670" s="24"/>
      <c r="AR670" s="24"/>
      <c r="AS670" s="66">
        <v>3</v>
      </c>
      <c r="AT670" s="66">
        <v>122</v>
      </c>
      <c r="AU670" s="24"/>
      <c r="AV670" s="26" t="s">
        <v>874</v>
      </c>
    </row>
    <row r="671" spans="1:86" x14ac:dyDescent="0.3">
      <c r="A671" s="26" t="s">
        <v>132</v>
      </c>
      <c r="B671" s="26" t="s">
        <v>865</v>
      </c>
      <c r="C671" s="27">
        <v>2010</v>
      </c>
      <c r="D671" s="26" t="s">
        <v>823</v>
      </c>
      <c r="E671" s="26" t="s">
        <v>255</v>
      </c>
      <c r="F671" s="26" t="s">
        <v>46</v>
      </c>
      <c r="G671" s="26" t="s">
        <v>872</v>
      </c>
      <c r="H671" s="26"/>
      <c r="I671" s="26"/>
      <c r="J671" s="26" t="s">
        <v>145</v>
      </c>
      <c r="K671" s="26" t="s">
        <v>873</v>
      </c>
      <c r="L671" s="26" t="s">
        <v>95</v>
      </c>
      <c r="M671" s="26" t="s">
        <v>149</v>
      </c>
      <c r="N671" s="26" t="s">
        <v>764</v>
      </c>
      <c r="O671" s="6" t="s">
        <v>789</v>
      </c>
      <c r="P671" s="24"/>
      <c r="Q671" s="24"/>
      <c r="S671" s="24"/>
      <c r="T671" s="24" t="s">
        <v>665</v>
      </c>
      <c r="U671" s="24"/>
      <c r="V671" s="24"/>
      <c r="W671" s="24"/>
      <c r="X671" s="24"/>
      <c r="Y671" s="24"/>
      <c r="Z671" s="24"/>
      <c r="AB671" s="76"/>
      <c r="AC671" s="76"/>
      <c r="AD671" s="24"/>
      <c r="AE671" s="39"/>
      <c r="AF671" s="39"/>
      <c r="AG671" s="39"/>
      <c r="AH671" s="39"/>
      <c r="AI671" s="24"/>
      <c r="AJ671" s="24"/>
      <c r="AK671" s="24"/>
      <c r="AL671" s="24"/>
      <c r="AM671" s="24"/>
      <c r="AN671" s="24"/>
      <c r="AO671" s="24"/>
      <c r="AP671" s="24"/>
      <c r="AQ671" s="24"/>
      <c r="AR671" s="24"/>
      <c r="AS671" s="66">
        <v>0</v>
      </c>
      <c r="AT671" s="66">
        <v>122</v>
      </c>
      <c r="AU671" s="24"/>
      <c r="AV671" s="26" t="s">
        <v>874</v>
      </c>
    </row>
    <row r="672" spans="1:86" x14ac:dyDescent="0.3">
      <c r="A672" s="26" t="s">
        <v>132</v>
      </c>
      <c r="B672" s="26" t="s">
        <v>865</v>
      </c>
      <c r="C672" s="27">
        <v>2010</v>
      </c>
      <c r="D672" s="26" t="s">
        <v>823</v>
      </c>
      <c r="E672" s="26" t="s">
        <v>255</v>
      </c>
      <c r="F672" s="26" t="s">
        <v>46</v>
      </c>
      <c r="G672" s="26" t="s">
        <v>872</v>
      </c>
      <c r="H672" s="26"/>
      <c r="I672" s="26"/>
      <c r="J672" s="26" t="s">
        <v>145</v>
      </c>
      <c r="K672" s="26" t="s">
        <v>873</v>
      </c>
      <c r="L672" s="26" t="s">
        <v>875</v>
      </c>
      <c r="M672" s="26" t="s">
        <v>149</v>
      </c>
      <c r="N672" s="26" t="s">
        <v>764</v>
      </c>
      <c r="O672" s="6" t="s">
        <v>789</v>
      </c>
      <c r="P672" s="24"/>
      <c r="Q672" s="24"/>
      <c r="S672" s="24"/>
      <c r="T672" s="24" t="s">
        <v>665</v>
      </c>
      <c r="U672" s="24"/>
      <c r="V672" s="24"/>
      <c r="W672" s="24"/>
      <c r="X672" s="24"/>
      <c r="Y672" s="24"/>
      <c r="Z672" s="24"/>
      <c r="AB672" s="76"/>
      <c r="AC672" s="76"/>
      <c r="AD672" s="24"/>
      <c r="AE672" s="39"/>
      <c r="AF672" s="39"/>
      <c r="AG672" s="39"/>
      <c r="AH672" s="39"/>
      <c r="AI672" s="24"/>
      <c r="AJ672" s="24"/>
      <c r="AK672" s="24"/>
      <c r="AL672" s="24"/>
      <c r="AM672" s="24"/>
      <c r="AN672" s="24"/>
      <c r="AO672" s="24"/>
      <c r="AP672" s="24"/>
      <c r="AQ672" s="24"/>
      <c r="AR672" s="24"/>
      <c r="AS672" s="66">
        <v>0</v>
      </c>
      <c r="AT672" s="66">
        <v>122</v>
      </c>
      <c r="AU672" s="24"/>
      <c r="AV672" s="26" t="s">
        <v>874</v>
      </c>
    </row>
    <row r="673" spans="1:86" x14ac:dyDescent="0.3">
      <c r="A673" s="26" t="s">
        <v>132</v>
      </c>
      <c r="B673" s="26" t="s">
        <v>865</v>
      </c>
      <c r="C673" s="27">
        <v>2010</v>
      </c>
      <c r="D673" s="26" t="s">
        <v>823</v>
      </c>
      <c r="E673" s="26" t="s">
        <v>255</v>
      </c>
      <c r="F673" s="26" t="s">
        <v>46</v>
      </c>
      <c r="G673" s="26" t="s">
        <v>866</v>
      </c>
      <c r="H673" s="26" t="s">
        <v>53</v>
      </c>
      <c r="I673" s="26" t="s">
        <v>53</v>
      </c>
      <c r="J673" s="26" t="s">
        <v>137</v>
      </c>
      <c r="K673" s="26" t="s">
        <v>138</v>
      </c>
      <c r="L673" s="26" t="s">
        <v>831</v>
      </c>
      <c r="M673" s="26" t="s">
        <v>51</v>
      </c>
      <c r="N673" s="26" t="s">
        <v>764</v>
      </c>
      <c r="O673" s="6" t="s">
        <v>789</v>
      </c>
      <c r="P673" s="26" t="s">
        <v>228</v>
      </c>
      <c r="Q673" s="26"/>
      <c r="R673" s="26" t="s">
        <v>997</v>
      </c>
      <c r="S673" s="26"/>
      <c r="T673" s="26"/>
      <c r="U673" s="26" t="s">
        <v>53</v>
      </c>
      <c r="V673" s="26" t="s">
        <v>140</v>
      </c>
      <c r="W673" s="26"/>
      <c r="X673" s="26"/>
      <c r="Y673" s="26" t="s">
        <v>867</v>
      </c>
      <c r="Z673" s="27">
        <v>42</v>
      </c>
      <c r="AA673" s="85" t="s">
        <v>868</v>
      </c>
      <c r="AC673" s="85"/>
      <c r="AD673" s="27" t="s">
        <v>869</v>
      </c>
      <c r="AE673" s="41" t="s">
        <v>56</v>
      </c>
      <c r="AF673" s="42">
        <v>200</v>
      </c>
      <c r="AG673" s="42">
        <v>200</v>
      </c>
      <c r="AH673" s="42"/>
      <c r="AI673" s="26"/>
      <c r="AJ673" s="26"/>
      <c r="AK673" s="26" t="s">
        <v>870</v>
      </c>
      <c r="AL673" s="26"/>
      <c r="AM673" s="26"/>
      <c r="AN673" s="24"/>
      <c r="AO673" s="26"/>
      <c r="AP673" s="26"/>
      <c r="AQ673" s="26"/>
      <c r="AR673" s="26"/>
      <c r="AS673" s="71"/>
      <c r="AT673" s="71"/>
      <c r="AU673" s="26"/>
      <c r="AV673" s="26"/>
    </row>
    <row r="674" spans="1:86" x14ac:dyDescent="0.3">
      <c r="A674" s="26" t="s">
        <v>132</v>
      </c>
      <c r="B674" s="26" t="s">
        <v>865</v>
      </c>
      <c r="C674" s="27">
        <v>2010</v>
      </c>
      <c r="D674" s="26" t="s">
        <v>823</v>
      </c>
      <c r="E674" s="26" t="s">
        <v>255</v>
      </c>
      <c r="F674" s="26" t="s">
        <v>46</v>
      </c>
      <c r="G674" s="26" t="s">
        <v>561</v>
      </c>
      <c r="H674" s="26" t="s">
        <v>53</v>
      </c>
      <c r="I674" s="26" t="s">
        <v>53</v>
      </c>
      <c r="J674" s="26" t="s">
        <v>137</v>
      </c>
      <c r="K674" s="26" t="s">
        <v>138</v>
      </c>
      <c r="L674" s="26" t="s">
        <v>831</v>
      </c>
      <c r="M674" s="26" t="s">
        <v>51</v>
      </c>
      <c r="N674" s="26" t="s">
        <v>764</v>
      </c>
      <c r="O674" s="6" t="s">
        <v>789</v>
      </c>
      <c r="P674" s="26" t="s">
        <v>228</v>
      </c>
      <c r="Q674" s="26"/>
      <c r="R674" s="26" t="s">
        <v>997</v>
      </c>
      <c r="S674" s="26"/>
      <c r="T674" s="26"/>
      <c r="U674" s="26" t="s">
        <v>53</v>
      </c>
      <c r="V674" s="26" t="s">
        <v>140</v>
      </c>
      <c r="W674" s="26"/>
      <c r="X674" s="26"/>
      <c r="Y674" s="26" t="s">
        <v>867</v>
      </c>
      <c r="Z674" s="27">
        <v>42</v>
      </c>
      <c r="AA674" s="86" t="s">
        <v>871</v>
      </c>
      <c r="AC674" s="85"/>
      <c r="AD674" s="27" t="s">
        <v>869</v>
      </c>
      <c r="AE674" s="41" t="s">
        <v>56</v>
      </c>
      <c r="AF674" s="42">
        <v>200</v>
      </c>
      <c r="AG674" s="42">
        <v>200</v>
      </c>
      <c r="AH674" s="42"/>
      <c r="AI674" s="26"/>
      <c r="AJ674" s="26"/>
      <c r="AK674" s="26" t="s">
        <v>870</v>
      </c>
      <c r="AL674" s="26"/>
      <c r="AM674" s="26"/>
      <c r="AN674" s="24"/>
      <c r="AO674" s="26"/>
      <c r="AP674" s="26"/>
      <c r="AQ674" s="26"/>
      <c r="AR674" s="26"/>
      <c r="AS674" s="71"/>
      <c r="AT674" s="71"/>
      <c r="AU674" s="26"/>
      <c r="AV674" s="26"/>
    </row>
    <row r="675" spans="1:86" x14ac:dyDescent="0.3">
      <c r="A675" s="26" t="s">
        <v>132</v>
      </c>
      <c r="B675" s="26" t="s">
        <v>865</v>
      </c>
      <c r="C675" s="27">
        <v>2010</v>
      </c>
      <c r="D675" s="26" t="s">
        <v>823</v>
      </c>
      <c r="E675" s="26" t="s">
        <v>255</v>
      </c>
      <c r="F675" s="26" t="s">
        <v>46</v>
      </c>
      <c r="G675" s="26" t="s">
        <v>872</v>
      </c>
      <c r="H675" s="26"/>
      <c r="I675" s="26"/>
      <c r="J675" s="26" t="s">
        <v>11</v>
      </c>
      <c r="K675" s="26" t="s">
        <v>714</v>
      </c>
      <c r="L675" s="26" t="s">
        <v>831</v>
      </c>
      <c r="M675" s="26" t="s">
        <v>51</v>
      </c>
      <c r="N675" s="26" t="s">
        <v>764</v>
      </c>
      <c r="O675" s="6" t="s">
        <v>789</v>
      </c>
      <c r="P675" s="26"/>
      <c r="Q675" s="26"/>
      <c r="R675" s="26"/>
      <c r="S675" s="26"/>
      <c r="T675" s="26"/>
      <c r="U675" s="26"/>
      <c r="V675" s="26"/>
      <c r="W675" s="26"/>
      <c r="X675" s="26"/>
      <c r="Y675" s="26"/>
      <c r="Z675" s="26"/>
      <c r="AB675" s="85"/>
      <c r="AC675" s="85"/>
      <c r="AD675" s="26"/>
      <c r="AE675" s="41"/>
      <c r="AF675" s="41"/>
      <c r="AG675" s="41"/>
      <c r="AH675" s="41"/>
      <c r="AI675" s="26"/>
      <c r="AJ675" s="26"/>
      <c r="AK675" s="26"/>
      <c r="AL675" s="26"/>
      <c r="AM675" s="26"/>
      <c r="AN675" s="24"/>
      <c r="AO675" s="26"/>
      <c r="AP675" s="26"/>
      <c r="AQ675" s="26"/>
      <c r="AR675" s="26"/>
      <c r="AS675" s="71"/>
      <c r="AT675" s="71"/>
      <c r="AU675" s="26"/>
      <c r="AV675" s="26"/>
    </row>
    <row r="676" spans="1:86" x14ac:dyDescent="0.3">
      <c r="A676" s="26" t="s">
        <v>132</v>
      </c>
      <c r="B676" s="24" t="s">
        <v>241</v>
      </c>
      <c r="C676" s="27">
        <v>2017</v>
      </c>
      <c r="D676" s="26" t="s">
        <v>170</v>
      </c>
      <c r="E676" s="26" t="s">
        <v>135</v>
      </c>
      <c r="F676" s="26" t="s">
        <v>46</v>
      </c>
      <c r="G676" s="26" t="s">
        <v>155</v>
      </c>
      <c r="H676" s="26"/>
      <c r="I676" s="26"/>
      <c r="J676" s="26" t="s">
        <v>145</v>
      </c>
      <c r="K676" s="26" t="s">
        <v>1044</v>
      </c>
      <c r="L676" s="26" t="s">
        <v>92</v>
      </c>
      <c r="M676" s="26" t="s">
        <v>149</v>
      </c>
      <c r="N676" s="24" t="s">
        <v>173</v>
      </c>
      <c r="O676" s="6" t="s">
        <v>50</v>
      </c>
      <c r="Q676" s="24"/>
      <c r="R676" s="24"/>
      <c r="S676" s="24"/>
      <c r="T676" s="24" t="s">
        <v>1025</v>
      </c>
      <c r="U676" s="24"/>
      <c r="V676" s="24"/>
      <c r="W676" s="24"/>
      <c r="X676" s="24"/>
      <c r="Y676" s="24"/>
      <c r="Z676" s="24"/>
      <c r="AA676" s="76"/>
      <c r="AB676" s="76"/>
      <c r="AC676" s="76"/>
      <c r="AD676" s="24"/>
      <c r="AE676" s="39"/>
      <c r="AF676" s="39"/>
      <c r="AG676" s="39"/>
      <c r="AH676" s="39"/>
      <c r="AI676" s="24"/>
      <c r="AJ676" s="24"/>
      <c r="AK676" s="24"/>
      <c r="AL676" s="24"/>
      <c r="AM676" s="24"/>
      <c r="AN676" s="24"/>
      <c r="AO676" s="24"/>
      <c r="AP676" s="24"/>
      <c r="AQ676" s="24"/>
      <c r="AR676" s="24"/>
      <c r="AS676" s="65">
        <v>3</v>
      </c>
      <c r="AT676" s="66">
        <v>4</v>
      </c>
      <c r="AU676" s="24"/>
      <c r="AV676" s="24" t="s">
        <v>194</v>
      </c>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row>
    <row r="677" spans="1:86" x14ac:dyDescent="0.3">
      <c r="A677" s="26" t="s">
        <v>132</v>
      </c>
      <c r="B677" s="24" t="s">
        <v>241</v>
      </c>
      <c r="C677" s="27">
        <v>2017</v>
      </c>
      <c r="D677" s="26" t="s">
        <v>170</v>
      </c>
      <c r="E677" s="26" t="s">
        <v>135</v>
      </c>
      <c r="F677" s="26" t="s">
        <v>171</v>
      </c>
      <c r="G677" s="26" t="s">
        <v>243</v>
      </c>
      <c r="H677" s="26"/>
      <c r="I677" s="26"/>
      <c r="J677" s="26" t="s">
        <v>145</v>
      </c>
      <c r="K677" s="26" t="s">
        <v>1043</v>
      </c>
      <c r="L677" s="26" t="s">
        <v>92</v>
      </c>
      <c r="M677" s="26" t="s">
        <v>149</v>
      </c>
      <c r="N677" s="24" t="s">
        <v>173</v>
      </c>
      <c r="O677" s="6" t="s">
        <v>50</v>
      </c>
      <c r="Q677" s="24"/>
      <c r="R677" s="24"/>
      <c r="S677" s="24"/>
      <c r="T677" s="24" t="s">
        <v>1025</v>
      </c>
      <c r="U677" s="24"/>
      <c r="V677" s="24"/>
      <c r="W677" s="24"/>
      <c r="X677" s="24"/>
      <c r="Y677" s="24"/>
      <c r="Z677" s="24"/>
      <c r="AA677" s="76"/>
      <c r="AB677" s="76"/>
      <c r="AC677" s="76"/>
      <c r="AD677" s="24"/>
      <c r="AE677" s="39"/>
      <c r="AF677" s="39"/>
      <c r="AG677" s="39"/>
      <c r="AH677" s="39"/>
      <c r="AI677" s="24"/>
      <c r="AJ677" s="24"/>
      <c r="AK677" s="24"/>
      <c r="AL677" s="24"/>
      <c r="AM677" s="24"/>
      <c r="AN677" s="24"/>
      <c r="AO677" s="24"/>
      <c r="AP677" s="24"/>
      <c r="AQ677" s="24"/>
      <c r="AR677" s="24"/>
      <c r="AS677" s="66">
        <v>10</v>
      </c>
      <c r="AT677" s="66">
        <v>10</v>
      </c>
      <c r="AU677" s="24"/>
      <c r="AV677" s="24" t="s">
        <v>194</v>
      </c>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row>
    <row r="678" spans="1:86" x14ac:dyDescent="0.3">
      <c r="A678" s="26" t="s">
        <v>132</v>
      </c>
      <c r="B678" s="24" t="s">
        <v>241</v>
      </c>
      <c r="C678" s="27">
        <v>2017</v>
      </c>
      <c r="D678" s="26" t="s">
        <v>170</v>
      </c>
      <c r="E678" s="26" t="s">
        <v>135</v>
      </c>
      <c r="F678" s="26" t="s">
        <v>46</v>
      </c>
      <c r="G678" s="26" t="s">
        <v>155</v>
      </c>
      <c r="H678" s="26"/>
      <c r="I678" s="26"/>
      <c r="J678" s="26" t="s">
        <v>145</v>
      </c>
      <c r="K678" s="26" t="s">
        <v>1042</v>
      </c>
      <c r="L678" s="26" t="s">
        <v>224</v>
      </c>
      <c r="M678" s="26" t="s">
        <v>149</v>
      </c>
      <c r="N678" s="24" t="s">
        <v>173</v>
      </c>
      <c r="O678" s="6" t="s">
        <v>50</v>
      </c>
      <c r="Q678" s="24"/>
      <c r="R678" s="24"/>
      <c r="S678" s="24"/>
      <c r="T678" s="24" t="s">
        <v>1025</v>
      </c>
      <c r="U678" s="24"/>
      <c r="V678" s="24"/>
      <c r="W678" s="24"/>
      <c r="X678" s="24"/>
      <c r="Y678" s="24"/>
      <c r="Z678" s="24"/>
      <c r="AA678" s="76"/>
      <c r="AB678" s="76"/>
      <c r="AC678" s="76"/>
      <c r="AD678" s="24"/>
      <c r="AE678" s="39"/>
      <c r="AF678" s="39"/>
      <c r="AG678" s="39"/>
      <c r="AH678" s="39"/>
      <c r="AI678" s="24"/>
      <c r="AJ678" s="24"/>
      <c r="AK678" s="24"/>
      <c r="AL678" s="24"/>
      <c r="AM678" s="24"/>
      <c r="AN678" s="24"/>
      <c r="AO678" s="24"/>
      <c r="AP678" s="24"/>
      <c r="AQ678" s="24"/>
      <c r="AR678" s="24"/>
      <c r="AS678" s="65">
        <v>4</v>
      </c>
      <c r="AT678" s="66">
        <v>4</v>
      </c>
      <c r="AU678" s="24"/>
      <c r="AV678" s="24" t="s">
        <v>194</v>
      </c>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row>
    <row r="679" spans="1:86" x14ac:dyDescent="0.3">
      <c r="A679" s="26" t="s">
        <v>132</v>
      </c>
      <c r="B679" s="24" t="s">
        <v>241</v>
      </c>
      <c r="C679" s="27">
        <v>2017</v>
      </c>
      <c r="D679" s="26" t="s">
        <v>170</v>
      </c>
      <c r="E679" s="26" t="s">
        <v>135</v>
      </c>
      <c r="F679" s="26" t="s">
        <v>171</v>
      </c>
      <c r="G679" s="26" t="s">
        <v>243</v>
      </c>
      <c r="H679" s="26"/>
      <c r="I679" s="26"/>
      <c r="J679" s="26" t="s">
        <v>145</v>
      </c>
      <c r="K679" s="26" t="s">
        <v>1041</v>
      </c>
      <c r="L679" s="26" t="s">
        <v>244</v>
      </c>
      <c r="M679" s="26" t="s">
        <v>149</v>
      </c>
      <c r="N679" s="24" t="s">
        <v>173</v>
      </c>
      <c r="O679" s="6" t="s">
        <v>50</v>
      </c>
      <c r="Q679" s="24"/>
      <c r="R679" s="24"/>
      <c r="S679" s="24"/>
      <c r="T679" s="24" t="s">
        <v>1025</v>
      </c>
      <c r="U679" s="24"/>
      <c r="V679" s="24"/>
      <c r="W679" s="24"/>
      <c r="X679" s="24"/>
      <c r="Y679" s="24"/>
      <c r="Z679" s="24"/>
      <c r="AA679" s="76"/>
      <c r="AB679" s="76"/>
      <c r="AC679" s="76"/>
      <c r="AD679" s="24"/>
      <c r="AE679" s="39"/>
      <c r="AF679" s="39"/>
      <c r="AG679" s="39"/>
      <c r="AH679" s="39"/>
      <c r="AI679" s="24"/>
      <c r="AJ679" s="24"/>
      <c r="AK679" s="24"/>
      <c r="AL679" s="24"/>
      <c r="AM679" s="24"/>
      <c r="AN679" s="24"/>
      <c r="AO679" s="24"/>
      <c r="AP679" s="24"/>
      <c r="AQ679" s="24"/>
      <c r="AR679" s="24"/>
      <c r="AS679" s="66">
        <v>9</v>
      </c>
      <c r="AT679" s="66">
        <v>10</v>
      </c>
      <c r="AU679" s="24"/>
      <c r="AV679" s="24" t="s">
        <v>194</v>
      </c>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row>
    <row r="680" spans="1:86" x14ac:dyDescent="0.3">
      <c r="A680" s="26" t="s">
        <v>132</v>
      </c>
      <c r="B680" s="24" t="s">
        <v>241</v>
      </c>
      <c r="C680" s="27">
        <v>2017</v>
      </c>
      <c r="D680" s="26" t="s">
        <v>170</v>
      </c>
      <c r="E680" s="26" t="s">
        <v>135</v>
      </c>
      <c r="F680" s="26" t="s">
        <v>46</v>
      </c>
      <c r="G680" s="26" t="s">
        <v>155</v>
      </c>
      <c r="H680" s="26"/>
      <c r="I680" s="26"/>
      <c r="J680" s="26" t="s">
        <v>145</v>
      </c>
      <c r="K680" s="26" t="s">
        <v>1040</v>
      </c>
      <c r="L680" s="26" t="s">
        <v>234</v>
      </c>
      <c r="M680" s="26" t="s">
        <v>149</v>
      </c>
      <c r="N680" s="24" t="s">
        <v>173</v>
      </c>
      <c r="O680" s="6" t="s">
        <v>50</v>
      </c>
      <c r="Q680" s="24"/>
      <c r="R680" s="24"/>
      <c r="S680" s="24"/>
      <c r="T680" s="24" t="s">
        <v>1025</v>
      </c>
      <c r="U680" s="24"/>
      <c r="V680" s="24"/>
      <c r="W680" s="24"/>
      <c r="X680" s="24"/>
      <c r="Y680" s="24"/>
      <c r="Z680" s="24"/>
      <c r="AA680" s="76"/>
      <c r="AB680" s="76"/>
      <c r="AC680" s="76"/>
      <c r="AD680" s="24"/>
      <c r="AE680" s="39"/>
      <c r="AF680" s="39"/>
      <c r="AG680" s="39"/>
      <c r="AH680" s="39"/>
      <c r="AI680" s="24"/>
      <c r="AJ680" s="24"/>
      <c r="AK680" s="24"/>
      <c r="AL680" s="24"/>
      <c r="AM680" s="24"/>
      <c r="AN680" s="24"/>
      <c r="AO680" s="24"/>
      <c r="AP680" s="24"/>
      <c r="AQ680" s="24"/>
      <c r="AR680" s="24"/>
      <c r="AS680" s="65">
        <v>3</v>
      </c>
      <c r="AT680" s="66">
        <v>4</v>
      </c>
      <c r="AU680" s="24"/>
      <c r="AV680" s="24" t="s">
        <v>194</v>
      </c>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row>
    <row r="681" spans="1:86" x14ac:dyDescent="0.3">
      <c r="A681" s="26" t="s">
        <v>132</v>
      </c>
      <c r="B681" s="24" t="s">
        <v>241</v>
      </c>
      <c r="C681" s="27">
        <v>2017</v>
      </c>
      <c r="D681" s="26" t="s">
        <v>170</v>
      </c>
      <c r="E681" s="26" t="s">
        <v>135</v>
      </c>
      <c r="F681" s="26" t="s">
        <v>171</v>
      </c>
      <c r="G681" s="26" t="s">
        <v>243</v>
      </c>
      <c r="H681" s="26"/>
      <c r="I681" s="26"/>
      <c r="J681" s="26" t="s">
        <v>145</v>
      </c>
      <c r="K681" s="26" t="s">
        <v>1039</v>
      </c>
      <c r="L681" s="26" t="s">
        <v>234</v>
      </c>
      <c r="M681" s="26" t="s">
        <v>149</v>
      </c>
      <c r="N681" s="24" t="s">
        <v>173</v>
      </c>
      <c r="O681" s="6" t="s">
        <v>50</v>
      </c>
      <c r="Q681" s="24"/>
      <c r="R681" s="24"/>
      <c r="S681" s="24"/>
      <c r="T681" s="24" t="s">
        <v>1025</v>
      </c>
      <c r="U681" s="24"/>
      <c r="V681" s="24"/>
      <c r="W681" s="24"/>
      <c r="X681" s="24"/>
      <c r="Y681" s="24"/>
      <c r="Z681" s="24"/>
      <c r="AA681" s="76"/>
      <c r="AB681" s="76"/>
      <c r="AC681" s="76"/>
      <c r="AD681" s="24"/>
      <c r="AE681" s="39"/>
      <c r="AF681" s="39"/>
      <c r="AG681" s="39"/>
      <c r="AH681" s="39"/>
      <c r="AI681" s="24"/>
      <c r="AJ681" s="24"/>
      <c r="AK681" s="24"/>
      <c r="AL681" s="24"/>
      <c r="AM681" s="24"/>
      <c r="AN681" s="24"/>
      <c r="AO681" s="24"/>
      <c r="AP681" s="24"/>
      <c r="AQ681" s="24"/>
      <c r="AR681" s="24"/>
      <c r="AS681" s="66">
        <v>6</v>
      </c>
      <c r="AT681" s="66">
        <v>10</v>
      </c>
      <c r="AU681" s="24"/>
      <c r="AV681" s="24" t="s">
        <v>194</v>
      </c>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row>
    <row r="682" spans="1:86" x14ac:dyDescent="0.3">
      <c r="A682" s="26" t="s">
        <v>132</v>
      </c>
      <c r="B682" s="24" t="s">
        <v>241</v>
      </c>
      <c r="C682" s="27">
        <v>2017</v>
      </c>
      <c r="D682" s="26" t="s">
        <v>170</v>
      </c>
      <c r="E682" s="26" t="s">
        <v>135</v>
      </c>
      <c r="F682" s="26" t="s">
        <v>46</v>
      </c>
      <c r="G682" s="26" t="s">
        <v>155</v>
      </c>
      <c r="H682" s="26"/>
      <c r="I682" s="26"/>
      <c r="J682" s="26" t="s">
        <v>145</v>
      </c>
      <c r="K682" s="26" t="s">
        <v>1038</v>
      </c>
      <c r="L682" s="26" t="s">
        <v>209</v>
      </c>
      <c r="M682" s="26" t="s">
        <v>149</v>
      </c>
      <c r="N682" s="24" t="s">
        <v>173</v>
      </c>
      <c r="O682" s="6" t="s">
        <v>50</v>
      </c>
      <c r="Q682" s="24"/>
      <c r="R682" s="24"/>
      <c r="S682" s="24"/>
      <c r="T682" s="24" t="s">
        <v>1025</v>
      </c>
      <c r="U682" s="24"/>
      <c r="V682" s="24"/>
      <c r="W682" s="24"/>
      <c r="X682" s="24"/>
      <c r="Y682" s="24"/>
      <c r="Z682" s="24"/>
      <c r="AA682" s="76"/>
      <c r="AB682" s="76"/>
      <c r="AC682" s="76"/>
      <c r="AD682" s="24"/>
      <c r="AE682" s="39"/>
      <c r="AF682" s="39"/>
      <c r="AG682" s="39"/>
      <c r="AH682" s="39"/>
      <c r="AI682" s="24"/>
      <c r="AJ682" s="24"/>
      <c r="AK682" s="24"/>
      <c r="AL682" s="24"/>
      <c r="AM682" s="24"/>
      <c r="AN682" s="24"/>
      <c r="AO682" s="24"/>
      <c r="AP682" s="24"/>
      <c r="AQ682" s="24"/>
      <c r="AR682" s="24"/>
      <c r="AS682" s="65">
        <v>0</v>
      </c>
      <c r="AT682" s="66">
        <v>4</v>
      </c>
      <c r="AU682" s="24"/>
      <c r="AV682" s="24" t="s">
        <v>194</v>
      </c>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row>
    <row r="683" spans="1:86" x14ac:dyDescent="0.3">
      <c r="A683" s="26" t="s">
        <v>132</v>
      </c>
      <c r="B683" s="24" t="s">
        <v>241</v>
      </c>
      <c r="C683" s="27">
        <v>2017</v>
      </c>
      <c r="D683" s="26" t="s">
        <v>170</v>
      </c>
      <c r="E683" s="26" t="s">
        <v>135</v>
      </c>
      <c r="F683" s="26" t="s">
        <v>171</v>
      </c>
      <c r="G683" s="26" t="s">
        <v>243</v>
      </c>
      <c r="H683" s="26"/>
      <c r="I683" s="26"/>
      <c r="J683" s="26" t="s">
        <v>145</v>
      </c>
      <c r="K683" s="26" t="s">
        <v>1037</v>
      </c>
      <c r="L683" s="26" t="s">
        <v>209</v>
      </c>
      <c r="M683" s="26" t="s">
        <v>149</v>
      </c>
      <c r="N683" s="24" t="s">
        <v>173</v>
      </c>
      <c r="O683" s="6" t="s">
        <v>50</v>
      </c>
      <c r="Q683" s="24"/>
      <c r="R683" s="24"/>
      <c r="S683" s="24"/>
      <c r="T683" s="24" t="s">
        <v>1025</v>
      </c>
      <c r="U683" s="24"/>
      <c r="V683" s="24"/>
      <c r="W683" s="24"/>
      <c r="X683" s="24"/>
      <c r="Y683" s="24"/>
      <c r="Z683" s="24"/>
      <c r="AA683" s="76"/>
      <c r="AB683" s="76"/>
      <c r="AC683" s="76"/>
      <c r="AD683" s="24"/>
      <c r="AE683" s="39"/>
      <c r="AF683" s="39"/>
      <c r="AG683" s="39"/>
      <c r="AH683" s="39"/>
      <c r="AI683" s="24"/>
      <c r="AJ683" s="24"/>
      <c r="AK683" s="24"/>
      <c r="AL683" s="24"/>
      <c r="AM683" s="24"/>
      <c r="AN683" s="24"/>
      <c r="AO683" s="24"/>
      <c r="AP683" s="24"/>
      <c r="AQ683" s="24"/>
      <c r="AR683" s="24"/>
      <c r="AS683" s="66">
        <v>1</v>
      </c>
      <c r="AT683" s="66">
        <v>10</v>
      </c>
      <c r="AU683" s="24"/>
      <c r="AV683" s="24" t="s">
        <v>194</v>
      </c>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row>
    <row r="684" spans="1:86" x14ac:dyDescent="0.3">
      <c r="A684" s="26" t="s">
        <v>132</v>
      </c>
      <c r="B684" s="24" t="s">
        <v>241</v>
      </c>
      <c r="C684" s="27">
        <v>2017</v>
      </c>
      <c r="D684" s="26" t="s">
        <v>170</v>
      </c>
      <c r="E684" s="26" t="s">
        <v>135</v>
      </c>
      <c r="F684" s="26" t="s">
        <v>46</v>
      </c>
      <c r="G684" s="26" t="s">
        <v>155</v>
      </c>
      <c r="H684" s="26"/>
      <c r="I684" s="26"/>
      <c r="J684" s="26" t="s">
        <v>145</v>
      </c>
      <c r="K684" s="26" t="s">
        <v>1036</v>
      </c>
      <c r="L684" s="26" t="s">
        <v>88</v>
      </c>
      <c r="M684" s="26" t="s">
        <v>149</v>
      </c>
      <c r="N684" s="24" t="s">
        <v>173</v>
      </c>
      <c r="O684" s="6" t="s">
        <v>50</v>
      </c>
      <c r="Q684" s="24"/>
      <c r="R684" s="24"/>
      <c r="S684" s="24"/>
      <c r="T684" s="24" t="s">
        <v>1025</v>
      </c>
      <c r="U684" s="24"/>
      <c r="V684" s="24"/>
      <c r="W684" s="24"/>
      <c r="X684" s="24"/>
      <c r="Y684" s="24"/>
      <c r="Z684" s="24"/>
      <c r="AA684" s="76"/>
      <c r="AB684" s="76"/>
      <c r="AC684" s="76"/>
      <c r="AD684" s="24"/>
      <c r="AE684" s="39"/>
      <c r="AF684" s="39"/>
      <c r="AG684" s="39"/>
      <c r="AH684" s="39"/>
      <c r="AI684" s="24"/>
      <c r="AJ684" s="24"/>
      <c r="AK684" s="24"/>
      <c r="AL684" s="24"/>
      <c r="AM684" s="24"/>
      <c r="AN684" s="24"/>
      <c r="AO684" s="24"/>
      <c r="AP684" s="24"/>
      <c r="AQ684" s="24"/>
      <c r="AR684" s="24"/>
      <c r="AS684" s="65">
        <v>4</v>
      </c>
      <c r="AT684" s="66">
        <v>4</v>
      </c>
      <c r="AU684" s="24"/>
      <c r="AV684" s="24" t="s">
        <v>194</v>
      </c>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row>
    <row r="685" spans="1:86" x14ac:dyDescent="0.3">
      <c r="A685" s="26" t="s">
        <v>132</v>
      </c>
      <c r="B685" s="24" t="s">
        <v>241</v>
      </c>
      <c r="C685" s="27">
        <v>2017</v>
      </c>
      <c r="D685" s="26" t="s">
        <v>170</v>
      </c>
      <c r="E685" s="26" t="s">
        <v>135</v>
      </c>
      <c r="F685" s="26" t="s">
        <v>171</v>
      </c>
      <c r="G685" s="26" t="s">
        <v>243</v>
      </c>
      <c r="H685" s="26"/>
      <c r="I685" s="26"/>
      <c r="J685" s="26" t="s">
        <v>145</v>
      </c>
      <c r="K685" s="26" t="s">
        <v>1035</v>
      </c>
      <c r="L685" s="26" t="s">
        <v>88</v>
      </c>
      <c r="M685" s="26" t="s">
        <v>149</v>
      </c>
      <c r="N685" s="24" t="s">
        <v>173</v>
      </c>
      <c r="O685" s="6" t="s">
        <v>50</v>
      </c>
      <c r="Q685" s="24"/>
      <c r="R685" s="24"/>
      <c r="S685" s="24"/>
      <c r="T685" s="24" t="s">
        <v>1025</v>
      </c>
      <c r="U685" s="24"/>
      <c r="V685" s="24"/>
      <c r="W685" s="24"/>
      <c r="X685" s="24"/>
      <c r="Y685" s="24"/>
      <c r="Z685" s="24"/>
      <c r="AA685" s="76"/>
      <c r="AB685" s="76"/>
      <c r="AC685" s="76"/>
      <c r="AD685" s="24"/>
      <c r="AE685" s="39"/>
      <c r="AF685" s="39"/>
      <c r="AG685" s="39"/>
      <c r="AH685" s="39"/>
      <c r="AI685" s="24"/>
      <c r="AJ685" s="24"/>
      <c r="AK685" s="24"/>
      <c r="AL685" s="24"/>
      <c r="AM685" s="24"/>
      <c r="AN685" s="24"/>
      <c r="AO685" s="24"/>
      <c r="AP685" s="24"/>
      <c r="AQ685" s="24"/>
      <c r="AR685" s="24"/>
      <c r="AS685" s="66">
        <v>9</v>
      </c>
      <c r="AT685" s="66">
        <v>10</v>
      </c>
      <c r="AU685" s="24"/>
      <c r="AV685" s="24" t="s">
        <v>194</v>
      </c>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row>
    <row r="686" spans="1:86" x14ac:dyDescent="0.3">
      <c r="A686" s="26" t="s">
        <v>132</v>
      </c>
      <c r="B686" s="24" t="s">
        <v>241</v>
      </c>
      <c r="C686" s="27">
        <v>2017</v>
      </c>
      <c r="D686" s="26" t="s">
        <v>170</v>
      </c>
      <c r="E686" s="26" t="s">
        <v>135</v>
      </c>
      <c r="F686" s="26" t="s">
        <v>46</v>
      </c>
      <c r="G686" s="26" t="s">
        <v>155</v>
      </c>
      <c r="H686" s="26"/>
      <c r="I686" s="26"/>
      <c r="J686" s="26" t="s">
        <v>145</v>
      </c>
      <c r="K686" s="26" t="s">
        <v>1034</v>
      </c>
      <c r="L686" s="26" t="s">
        <v>85</v>
      </c>
      <c r="M686" s="26" t="s">
        <v>149</v>
      </c>
      <c r="N686" s="24" t="s">
        <v>173</v>
      </c>
      <c r="O686" s="6" t="s">
        <v>50</v>
      </c>
      <c r="Q686" s="24"/>
      <c r="R686" s="24"/>
      <c r="S686" s="24"/>
      <c r="T686" s="24" t="s">
        <v>1025</v>
      </c>
      <c r="U686" s="24"/>
      <c r="V686" s="24"/>
      <c r="W686" s="24"/>
      <c r="X686" s="24"/>
      <c r="Y686" s="24"/>
      <c r="Z686" s="24"/>
      <c r="AA686" s="76"/>
      <c r="AB686" s="76"/>
      <c r="AC686" s="76"/>
      <c r="AD686" s="24"/>
      <c r="AE686" s="39"/>
      <c r="AF686" s="39"/>
      <c r="AG686" s="39"/>
      <c r="AH686" s="39"/>
      <c r="AI686" s="24"/>
      <c r="AJ686" s="24"/>
      <c r="AK686" s="24"/>
      <c r="AL686" s="24"/>
      <c r="AM686" s="24"/>
      <c r="AN686" s="24"/>
      <c r="AO686" s="24"/>
      <c r="AP686" s="24"/>
      <c r="AQ686" s="24"/>
      <c r="AR686" s="24"/>
      <c r="AS686" s="65">
        <v>4</v>
      </c>
      <c r="AT686" s="66">
        <v>4</v>
      </c>
      <c r="AU686" s="24"/>
      <c r="AV686" s="24" t="s">
        <v>194</v>
      </c>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row>
    <row r="687" spans="1:86" x14ac:dyDescent="0.3">
      <c r="A687" s="26" t="s">
        <v>132</v>
      </c>
      <c r="B687" s="24" t="s">
        <v>241</v>
      </c>
      <c r="C687" s="27">
        <v>2017</v>
      </c>
      <c r="D687" s="26" t="s">
        <v>170</v>
      </c>
      <c r="E687" s="26" t="s">
        <v>135</v>
      </c>
      <c r="F687" s="26" t="s">
        <v>46</v>
      </c>
      <c r="G687" s="26" t="s">
        <v>155</v>
      </c>
      <c r="H687" s="26"/>
      <c r="I687" s="26"/>
      <c r="J687" s="26" t="s">
        <v>145</v>
      </c>
      <c r="K687" s="26" t="s">
        <v>1034</v>
      </c>
      <c r="L687" s="26" t="s">
        <v>89</v>
      </c>
      <c r="M687" s="26" t="s">
        <v>149</v>
      </c>
      <c r="N687" s="24" t="s">
        <v>173</v>
      </c>
      <c r="O687" s="6" t="s">
        <v>50</v>
      </c>
      <c r="Q687" s="24"/>
      <c r="R687" s="24"/>
      <c r="S687" s="24"/>
      <c r="T687" s="24" t="s">
        <v>1025</v>
      </c>
      <c r="U687" s="24"/>
      <c r="V687" s="24"/>
      <c r="W687" s="24"/>
      <c r="X687" s="24"/>
      <c r="Y687" s="24"/>
      <c r="Z687" s="24"/>
      <c r="AA687" s="76"/>
      <c r="AB687" s="76"/>
      <c r="AC687" s="76"/>
      <c r="AD687" s="24"/>
      <c r="AE687" s="39"/>
      <c r="AF687" s="39"/>
      <c r="AG687" s="39"/>
      <c r="AH687" s="39"/>
      <c r="AI687" s="24"/>
      <c r="AJ687" s="24"/>
      <c r="AK687" s="24"/>
      <c r="AL687" s="24"/>
      <c r="AM687" s="24"/>
      <c r="AN687" s="24"/>
      <c r="AO687" s="24"/>
      <c r="AP687" s="24"/>
      <c r="AQ687" s="24"/>
      <c r="AR687" s="24"/>
      <c r="AS687" s="65">
        <v>4</v>
      </c>
      <c r="AT687" s="66">
        <v>4</v>
      </c>
      <c r="AU687" s="24"/>
      <c r="AV687" s="24" t="s">
        <v>194</v>
      </c>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row>
    <row r="688" spans="1:86" x14ac:dyDescent="0.3">
      <c r="A688" s="26" t="s">
        <v>132</v>
      </c>
      <c r="B688" s="24" t="s">
        <v>241</v>
      </c>
      <c r="C688" s="27">
        <v>2017</v>
      </c>
      <c r="D688" s="26" t="s">
        <v>170</v>
      </c>
      <c r="E688" s="26" t="s">
        <v>135</v>
      </c>
      <c r="F688" s="26" t="s">
        <v>171</v>
      </c>
      <c r="G688" s="26" t="s">
        <v>243</v>
      </c>
      <c r="H688" s="26"/>
      <c r="I688" s="26"/>
      <c r="J688" s="26" t="s">
        <v>145</v>
      </c>
      <c r="K688" s="26" t="s">
        <v>1033</v>
      </c>
      <c r="L688" s="26" t="s">
        <v>85</v>
      </c>
      <c r="M688" s="26" t="s">
        <v>149</v>
      </c>
      <c r="N688" s="24" t="s">
        <v>173</v>
      </c>
      <c r="O688" s="6" t="s">
        <v>50</v>
      </c>
      <c r="Q688" s="24"/>
      <c r="R688" s="24"/>
      <c r="S688" s="24"/>
      <c r="T688" s="24" t="s">
        <v>1025</v>
      </c>
      <c r="U688" s="24"/>
      <c r="V688" s="24"/>
      <c r="W688" s="24"/>
      <c r="X688" s="24"/>
      <c r="Y688" s="24"/>
      <c r="Z688" s="24"/>
      <c r="AA688" s="76"/>
      <c r="AB688" s="76"/>
      <c r="AC688" s="76"/>
      <c r="AD688" s="24"/>
      <c r="AE688" s="39"/>
      <c r="AF688" s="39"/>
      <c r="AG688" s="39"/>
      <c r="AH688" s="39"/>
      <c r="AI688" s="24"/>
      <c r="AJ688" s="24"/>
      <c r="AK688" s="24"/>
      <c r="AL688" s="24"/>
      <c r="AM688" s="24"/>
      <c r="AN688" s="24"/>
      <c r="AO688" s="24"/>
      <c r="AP688" s="24"/>
      <c r="AQ688" s="24"/>
      <c r="AR688" s="24"/>
      <c r="AS688" s="66">
        <v>10</v>
      </c>
      <c r="AT688" s="66">
        <v>10</v>
      </c>
      <c r="AU688" s="24"/>
      <c r="AV688" s="24" t="s">
        <v>194</v>
      </c>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row>
    <row r="689" spans="1:86" x14ac:dyDescent="0.3">
      <c r="A689" s="26" t="s">
        <v>132</v>
      </c>
      <c r="B689" s="24" t="s">
        <v>241</v>
      </c>
      <c r="C689" s="27">
        <v>2017</v>
      </c>
      <c r="D689" s="26" t="s">
        <v>170</v>
      </c>
      <c r="E689" s="26" t="s">
        <v>135</v>
      </c>
      <c r="F689" s="26" t="s">
        <v>171</v>
      </c>
      <c r="G689" s="26" t="s">
        <v>243</v>
      </c>
      <c r="H689" s="26"/>
      <c r="I689" s="26"/>
      <c r="J689" s="26" t="s">
        <v>145</v>
      </c>
      <c r="K689" s="26" t="s">
        <v>1033</v>
      </c>
      <c r="L689" s="26" t="s">
        <v>89</v>
      </c>
      <c r="M689" s="26" t="s">
        <v>149</v>
      </c>
      <c r="N689" s="24" t="s">
        <v>173</v>
      </c>
      <c r="O689" s="6" t="s">
        <v>50</v>
      </c>
      <c r="Q689" s="24"/>
      <c r="R689" s="24"/>
      <c r="S689" s="24"/>
      <c r="T689" s="24" t="s">
        <v>1025</v>
      </c>
      <c r="U689" s="24"/>
      <c r="V689" s="24"/>
      <c r="W689" s="24"/>
      <c r="X689" s="24"/>
      <c r="Y689" s="24"/>
      <c r="Z689" s="24"/>
      <c r="AA689" s="76"/>
      <c r="AB689" s="76"/>
      <c r="AC689" s="76"/>
      <c r="AD689" s="24"/>
      <c r="AE689" s="39"/>
      <c r="AF689" s="39"/>
      <c r="AG689" s="39"/>
      <c r="AH689" s="39"/>
      <c r="AI689" s="24"/>
      <c r="AJ689" s="24"/>
      <c r="AK689" s="24"/>
      <c r="AL689" s="24"/>
      <c r="AM689" s="24"/>
      <c r="AN689" s="24"/>
      <c r="AO689" s="24"/>
      <c r="AP689" s="24"/>
      <c r="AQ689" s="24"/>
      <c r="AR689" s="24"/>
      <c r="AS689" s="66">
        <v>10</v>
      </c>
      <c r="AT689" s="66">
        <v>10</v>
      </c>
      <c r="AU689" s="24"/>
      <c r="AV689" s="24" t="s">
        <v>194</v>
      </c>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row>
    <row r="690" spans="1:86" x14ac:dyDescent="0.3">
      <c r="A690" s="26" t="s">
        <v>132</v>
      </c>
      <c r="B690" s="24" t="s">
        <v>241</v>
      </c>
      <c r="C690" s="27">
        <v>2017</v>
      </c>
      <c r="D690" s="26" t="s">
        <v>170</v>
      </c>
      <c r="E690" s="26" t="s">
        <v>135</v>
      </c>
      <c r="F690" s="26" t="s">
        <v>46</v>
      </c>
      <c r="G690" s="26" t="s">
        <v>155</v>
      </c>
      <c r="H690" s="26"/>
      <c r="I690" s="26"/>
      <c r="J690" s="26" t="s">
        <v>145</v>
      </c>
      <c r="K690" s="26" t="s">
        <v>1032</v>
      </c>
      <c r="L690" s="26" t="s">
        <v>75</v>
      </c>
      <c r="M690" s="26" t="s">
        <v>149</v>
      </c>
      <c r="N690" s="24" t="s">
        <v>173</v>
      </c>
      <c r="O690" s="6" t="s">
        <v>50</v>
      </c>
      <c r="Q690" s="24"/>
      <c r="R690" s="24"/>
      <c r="S690" s="24"/>
      <c r="T690" s="24" t="s">
        <v>1025</v>
      </c>
      <c r="U690" s="24"/>
      <c r="V690" s="24"/>
      <c r="W690" s="24"/>
      <c r="X690" s="24"/>
      <c r="Y690" s="24"/>
      <c r="Z690" s="24"/>
      <c r="AA690" s="76"/>
      <c r="AB690" s="76"/>
      <c r="AC690" s="76"/>
      <c r="AD690" s="24"/>
      <c r="AE690" s="39"/>
      <c r="AF690" s="39"/>
      <c r="AG690" s="39"/>
      <c r="AH690" s="39"/>
      <c r="AI690" s="24"/>
      <c r="AJ690" s="24"/>
      <c r="AK690" s="24"/>
      <c r="AL690" s="24"/>
      <c r="AM690" s="24"/>
      <c r="AN690" s="24"/>
      <c r="AO690" s="24"/>
      <c r="AP690" s="24"/>
      <c r="AQ690" s="24"/>
      <c r="AR690" s="24"/>
      <c r="AS690" s="65">
        <v>0</v>
      </c>
      <c r="AT690" s="66">
        <v>4</v>
      </c>
      <c r="AU690" s="24"/>
      <c r="AV690" s="24" t="s">
        <v>194</v>
      </c>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row>
    <row r="691" spans="1:86" x14ac:dyDescent="0.3">
      <c r="A691" s="26" t="s">
        <v>132</v>
      </c>
      <c r="B691" s="24" t="s">
        <v>241</v>
      </c>
      <c r="C691" s="27">
        <v>2017</v>
      </c>
      <c r="D691" s="26" t="s">
        <v>170</v>
      </c>
      <c r="E691" s="26" t="s">
        <v>135</v>
      </c>
      <c r="F691" s="26" t="s">
        <v>46</v>
      </c>
      <c r="G691" s="26" t="s">
        <v>155</v>
      </c>
      <c r="H691" s="26"/>
      <c r="I691" s="26"/>
      <c r="J691" s="26" t="s">
        <v>145</v>
      </c>
      <c r="K691" s="26" t="s">
        <v>1032</v>
      </c>
      <c r="L691" s="26" t="s">
        <v>87</v>
      </c>
      <c r="M691" s="26" t="s">
        <v>149</v>
      </c>
      <c r="N691" s="24" t="s">
        <v>173</v>
      </c>
      <c r="O691" s="6" t="s">
        <v>50</v>
      </c>
      <c r="Q691" s="24"/>
      <c r="R691" s="24"/>
      <c r="S691" s="24"/>
      <c r="T691" s="24" t="s">
        <v>1025</v>
      </c>
      <c r="U691" s="24"/>
      <c r="V691" s="24"/>
      <c r="W691" s="24"/>
      <c r="X691" s="24"/>
      <c r="Y691" s="24"/>
      <c r="Z691" s="24"/>
      <c r="AA691" s="76"/>
      <c r="AB691" s="76"/>
      <c r="AC691" s="76"/>
      <c r="AD691" s="24"/>
      <c r="AE691" s="39"/>
      <c r="AF691" s="39"/>
      <c r="AG691" s="39"/>
      <c r="AH691" s="39"/>
      <c r="AI691" s="24"/>
      <c r="AJ691" s="24"/>
      <c r="AK691" s="24"/>
      <c r="AL691" s="24"/>
      <c r="AM691" s="24"/>
      <c r="AN691" s="24"/>
      <c r="AO691" s="24"/>
      <c r="AP691" s="24"/>
      <c r="AQ691" s="24"/>
      <c r="AR691" s="24"/>
      <c r="AS691" s="65">
        <v>4</v>
      </c>
      <c r="AT691" s="66">
        <v>4</v>
      </c>
      <c r="AU691" s="24"/>
      <c r="AV691" s="24" t="s">
        <v>194</v>
      </c>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row>
    <row r="692" spans="1:86" x14ac:dyDescent="0.3">
      <c r="A692" s="26" t="s">
        <v>132</v>
      </c>
      <c r="B692" s="24" t="s">
        <v>241</v>
      </c>
      <c r="C692" s="27">
        <v>2017</v>
      </c>
      <c r="D692" s="26" t="s">
        <v>170</v>
      </c>
      <c r="E692" s="26" t="s">
        <v>135</v>
      </c>
      <c r="F692" s="26" t="s">
        <v>171</v>
      </c>
      <c r="G692" s="26" t="s">
        <v>243</v>
      </c>
      <c r="H692" s="26"/>
      <c r="I692" s="26"/>
      <c r="J692" s="26" t="s">
        <v>145</v>
      </c>
      <c r="K692" s="26" t="s">
        <v>1031</v>
      </c>
      <c r="L692" s="26" t="s">
        <v>75</v>
      </c>
      <c r="M692" s="26" t="s">
        <v>149</v>
      </c>
      <c r="N692" s="24" t="s">
        <v>173</v>
      </c>
      <c r="O692" s="6" t="s">
        <v>50</v>
      </c>
      <c r="Q692" s="24"/>
      <c r="R692" s="24"/>
      <c r="S692" s="24"/>
      <c r="T692" s="24" t="s">
        <v>1025</v>
      </c>
      <c r="U692" s="24"/>
      <c r="V692" s="24"/>
      <c r="W692" s="24"/>
      <c r="X692" s="24"/>
      <c r="Y692" s="24"/>
      <c r="Z692" s="24"/>
      <c r="AA692" s="76"/>
      <c r="AB692" s="76"/>
      <c r="AC692" s="76"/>
      <c r="AD692" s="24"/>
      <c r="AE692" s="39"/>
      <c r="AF692" s="39"/>
      <c r="AG692" s="39"/>
      <c r="AH692" s="39"/>
      <c r="AI692" s="24"/>
      <c r="AJ692" s="24"/>
      <c r="AK692" s="24"/>
      <c r="AL692" s="24"/>
      <c r="AM692" s="24"/>
      <c r="AN692" s="24"/>
      <c r="AO692" s="24"/>
      <c r="AP692" s="24"/>
      <c r="AQ692" s="24"/>
      <c r="AR692" s="24"/>
      <c r="AS692" s="66">
        <v>4</v>
      </c>
      <c r="AT692" s="66">
        <v>10</v>
      </c>
      <c r="AU692" s="24"/>
      <c r="AV692" s="24" t="s">
        <v>194</v>
      </c>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row>
    <row r="693" spans="1:86" x14ac:dyDescent="0.3">
      <c r="A693" s="26" t="s">
        <v>132</v>
      </c>
      <c r="B693" s="24" t="s">
        <v>241</v>
      </c>
      <c r="C693" s="27">
        <v>2017</v>
      </c>
      <c r="D693" s="26" t="s">
        <v>170</v>
      </c>
      <c r="E693" s="26" t="s">
        <v>135</v>
      </c>
      <c r="F693" s="26" t="s">
        <v>171</v>
      </c>
      <c r="G693" s="26" t="s">
        <v>243</v>
      </c>
      <c r="H693" s="26"/>
      <c r="I693" s="26"/>
      <c r="J693" s="26" t="s">
        <v>145</v>
      </c>
      <c r="K693" s="26" t="s">
        <v>1031</v>
      </c>
      <c r="L693" s="26" t="s">
        <v>87</v>
      </c>
      <c r="M693" s="26" t="s">
        <v>149</v>
      </c>
      <c r="N693" s="24" t="s">
        <v>173</v>
      </c>
      <c r="O693" s="6" t="s">
        <v>50</v>
      </c>
      <c r="Q693" s="24"/>
      <c r="R693" s="24"/>
      <c r="S693" s="24"/>
      <c r="T693" s="24" t="s">
        <v>1025</v>
      </c>
      <c r="U693" s="24"/>
      <c r="V693" s="24"/>
      <c r="W693" s="24"/>
      <c r="X693" s="24"/>
      <c r="Y693" s="24"/>
      <c r="Z693" s="24"/>
      <c r="AA693" s="76"/>
      <c r="AB693" s="76"/>
      <c r="AC693" s="76"/>
      <c r="AD693" s="24"/>
      <c r="AE693" s="39"/>
      <c r="AF693" s="39"/>
      <c r="AG693" s="39"/>
      <c r="AH693" s="39"/>
      <c r="AI693" s="24"/>
      <c r="AJ693" s="24"/>
      <c r="AK693" s="24"/>
      <c r="AL693" s="24"/>
      <c r="AM693" s="24"/>
      <c r="AN693" s="24"/>
      <c r="AO693" s="24"/>
      <c r="AP693" s="24"/>
      <c r="AQ693" s="24"/>
      <c r="AR693" s="24"/>
      <c r="AS693" s="66">
        <v>9</v>
      </c>
      <c r="AT693" s="66">
        <v>10</v>
      </c>
      <c r="AU693" s="24"/>
      <c r="AV693" s="24" t="s">
        <v>194</v>
      </c>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row>
    <row r="694" spans="1:86" x14ac:dyDescent="0.3">
      <c r="A694" s="26" t="s">
        <v>132</v>
      </c>
      <c r="B694" s="24" t="s">
        <v>241</v>
      </c>
      <c r="C694" s="27">
        <v>2017</v>
      </c>
      <c r="D694" s="26" t="s">
        <v>170</v>
      </c>
      <c r="E694" s="26" t="s">
        <v>135</v>
      </c>
      <c r="F694" s="26" t="s">
        <v>46</v>
      </c>
      <c r="G694" s="26" t="s">
        <v>155</v>
      </c>
      <c r="H694" s="26"/>
      <c r="I694" s="26"/>
      <c r="J694" s="26" t="s">
        <v>145</v>
      </c>
      <c r="K694" s="26" t="s">
        <v>1030</v>
      </c>
      <c r="L694" s="26" t="s">
        <v>72</v>
      </c>
      <c r="M694" s="26" t="s">
        <v>149</v>
      </c>
      <c r="N694" s="24" t="s">
        <v>173</v>
      </c>
      <c r="O694" s="6" t="s">
        <v>50</v>
      </c>
      <c r="Q694" s="24"/>
      <c r="R694" s="24"/>
      <c r="S694" s="24"/>
      <c r="T694" s="24" t="s">
        <v>1025</v>
      </c>
      <c r="U694" s="24"/>
      <c r="V694" s="24"/>
      <c r="W694" s="24"/>
      <c r="X694" s="24"/>
      <c r="Y694" s="24"/>
      <c r="Z694" s="24"/>
      <c r="AA694" s="76"/>
      <c r="AB694" s="76"/>
      <c r="AC694" s="76"/>
      <c r="AD694" s="24"/>
      <c r="AE694" s="39"/>
      <c r="AF694" s="39"/>
      <c r="AG694" s="39"/>
      <c r="AH694" s="39"/>
      <c r="AI694" s="24"/>
      <c r="AJ694" s="24"/>
      <c r="AK694" s="24"/>
      <c r="AL694" s="24"/>
      <c r="AM694" s="24"/>
      <c r="AN694" s="24"/>
      <c r="AO694" s="24"/>
      <c r="AP694" s="24"/>
      <c r="AQ694" s="24"/>
      <c r="AR694" s="24"/>
      <c r="AS694" s="65">
        <v>3</v>
      </c>
      <c r="AT694" s="66">
        <v>4</v>
      </c>
      <c r="AU694" s="24"/>
      <c r="AV694" s="24" t="s">
        <v>194</v>
      </c>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row>
    <row r="695" spans="1:86" x14ac:dyDescent="0.3">
      <c r="A695" s="26" t="s">
        <v>132</v>
      </c>
      <c r="B695" s="24" t="s">
        <v>241</v>
      </c>
      <c r="C695" s="27">
        <v>2017</v>
      </c>
      <c r="D695" s="26" t="s">
        <v>170</v>
      </c>
      <c r="E695" s="26" t="s">
        <v>135</v>
      </c>
      <c r="F695" s="26" t="s">
        <v>46</v>
      </c>
      <c r="G695" s="26" t="s">
        <v>155</v>
      </c>
      <c r="H695" s="26"/>
      <c r="I695" s="26"/>
      <c r="J695" s="26" t="s">
        <v>145</v>
      </c>
      <c r="K695" s="26" t="s">
        <v>1030</v>
      </c>
      <c r="L695" s="26" t="s">
        <v>86</v>
      </c>
      <c r="M695" s="26" t="s">
        <v>149</v>
      </c>
      <c r="N695" s="24" t="s">
        <v>173</v>
      </c>
      <c r="O695" s="6" t="s">
        <v>50</v>
      </c>
      <c r="Q695" s="24"/>
      <c r="R695" s="24"/>
      <c r="S695" s="24"/>
      <c r="T695" s="24" t="s">
        <v>1025</v>
      </c>
      <c r="U695" s="24"/>
      <c r="V695" s="24"/>
      <c r="W695" s="24"/>
      <c r="X695" s="24"/>
      <c r="Y695" s="24"/>
      <c r="Z695" s="24"/>
      <c r="AA695" s="76"/>
      <c r="AB695" s="76"/>
      <c r="AC695" s="76"/>
      <c r="AD695" s="24"/>
      <c r="AE695" s="39"/>
      <c r="AF695" s="39"/>
      <c r="AG695" s="39"/>
      <c r="AH695" s="39"/>
      <c r="AI695" s="24"/>
      <c r="AJ695" s="24"/>
      <c r="AK695" s="24"/>
      <c r="AL695" s="24"/>
      <c r="AM695" s="24"/>
      <c r="AN695" s="24"/>
      <c r="AO695" s="24"/>
      <c r="AP695" s="24"/>
      <c r="AQ695" s="24"/>
      <c r="AR695" s="24"/>
      <c r="AS695" s="65">
        <v>4</v>
      </c>
      <c r="AT695" s="66">
        <v>4</v>
      </c>
      <c r="AU695" s="24"/>
      <c r="AV695" s="24" t="s">
        <v>194</v>
      </c>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row>
    <row r="696" spans="1:86" x14ac:dyDescent="0.3">
      <c r="A696" s="26" t="s">
        <v>132</v>
      </c>
      <c r="B696" s="24" t="s">
        <v>241</v>
      </c>
      <c r="C696" s="27">
        <v>2017</v>
      </c>
      <c r="D696" s="26" t="s">
        <v>170</v>
      </c>
      <c r="E696" s="26" t="s">
        <v>135</v>
      </c>
      <c r="F696" s="26" t="s">
        <v>171</v>
      </c>
      <c r="G696" s="26" t="s">
        <v>243</v>
      </c>
      <c r="H696" s="26"/>
      <c r="I696" s="26"/>
      <c r="J696" s="26" t="s">
        <v>145</v>
      </c>
      <c r="K696" s="26" t="s">
        <v>207</v>
      </c>
      <c r="L696" s="26" t="s">
        <v>72</v>
      </c>
      <c r="M696" s="26" t="s">
        <v>149</v>
      </c>
      <c r="N696" s="24" t="s">
        <v>173</v>
      </c>
      <c r="O696" s="6" t="s">
        <v>50</v>
      </c>
      <c r="Q696" s="24"/>
      <c r="R696" s="24"/>
      <c r="S696" s="24"/>
      <c r="T696" s="24" t="s">
        <v>1025</v>
      </c>
      <c r="U696" s="24"/>
      <c r="V696" s="24"/>
      <c r="W696" s="24"/>
      <c r="X696" s="24"/>
      <c r="Y696" s="24"/>
      <c r="Z696" s="24"/>
      <c r="AA696" s="76"/>
      <c r="AB696" s="76"/>
      <c r="AC696" s="76"/>
      <c r="AD696" s="24"/>
      <c r="AE696" s="39"/>
      <c r="AF696" s="39"/>
      <c r="AG696" s="39"/>
      <c r="AH696" s="39"/>
      <c r="AI696" s="24"/>
      <c r="AJ696" s="24"/>
      <c r="AK696" s="24"/>
      <c r="AL696" s="24"/>
      <c r="AM696" s="24"/>
      <c r="AN696" s="24"/>
      <c r="AO696" s="24"/>
      <c r="AP696" s="24"/>
      <c r="AQ696" s="24"/>
      <c r="AR696" s="24"/>
      <c r="AS696" s="66">
        <v>5</v>
      </c>
      <c r="AT696" s="66">
        <v>10</v>
      </c>
      <c r="AU696" s="24"/>
      <c r="AV696" s="24" t="s">
        <v>194</v>
      </c>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row>
    <row r="697" spans="1:86" x14ac:dyDescent="0.3">
      <c r="A697" s="26" t="s">
        <v>132</v>
      </c>
      <c r="B697" s="24" t="s">
        <v>241</v>
      </c>
      <c r="C697" s="27">
        <v>2017</v>
      </c>
      <c r="D697" s="26" t="s">
        <v>170</v>
      </c>
      <c r="E697" s="26" t="s">
        <v>135</v>
      </c>
      <c r="F697" s="26" t="s">
        <v>171</v>
      </c>
      <c r="G697" s="26" t="s">
        <v>243</v>
      </c>
      <c r="H697" s="26"/>
      <c r="I697" s="26"/>
      <c r="J697" s="26" t="s">
        <v>145</v>
      </c>
      <c r="K697" s="26" t="s">
        <v>207</v>
      </c>
      <c r="L697" s="26" t="s">
        <v>86</v>
      </c>
      <c r="M697" s="26" t="s">
        <v>149</v>
      </c>
      <c r="N697" s="24" t="s">
        <v>173</v>
      </c>
      <c r="O697" s="6" t="s">
        <v>50</v>
      </c>
      <c r="Q697" s="24"/>
      <c r="R697" s="24"/>
      <c r="S697" s="24"/>
      <c r="T697" s="24" t="s">
        <v>1025</v>
      </c>
      <c r="U697" s="24"/>
      <c r="V697" s="24"/>
      <c r="W697" s="24"/>
      <c r="X697" s="24"/>
      <c r="Y697" s="24"/>
      <c r="Z697" s="24"/>
      <c r="AA697" s="76"/>
      <c r="AB697" s="76"/>
      <c r="AC697" s="76"/>
      <c r="AD697" s="24"/>
      <c r="AE697" s="39"/>
      <c r="AF697" s="39"/>
      <c r="AG697" s="39"/>
      <c r="AH697" s="39"/>
      <c r="AI697" s="24"/>
      <c r="AJ697" s="24"/>
      <c r="AK697" s="24"/>
      <c r="AL697" s="24"/>
      <c r="AM697" s="24"/>
      <c r="AN697" s="24"/>
      <c r="AO697" s="24"/>
      <c r="AP697" s="24"/>
      <c r="AQ697" s="24"/>
      <c r="AR697" s="24"/>
      <c r="AS697" s="66">
        <v>10</v>
      </c>
      <c r="AT697" s="66">
        <v>10</v>
      </c>
      <c r="AU697" s="24"/>
      <c r="AV697" s="24" t="s">
        <v>194</v>
      </c>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row>
    <row r="698" spans="1:86" x14ac:dyDescent="0.3">
      <c r="A698" s="26" t="s">
        <v>132</v>
      </c>
      <c r="B698" s="24" t="s">
        <v>241</v>
      </c>
      <c r="C698" s="27">
        <v>2017</v>
      </c>
      <c r="D698" s="26" t="s">
        <v>170</v>
      </c>
      <c r="E698" s="26" t="s">
        <v>135</v>
      </c>
      <c r="F698" s="26" t="s">
        <v>46</v>
      </c>
      <c r="G698" s="26" t="s">
        <v>155</v>
      </c>
      <c r="H698" s="26"/>
      <c r="I698" s="26"/>
      <c r="J698" s="26" t="s">
        <v>145</v>
      </c>
      <c r="K698" s="26" t="s">
        <v>1029</v>
      </c>
      <c r="L698" s="26" t="s">
        <v>96</v>
      </c>
      <c r="M698" s="26" t="s">
        <v>149</v>
      </c>
      <c r="N698" s="24" t="s">
        <v>173</v>
      </c>
      <c r="O698" s="6" t="s">
        <v>50</v>
      </c>
      <c r="Q698" s="24"/>
      <c r="R698" s="24"/>
      <c r="S698" s="24"/>
      <c r="T698" s="24" t="s">
        <v>1025</v>
      </c>
      <c r="U698" s="24"/>
      <c r="V698" s="24"/>
      <c r="W698" s="24"/>
      <c r="X698" s="24"/>
      <c r="Y698" s="24"/>
      <c r="Z698" s="24"/>
      <c r="AA698" s="76"/>
      <c r="AB698" s="76"/>
      <c r="AC698" s="76"/>
      <c r="AD698" s="24"/>
      <c r="AE698" s="39"/>
      <c r="AF698" s="39"/>
      <c r="AG698" s="39"/>
      <c r="AH698" s="39"/>
      <c r="AI698" s="24"/>
      <c r="AJ698" s="24"/>
      <c r="AK698" s="24"/>
      <c r="AL698" s="24"/>
      <c r="AM698" s="24"/>
      <c r="AN698" s="24"/>
      <c r="AO698" s="24"/>
      <c r="AP698" s="24"/>
      <c r="AQ698" s="24"/>
      <c r="AR698" s="24"/>
      <c r="AS698" s="65">
        <v>0</v>
      </c>
      <c r="AT698" s="66">
        <v>4</v>
      </c>
      <c r="AU698" s="24"/>
      <c r="AV698" s="24" t="s">
        <v>194</v>
      </c>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row>
    <row r="699" spans="1:86" x14ac:dyDescent="0.3">
      <c r="A699" s="26" t="s">
        <v>132</v>
      </c>
      <c r="B699" s="24" t="s">
        <v>241</v>
      </c>
      <c r="C699" s="27">
        <v>2017</v>
      </c>
      <c r="D699" s="26" t="s">
        <v>170</v>
      </c>
      <c r="E699" s="26" t="s">
        <v>135</v>
      </c>
      <c r="F699" s="26" t="s">
        <v>171</v>
      </c>
      <c r="G699" s="26" t="s">
        <v>243</v>
      </c>
      <c r="H699" s="26"/>
      <c r="I699" s="26"/>
      <c r="J699" s="26" t="s">
        <v>145</v>
      </c>
      <c r="K699" s="26" t="s">
        <v>1029</v>
      </c>
      <c r="L699" s="26" t="s">
        <v>96</v>
      </c>
      <c r="M699" s="26" t="s">
        <v>149</v>
      </c>
      <c r="N699" s="24" t="s">
        <v>173</v>
      </c>
      <c r="O699" s="6" t="s">
        <v>50</v>
      </c>
      <c r="Q699" s="24"/>
      <c r="R699" s="24"/>
      <c r="S699" s="24"/>
      <c r="T699" s="24" t="s">
        <v>1025</v>
      </c>
      <c r="U699" s="24"/>
      <c r="V699" s="24"/>
      <c r="W699" s="24"/>
      <c r="X699" s="24"/>
      <c r="Y699" s="24"/>
      <c r="Z699" s="24"/>
      <c r="AA699" s="76"/>
      <c r="AB699" s="76"/>
      <c r="AC699" s="76"/>
      <c r="AD699" s="24"/>
      <c r="AE699" s="39"/>
      <c r="AF699" s="39"/>
      <c r="AG699" s="39"/>
      <c r="AH699" s="39"/>
      <c r="AI699" s="24"/>
      <c r="AJ699" s="24"/>
      <c r="AK699" s="24"/>
      <c r="AL699" s="24"/>
      <c r="AM699" s="24"/>
      <c r="AN699" s="24"/>
      <c r="AO699" s="24"/>
      <c r="AP699" s="24"/>
      <c r="AQ699" s="24"/>
      <c r="AR699" s="24"/>
      <c r="AS699" s="66">
        <v>2</v>
      </c>
      <c r="AT699" s="66">
        <v>10</v>
      </c>
      <c r="AU699" s="24"/>
      <c r="AV699" s="24" t="s">
        <v>194</v>
      </c>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row>
    <row r="700" spans="1:86" x14ac:dyDescent="0.3">
      <c r="A700" s="26" t="s">
        <v>132</v>
      </c>
      <c r="B700" s="24" t="s">
        <v>241</v>
      </c>
      <c r="C700" s="27">
        <v>2017</v>
      </c>
      <c r="D700" s="26" t="s">
        <v>170</v>
      </c>
      <c r="E700" s="26" t="s">
        <v>135</v>
      </c>
      <c r="F700" s="26" t="s">
        <v>242</v>
      </c>
      <c r="G700" s="26" t="s">
        <v>970</v>
      </c>
      <c r="H700" s="26"/>
      <c r="I700" s="26"/>
      <c r="J700" s="26" t="s">
        <v>11</v>
      </c>
      <c r="K700" s="26" t="s">
        <v>978</v>
      </c>
      <c r="L700" s="26" t="s">
        <v>218</v>
      </c>
      <c r="M700" s="26" t="s">
        <v>51</v>
      </c>
      <c r="N700" s="24" t="s">
        <v>173</v>
      </c>
      <c r="O700" s="6" t="s">
        <v>50</v>
      </c>
      <c r="P700" s="24"/>
      <c r="Q700" s="24"/>
      <c r="R700" s="24"/>
      <c r="S700" s="24"/>
      <c r="T700" s="24"/>
      <c r="U700" s="24"/>
      <c r="V700" s="24"/>
      <c r="W700" s="24"/>
      <c r="X700" s="24"/>
      <c r="Y700" s="24"/>
      <c r="Z700" s="24"/>
      <c r="AA700" s="76"/>
      <c r="AB700" s="76"/>
      <c r="AC700" s="76"/>
      <c r="AD700" s="24"/>
      <c r="AE700" s="39"/>
      <c r="AF700" s="39"/>
      <c r="AG700" s="39"/>
      <c r="AH700" s="39"/>
      <c r="AI700" s="24"/>
      <c r="AJ700" s="24"/>
      <c r="AK700" s="24"/>
      <c r="AL700" s="24"/>
      <c r="AM700" s="24"/>
      <c r="AN700" s="24"/>
      <c r="AO700" s="24"/>
      <c r="AP700" s="24"/>
      <c r="AQ700" s="24"/>
      <c r="AR700" s="24"/>
      <c r="AS700" s="24"/>
      <c r="AT700" s="24"/>
      <c r="AU700" s="24"/>
      <c r="AV700" s="24"/>
    </row>
    <row r="701" spans="1:86" x14ac:dyDescent="0.3">
      <c r="A701" s="26" t="s">
        <v>132</v>
      </c>
      <c r="B701" s="24" t="s">
        <v>241</v>
      </c>
      <c r="C701" s="27">
        <v>2017</v>
      </c>
      <c r="D701" s="26" t="s">
        <v>170</v>
      </c>
      <c r="E701" s="26" t="s">
        <v>135</v>
      </c>
      <c r="F701" s="26" t="s">
        <v>242</v>
      </c>
      <c r="G701" s="26" t="s">
        <v>970</v>
      </c>
      <c r="H701" s="26"/>
      <c r="I701" s="26"/>
      <c r="J701" s="26" t="s">
        <v>11</v>
      </c>
      <c r="K701" s="26" t="s">
        <v>229</v>
      </c>
      <c r="L701" s="26" t="s">
        <v>220</v>
      </c>
      <c r="M701" s="26" t="s">
        <v>51</v>
      </c>
      <c r="N701" s="24" t="s">
        <v>173</v>
      </c>
      <c r="O701" s="6" t="s">
        <v>50</v>
      </c>
      <c r="P701" s="24"/>
      <c r="Q701" s="24"/>
      <c r="R701" s="24"/>
      <c r="S701" s="24" t="s">
        <v>974</v>
      </c>
      <c r="T701" s="47" t="s">
        <v>976</v>
      </c>
      <c r="U701" s="24"/>
      <c r="V701" s="24"/>
      <c r="W701" s="24"/>
      <c r="X701" s="24"/>
      <c r="Y701" s="24"/>
      <c r="Z701" s="24"/>
      <c r="AA701" s="76"/>
      <c r="AB701" s="76"/>
      <c r="AC701" s="76"/>
      <c r="AD701" s="24"/>
      <c r="AE701" s="39"/>
      <c r="AF701" s="39"/>
      <c r="AG701" s="39"/>
      <c r="AH701" s="39"/>
      <c r="AI701" s="24"/>
      <c r="AJ701" s="24"/>
      <c r="AK701" s="24"/>
      <c r="AL701" s="24"/>
      <c r="AM701" s="24"/>
      <c r="AN701" s="24"/>
      <c r="AO701" s="24"/>
      <c r="AP701" s="24"/>
      <c r="AQ701" s="24"/>
      <c r="AR701" s="24"/>
      <c r="AS701" s="24"/>
      <c r="AT701" s="24"/>
      <c r="AU701" s="24"/>
      <c r="AV701" s="24"/>
    </row>
    <row r="702" spans="1:86" x14ac:dyDescent="0.3">
      <c r="A702" s="26" t="s">
        <v>132</v>
      </c>
      <c r="B702" s="24" t="s">
        <v>241</v>
      </c>
      <c r="C702" s="27">
        <v>2017</v>
      </c>
      <c r="D702" s="26" t="s">
        <v>170</v>
      </c>
      <c r="E702" s="26" t="s">
        <v>135</v>
      </c>
      <c r="F702" s="26" t="s">
        <v>242</v>
      </c>
      <c r="G702" s="26" t="s">
        <v>970</v>
      </c>
      <c r="H702" s="26"/>
      <c r="I702" s="26"/>
      <c r="J702" s="26" t="s">
        <v>11</v>
      </c>
      <c r="K702" s="26" t="s">
        <v>972</v>
      </c>
      <c r="L702" s="26" t="s">
        <v>218</v>
      </c>
      <c r="M702" s="26" t="s">
        <v>51</v>
      </c>
      <c r="N702" s="24" t="s">
        <v>173</v>
      </c>
      <c r="O702" s="6" t="s">
        <v>50</v>
      </c>
      <c r="P702" s="24"/>
      <c r="Q702" s="24"/>
      <c r="R702" s="24"/>
      <c r="S702" s="24"/>
      <c r="T702" s="24"/>
      <c r="U702" s="24"/>
      <c r="V702" s="24"/>
      <c r="W702" s="24"/>
      <c r="X702" s="24"/>
      <c r="Y702" s="24"/>
      <c r="Z702" s="24"/>
      <c r="AA702" s="76"/>
      <c r="AB702" s="76"/>
      <c r="AC702" s="76"/>
      <c r="AD702" s="24"/>
      <c r="AE702" s="39"/>
      <c r="AF702" s="39"/>
      <c r="AG702" s="39"/>
      <c r="AH702" s="39"/>
      <c r="AI702" s="24"/>
      <c r="AJ702" s="24"/>
      <c r="AK702" s="24"/>
      <c r="AL702" s="24"/>
      <c r="AM702" s="24"/>
      <c r="AN702" s="24"/>
      <c r="AO702" s="24"/>
      <c r="AP702" s="24"/>
      <c r="AQ702" s="24"/>
      <c r="AR702" s="24"/>
      <c r="AS702" s="24"/>
      <c r="AT702" s="24"/>
      <c r="AU702" s="24"/>
      <c r="AV702" s="24"/>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row>
    <row r="703" spans="1:86" x14ac:dyDescent="0.3">
      <c r="A703" s="26" t="s">
        <v>132</v>
      </c>
      <c r="B703" s="24" t="s">
        <v>241</v>
      </c>
      <c r="C703" s="27">
        <v>2017</v>
      </c>
      <c r="D703" s="26" t="s">
        <v>170</v>
      </c>
      <c r="E703" s="26" t="s">
        <v>135</v>
      </c>
      <c r="F703" s="26" t="s">
        <v>242</v>
      </c>
      <c r="G703" s="26" t="s">
        <v>970</v>
      </c>
      <c r="H703" s="26"/>
      <c r="I703" s="26"/>
      <c r="J703" s="26" t="s">
        <v>11</v>
      </c>
      <c r="K703" s="26" t="s">
        <v>219</v>
      </c>
      <c r="L703" s="26" t="s">
        <v>218</v>
      </c>
      <c r="M703" s="26" t="s">
        <v>51</v>
      </c>
      <c r="N703" s="24" t="s">
        <v>173</v>
      </c>
      <c r="O703" s="6" t="s">
        <v>50</v>
      </c>
      <c r="P703" s="24"/>
      <c r="Q703" s="24"/>
      <c r="R703" s="24"/>
      <c r="S703" s="24"/>
      <c r="T703" s="24"/>
      <c r="U703" s="24"/>
      <c r="V703" s="24"/>
      <c r="W703" s="24"/>
      <c r="X703" s="24"/>
      <c r="Y703" s="24"/>
      <c r="Z703" s="24"/>
      <c r="AA703" s="76"/>
      <c r="AB703" s="76"/>
      <c r="AC703" s="76"/>
      <c r="AD703" s="24"/>
      <c r="AE703" s="39"/>
      <c r="AF703" s="39"/>
      <c r="AG703" s="39"/>
      <c r="AH703" s="39"/>
      <c r="AI703" s="24"/>
      <c r="AJ703" s="24"/>
      <c r="AK703" s="24"/>
      <c r="AL703" s="24"/>
      <c r="AM703" s="24"/>
      <c r="AN703" s="24"/>
      <c r="AO703" s="24"/>
      <c r="AP703" s="24"/>
      <c r="AQ703" s="24"/>
      <c r="AR703" s="24"/>
      <c r="AS703" s="24"/>
      <c r="AT703" s="24"/>
      <c r="AU703" s="24"/>
      <c r="AV703" s="24"/>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row>
    <row r="704" spans="1:86" x14ac:dyDescent="0.3">
      <c r="A704" s="26" t="s">
        <v>132</v>
      </c>
      <c r="B704" s="24" t="s">
        <v>241</v>
      </c>
      <c r="C704" s="27">
        <v>2017</v>
      </c>
      <c r="D704" s="26" t="s">
        <v>170</v>
      </c>
      <c r="E704" s="26" t="s">
        <v>135</v>
      </c>
      <c r="F704" s="26" t="s">
        <v>242</v>
      </c>
      <c r="G704" s="26" t="s">
        <v>970</v>
      </c>
      <c r="H704" s="26" t="s">
        <v>53</v>
      </c>
      <c r="I704" s="26" t="s">
        <v>53</v>
      </c>
      <c r="J704" s="26" t="s">
        <v>137</v>
      </c>
      <c r="K704" s="26" t="s">
        <v>138</v>
      </c>
      <c r="L704" s="26" t="s">
        <v>218</v>
      </c>
      <c r="M704" s="26" t="s">
        <v>51</v>
      </c>
      <c r="N704" s="24" t="s">
        <v>173</v>
      </c>
      <c r="O704" s="6" t="s">
        <v>50</v>
      </c>
      <c r="P704" s="26" t="s">
        <v>228</v>
      </c>
      <c r="Q704" s="26"/>
      <c r="R704" s="24" t="s">
        <v>968</v>
      </c>
      <c r="T704" s="24"/>
      <c r="U704" s="26" t="s">
        <v>53</v>
      </c>
      <c r="V704" s="26" t="s">
        <v>140</v>
      </c>
      <c r="W704" s="26"/>
      <c r="X704" s="24"/>
      <c r="Y704" s="25">
        <v>48</v>
      </c>
      <c r="Z704" s="25">
        <v>42</v>
      </c>
      <c r="AA704" s="76"/>
      <c r="AB704" s="76"/>
      <c r="AC704" s="76"/>
      <c r="AD704" s="25">
        <v>2015</v>
      </c>
      <c r="AE704" s="39" t="s">
        <v>56</v>
      </c>
      <c r="AF704" s="40">
        <v>1000</v>
      </c>
      <c r="AG704" s="40"/>
      <c r="AH704" s="40"/>
      <c r="AI704" s="24"/>
      <c r="AJ704" s="24"/>
      <c r="AK704" s="24"/>
      <c r="AL704" s="24"/>
      <c r="AM704" s="24"/>
      <c r="AN704" s="24"/>
      <c r="AO704" s="24"/>
      <c r="AP704" s="24"/>
      <c r="AQ704" s="24"/>
      <c r="AR704" s="24"/>
      <c r="AS704" s="24"/>
      <c r="AT704" s="24"/>
      <c r="AU704" s="24"/>
      <c r="AV704" s="24"/>
    </row>
    <row r="705" spans="1:48" x14ac:dyDescent="0.3">
      <c r="A705" s="24" t="s">
        <v>215</v>
      </c>
      <c r="B705" s="24" t="s">
        <v>396</v>
      </c>
      <c r="C705" s="25">
        <v>2014</v>
      </c>
      <c r="D705" s="24" t="s">
        <v>44</v>
      </c>
      <c r="E705" s="24" t="s">
        <v>45</v>
      </c>
      <c r="F705" s="24" t="s">
        <v>397</v>
      </c>
      <c r="G705" s="24" t="s">
        <v>398</v>
      </c>
      <c r="H705" s="24"/>
      <c r="I705" s="24"/>
      <c r="J705" s="24" t="s">
        <v>221</v>
      </c>
      <c r="K705" s="24" t="s">
        <v>417</v>
      </c>
      <c r="L705" s="24" t="s">
        <v>708</v>
      </c>
      <c r="M705" s="24" t="s">
        <v>149</v>
      </c>
      <c r="N705" s="30" t="s">
        <v>704</v>
      </c>
      <c r="O705" t="s">
        <v>298</v>
      </c>
      <c r="P705" s="24"/>
      <c r="Q705" s="24"/>
      <c r="R705" s="24"/>
      <c r="S705" s="24"/>
      <c r="T705" s="24" t="s">
        <v>1024</v>
      </c>
      <c r="U705" s="24"/>
      <c r="V705" s="24"/>
      <c r="W705" s="24"/>
      <c r="X705" s="24"/>
      <c r="Y705" s="24"/>
      <c r="Z705" s="24"/>
      <c r="AA705" s="76"/>
      <c r="AB705" s="76"/>
      <c r="AC705" s="76"/>
      <c r="AD705" s="24"/>
      <c r="AE705" s="39"/>
      <c r="AF705" s="39"/>
      <c r="AG705" s="39"/>
      <c r="AH705" s="39"/>
      <c r="AI705" s="24"/>
      <c r="AJ705" s="24"/>
      <c r="AK705" s="24"/>
      <c r="AL705" s="24"/>
      <c r="AM705" s="24"/>
      <c r="AN705" s="24"/>
      <c r="AO705" s="25">
        <v>10</v>
      </c>
      <c r="AP705" s="24"/>
      <c r="AQ705" s="24"/>
      <c r="AR705" s="24"/>
      <c r="AS705" s="66">
        <f t="shared" ref="AS705:AS712" si="2">AT705*AU705/100</f>
        <v>2</v>
      </c>
      <c r="AT705" s="66">
        <v>2</v>
      </c>
      <c r="AU705" s="24">
        <v>100</v>
      </c>
      <c r="AV705" s="30" t="s">
        <v>705</v>
      </c>
    </row>
    <row r="706" spans="1:48" x14ac:dyDescent="0.3">
      <c r="A706" s="24" t="s">
        <v>215</v>
      </c>
      <c r="B706" s="24" t="s">
        <v>396</v>
      </c>
      <c r="C706" s="25">
        <v>2014</v>
      </c>
      <c r="D706" s="24" t="s">
        <v>44</v>
      </c>
      <c r="E706" s="24" t="s">
        <v>45</v>
      </c>
      <c r="F706" s="24" t="s">
        <v>397</v>
      </c>
      <c r="G706" s="24" t="s">
        <v>398</v>
      </c>
      <c r="H706" s="24"/>
      <c r="I706" s="24"/>
      <c r="J706" s="24" t="s">
        <v>221</v>
      </c>
      <c r="K706" s="24" t="s">
        <v>417</v>
      </c>
      <c r="L706" s="24" t="s">
        <v>454</v>
      </c>
      <c r="M706" s="24" t="s">
        <v>149</v>
      </c>
      <c r="N706" s="30" t="s">
        <v>704</v>
      </c>
      <c r="O706" t="s">
        <v>298</v>
      </c>
      <c r="P706" s="24"/>
      <c r="Q706" s="24"/>
      <c r="R706" s="24"/>
      <c r="S706" s="24"/>
      <c r="T706" s="24" t="s">
        <v>1024</v>
      </c>
      <c r="U706" s="24"/>
      <c r="V706" s="24"/>
      <c r="W706" s="24"/>
      <c r="X706" s="24"/>
      <c r="Y706" s="24"/>
      <c r="Z706" s="24"/>
      <c r="AA706" s="76"/>
      <c r="AB706" s="76"/>
      <c r="AC706" s="76"/>
      <c r="AD706" s="24"/>
      <c r="AE706" s="39"/>
      <c r="AF706" s="39"/>
      <c r="AG706" s="39"/>
      <c r="AH706" s="39"/>
      <c r="AI706" s="24"/>
      <c r="AJ706" s="24"/>
      <c r="AK706" s="24"/>
      <c r="AL706" s="24"/>
      <c r="AM706" s="24"/>
      <c r="AN706" s="24"/>
      <c r="AO706" s="25">
        <v>10</v>
      </c>
      <c r="AP706" s="24"/>
      <c r="AQ706" s="24"/>
      <c r="AR706" s="24"/>
      <c r="AS706" s="66">
        <f t="shared" si="2"/>
        <v>2</v>
      </c>
      <c r="AT706" s="66">
        <v>2</v>
      </c>
      <c r="AU706" s="24">
        <v>100</v>
      </c>
      <c r="AV706" s="30" t="s">
        <v>705</v>
      </c>
    </row>
    <row r="707" spans="1:48" x14ac:dyDescent="0.3">
      <c r="A707" s="24" t="s">
        <v>215</v>
      </c>
      <c r="B707" s="24" t="s">
        <v>396</v>
      </c>
      <c r="C707" s="25">
        <v>2014</v>
      </c>
      <c r="D707" s="24" t="s">
        <v>44</v>
      </c>
      <c r="E707" s="24" t="s">
        <v>45</v>
      </c>
      <c r="F707" s="24" t="s">
        <v>397</v>
      </c>
      <c r="G707" s="24" t="s">
        <v>398</v>
      </c>
      <c r="H707" s="24"/>
      <c r="I707" s="24"/>
      <c r="J707" s="24" t="s">
        <v>221</v>
      </c>
      <c r="K707" s="24" t="s">
        <v>417</v>
      </c>
      <c r="L707" s="24" t="s">
        <v>706</v>
      </c>
      <c r="M707" s="24" t="s">
        <v>149</v>
      </c>
      <c r="N707" s="30" t="s">
        <v>704</v>
      </c>
      <c r="O707" t="s">
        <v>298</v>
      </c>
      <c r="P707" s="24"/>
      <c r="Q707" s="24"/>
      <c r="R707" s="24"/>
      <c r="S707" s="24"/>
      <c r="T707" s="24" t="s">
        <v>1024</v>
      </c>
      <c r="U707" s="24"/>
      <c r="V707" s="24"/>
      <c r="W707" s="24"/>
      <c r="X707" s="24"/>
      <c r="Y707" s="24"/>
      <c r="Z707" s="24"/>
      <c r="AA707" s="76"/>
      <c r="AB707" s="76"/>
      <c r="AC707" s="76"/>
      <c r="AD707" s="24"/>
      <c r="AE707" s="39"/>
      <c r="AF707" s="39"/>
      <c r="AG707" s="39"/>
      <c r="AH707" s="39"/>
      <c r="AI707" s="24"/>
      <c r="AJ707" s="24"/>
      <c r="AK707" s="24"/>
      <c r="AL707" s="24"/>
      <c r="AM707" s="24"/>
      <c r="AN707" s="24"/>
      <c r="AO707" s="25">
        <v>5</v>
      </c>
      <c r="AP707" s="24"/>
      <c r="AQ707" s="24"/>
      <c r="AR707" s="24"/>
      <c r="AS707" s="66">
        <f t="shared" si="2"/>
        <v>1</v>
      </c>
      <c r="AT707" s="66">
        <v>2</v>
      </c>
      <c r="AU707" s="24">
        <v>50</v>
      </c>
      <c r="AV707" s="30" t="s">
        <v>705</v>
      </c>
    </row>
    <row r="708" spans="1:48" x14ac:dyDescent="0.3">
      <c r="A708" s="24" t="s">
        <v>215</v>
      </c>
      <c r="B708" s="24" t="s">
        <v>396</v>
      </c>
      <c r="C708" s="25">
        <v>2014</v>
      </c>
      <c r="D708" s="24" t="s">
        <v>44</v>
      </c>
      <c r="E708" s="24" t="s">
        <v>45</v>
      </c>
      <c r="F708" s="24" t="s">
        <v>397</v>
      </c>
      <c r="G708" s="24" t="s">
        <v>398</v>
      </c>
      <c r="H708" s="24"/>
      <c r="I708" s="24"/>
      <c r="J708" s="24" t="s">
        <v>221</v>
      </c>
      <c r="K708" s="24" t="s">
        <v>417</v>
      </c>
      <c r="L708" s="24" t="s">
        <v>438</v>
      </c>
      <c r="M708" s="24" t="s">
        <v>149</v>
      </c>
      <c r="N708" s="30" t="s">
        <v>704</v>
      </c>
      <c r="O708" t="s">
        <v>298</v>
      </c>
      <c r="P708" s="24"/>
      <c r="Q708" s="24"/>
      <c r="R708" s="24"/>
      <c r="S708" s="24"/>
      <c r="T708" s="24" t="s">
        <v>1024</v>
      </c>
      <c r="U708" s="24"/>
      <c r="V708" s="24"/>
      <c r="W708" s="24"/>
      <c r="X708" s="24"/>
      <c r="Y708" s="24"/>
      <c r="Z708" s="24"/>
      <c r="AA708" s="76"/>
      <c r="AB708" s="76"/>
      <c r="AC708" s="76"/>
      <c r="AD708" s="24"/>
      <c r="AE708" s="39"/>
      <c r="AF708" s="39"/>
      <c r="AG708" s="39"/>
      <c r="AH708" s="39"/>
      <c r="AI708" s="24"/>
      <c r="AJ708" s="24"/>
      <c r="AK708" s="24"/>
      <c r="AL708" s="24"/>
      <c r="AM708" s="24"/>
      <c r="AN708" s="24"/>
      <c r="AO708" s="25">
        <v>30</v>
      </c>
      <c r="AP708" s="24"/>
      <c r="AQ708" s="24"/>
      <c r="AR708" s="24"/>
      <c r="AS708" s="66">
        <f t="shared" si="2"/>
        <v>1</v>
      </c>
      <c r="AT708" s="66">
        <v>2</v>
      </c>
      <c r="AU708" s="24">
        <v>50</v>
      </c>
      <c r="AV708" s="30" t="s">
        <v>705</v>
      </c>
    </row>
    <row r="709" spans="1:48" x14ac:dyDescent="0.3">
      <c r="A709" s="24" t="s">
        <v>215</v>
      </c>
      <c r="B709" s="24" t="s">
        <v>396</v>
      </c>
      <c r="C709" s="25">
        <v>2014</v>
      </c>
      <c r="D709" s="24" t="s">
        <v>44</v>
      </c>
      <c r="E709" s="24" t="s">
        <v>45</v>
      </c>
      <c r="F709" s="24" t="s">
        <v>397</v>
      </c>
      <c r="G709" s="24" t="s">
        <v>398</v>
      </c>
      <c r="H709" s="24"/>
      <c r="I709" s="24"/>
      <c r="J709" s="24" t="s">
        <v>221</v>
      </c>
      <c r="K709" s="24" t="s">
        <v>417</v>
      </c>
      <c r="L709" s="24" t="s">
        <v>431</v>
      </c>
      <c r="M709" s="24" t="s">
        <v>149</v>
      </c>
      <c r="N709" s="30" t="s">
        <v>704</v>
      </c>
      <c r="O709" t="s">
        <v>298</v>
      </c>
      <c r="P709" s="24"/>
      <c r="Q709" s="24"/>
      <c r="R709" s="24"/>
      <c r="S709" s="24"/>
      <c r="T709" s="24" t="s">
        <v>1024</v>
      </c>
      <c r="U709" s="24"/>
      <c r="V709" s="24"/>
      <c r="W709" s="24"/>
      <c r="X709" s="24"/>
      <c r="Y709" s="24"/>
      <c r="Z709" s="24"/>
      <c r="AA709" s="76"/>
      <c r="AB709" s="76"/>
      <c r="AC709" s="76"/>
      <c r="AD709" s="24"/>
      <c r="AE709" s="39"/>
      <c r="AF709" s="39"/>
      <c r="AG709" s="39"/>
      <c r="AH709" s="39"/>
      <c r="AI709" s="24"/>
      <c r="AJ709" s="24"/>
      <c r="AK709" s="24"/>
      <c r="AL709" s="24"/>
      <c r="AM709" s="24"/>
      <c r="AN709" s="24"/>
      <c r="AO709" s="25">
        <v>5</v>
      </c>
      <c r="AP709" s="24"/>
      <c r="AQ709" s="24"/>
      <c r="AR709" s="24"/>
      <c r="AS709" s="66">
        <f t="shared" si="2"/>
        <v>0</v>
      </c>
      <c r="AT709" s="66">
        <v>2</v>
      </c>
      <c r="AU709" s="24">
        <v>0</v>
      </c>
      <c r="AV709" s="30" t="s">
        <v>705</v>
      </c>
    </row>
    <row r="710" spans="1:48" x14ac:dyDescent="0.3">
      <c r="A710" s="24" t="s">
        <v>215</v>
      </c>
      <c r="B710" s="24" t="s">
        <v>396</v>
      </c>
      <c r="C710" s="25">
        <v>2014</v>
      </c>
      <c r="D710" s="24" t="s">
        <v>44</v>
      </c>
      <c r="E710" s="24" t="s">
        <v>45</v>
      </c>
      <c r="F710" s="24" t="s">
        <v>397</v>
      </c>
      <c r="G710" s="24" t="s">
        <v>398</v>
      </c>
      <c r="H710" s="24"/>
      <c r="I710" s="24"/>
      <c r="J710" s="24" t="s">
        <v>221</v>
      </c>
      <c r="K710" s="24" t="s">
        <v>417</v>
      </c>
      <c r="L710" s="24" t="s">
        <v>436</v>
      </c>
      <c r="M710" s="24" t="s">
        <v>149</v>
      </c>
      <c r="N710" s="30" t="s">
        <v>704</v>
      </c>
      <c r="O710" t="s">
        <v>298</v>
      </c>
      <c r="P710" s="24"/>
      <c r="Q710" s="24"/>
      <c r="R710" s="24"/>
      <c r="S710" s="24"/>
      <c r="T710" s="24" t="s">
        <v>1024</v>
      </c>
      <c r="U710" s="24"/>
      <c r="V710" s="24"/>
      <c r="W710" s="24"/>
      <c r="X710" s="24"/>
      <c r="Y710" s="24"/>
      <c r="Z710" s="24"/>
      <c r="AA710" s="76"/>
      <c r="AB710" s="76"/>
      <c r="AC710" s="76"/>
      <c r="AD710" s="24"/>
      <c r="AE710" s="39"/>
      <c r="AF710" s="39"/>
      <c r="AG710" s="39"/>
      <c r="AH710" s="39"/>
      <c r="AI710" s="24"/>
      <c r="AJ710" s="24"/>
      <c r="AK710" s="24"/>
      <c r="AL710" s="24"/>
      <c r="AM710" s="24"/>
      <c r="AN710" s="24"/>
      <c r="AO710" s="25">
        <v>15</v>
      </c>
      <c r="AP710" s="24"/>
      <c r="AQ710" s="24"/>
      <c r="AR710" s="24"/>
      <c r="AS710" s="66">
        <f t="shared" si="2"/>
        <v>2</v>
      </c>
      <c r="AT710" s="66">
        <v>2</v>
      </c>
      <c r="AU710" s="24">
        <v>100</v>
      </c>
      <c r="AV710" s="30" t="s">
        <v>705</v>
      </c>
    </row>
    <row r="711" spans="1:48" x14ac:dyDescent="0.3">
      <c r="A711" s="24" t="s">
        <v>215</v>
      </c>
      <c r="B711" s="24" t="s">
        <v>396</v>
      </c>
      <c r="C711" s="25">
        <v>2014</v>
      </c>
      <c r="D711" s="24" t="s">
        <v>44</v>
      </c>
      <c r="E711" s="24" t="s">
        <v>45</v>
      </c>
      <c r="F711" s="24" t="s">
        <v>397</v>
      </c>
      <c r="G711" s="24" t="s">
        <v>398</v>
      </c>
      <c r="H711" s="24"/>
      <c r="I711" s="24"/>
      <c r="J711" s="24" t="s">
        <v>221</v>
      </c>
      <c r="K711" s="24" t="s">
        <v>417</v>
      </c>
      <c r="L711" s="24" t="s">
        <v>427</v>
      </c>
      <c r="M711" s="24" t="s">
        <v>149</v>
      </c>
      <c r="N711" s="30" t="s">
        <v>704</v>
      </c>
      <c r="O711" t="s">
        <v>298</v>
      </c>
      <c r="P711" s="24"/>
      <c r="Q711" s="24"/>
      <c r="R711" s="24"/>
      <c r="S711" s="24"/>
      <c r="T711" s="24" t="s">
        <v>1024</v>
      </c>
      <c r="U711" s="24"/>
      <c r="V711" s="24"/>
      <c r="W711" s="24"/>
      <c r="X711" s="24"/>
      <c r="Y711" s="24"/>
      <c r="Z711" s="24"/>
      <c r="AA711" s="76"/>
      <c r="AB711" s="76"/>
      <c r="AC711" s="76"/>
      <c r="AD711" s="24"/>
      <c r="AE711" s="39"/>
      <c r="AF711" s="39"/>
      <c r="AG711" s="39"/>
      <c r="AH711" s="39"/>
      <c r="AI711" s="24"/>
      <c r="AJ711" s="24"/>
      <c r="AK711" s="24"/>
      <c r="AL711" s="24"/>
      <c r="AM711" s="24"/>
      <c r="AN711" s="24"/>
      <c r="AO711" s="25">
        <v>30</v>
      </c>
      <c r="AP711" s="24"/>
      <c r="AQ711" s="24"/>
      <c r="AR711" s="24"/>
      <c r="AS711" s="66">
        <f t="shared" si="2"/>
        <v>1</v>
      </c>
      <c r="AT711" s="66">
        <v>2</v>
      </c>
      <c r="AU711" s="24">
        <v>50</v>
      </c>
      <c r="AV711" s="30" t="s">
        <v>705</v>
      </c>
    </row>
    <row r="712" spans="1:48" x14ac:dyDescent="0.3">
      <c r="A712" s="24" t="s">
        <v>215</v>
      </c>
      <c r="B712" s="24" t="s">
        <v>396</v>
      </c>
      <c r="C712" s="25">
        <v>2014</v>
      </c>
      <c r="D712" s="24" t="s">
        <v>44</v>
      </c>
      <c r="E712" s="24" t="s">
        <v>45</v>
      </c>
      <c r="F712" s="24" t="s">
        <v>397</v>
      </c>
      <c r="G712" s="24" t="s">
        <v>398</v>
      </c>
      <c r="H712" s="24"/>
      <c r="I712" s="24"/>
      <c r="J712" s="24" t="s">
        <v>221</v>
      </c>
      <c r="K712" s="24" t="s">
        <v>417</v>
      </c>
      <c r="L712" s="24" t="s">
        <v>707</v>
      </c>
      <c r="M712" s="24" t="s">
        <v>149</v>
      </c>
      <c r="N712" s="30" t="s">
        <v>704</v>
      </c>
      <c r="O712" t="s">
        <v>298</v>
      </c>
      <c r="P712" s="24"/>
      <c r="Q712" s="24"/>
      <c r="R712" s="24"/>
      <c r="S712" s="24"/>
      <c r="T712" s="24" t="s">
        <v>1024</v>
      </c>
      <c r="U712" s="24"/>
      <c r="V712" s="24"/>
      <c r="W712" s="24"/>
      <c r="X712" s="24"/>
      <c r="Y712" s="24"/>
      <c r="Z712" s="24"/>
      <c r="AA712" s="76"/>
      <c r="AB712" s="76"/>
      <c r="AC712" s="76"/>
      <c r="AD712" s="24"/>
      <c r="AE712" s="39"/>
      <c r="AF712" s="39"/>
      <c r="AG712" s="39"/>
      <c r="AH712" s="39"/>
      <c r="AI712" s="24"/>
      <c r="AJ712" s="24"/>
      <c r="AK712" s="24"/>
      <c r="AL712" s="24"/>
      <c r="AM712" s="24"/>
      <c r="AN712" s="24"/>
      <c r="AO712" s="25">
        <v>30</v>
      </c>
      <c r="AP712" s="24"/>
      <c r="AQ712" s="24"/>
      <c r="AR712" s="24"/>
      <c r="AS712" s="66">
        <f t="shared" si="2"/>
        <v>1</v>
      </c>
      <c r="AT712" s="66">
        <v>2</v>
      </c>
      <c r="AU712" s="24">
        <v>50</v>
      </c>
      <c r="AV712" s="30" t="s">
        <v>705</v>
      </c>
    </row>
    <row r="713" spans="1:48" x14ac:dyDescent="0.3">
      <c r="A713" s="24" t="s">
        <v>215</v>
      </c>
      <c r="B713" s="24" t="s">
        <v>396</v>
      </c>
      <c r="C713" s="25">
        <v>2014</v>
      </c>
      <c r="D713" s="24" t="s">
        <v>44</v>
      </c>
      <c r="E713" s="24" t="s">
        <v>45</v>
      </c>
      <c r="F713" s="24" t="s">
        <v>397</v>
      </c>
      <c r="G713" s="24" t="s">
        <v>398</v>
      </c>
      <c r="H713" s="24"/>
      <c r="I713" s="24"/>
      <c r="J713" s="24" t="s">
        <v>221</v>
      </c>
      <c r="K713" s="24" t="s">
        <v>417</v>
      </c>
      <c r="L713" s="24" t="s">
        <v>429</v>
      </c>
      <c r="M713" s="24" t="s">
        <v>149</v>
      </c>
      <c r="N713" s="30" t="s">
        <v>704</v>
      </c>
      <c r="O713" t="s">
        <v>298</v>
      </c>
      <c r="P713" s="24"/>
      <c r="Q713" s="24"/>
      <c r="R713" s="24"/>
      <c r="S713" s="24"/>
      <c r="T713" s="24" t="s">
        <v>1024</v>
      </c>
      <c r="U713" s="24"/>
      <c r="V713" s="24"/>
      <c r="W713" s="24"/>
      <c r="X713" s="24"/>
      <c r="Y713" s="24"/>
      <c r="Z713" s="24"/>
      <c r="AA713" s="76"/>
      <c r="AB713" s="76"/>
      <c r="AC713" s="76"/>
      <c r="AD713" s="24"/>
      <c r="AE713" s="39"/>
      <c r="AF713" s="39"/>
      <c r="AG713" s="39"/>
      <c r="AH713" s="39"/>
      <c r="AI713" s="24"/>
      <c r="AJ713" s="24"/>
      <c r="AK713" s="24"/>
      <c r="AL713" s="24"/>
      <c r="AM713" s="24"/>
      <c r="AN713" s="24"/>
      <c r="AO713" s="25">
        <v>30</v>
      </c>
      <c r="AP713" s="24"/>
      <c r="AQ713" s="24"/>
      <c r="AR713" s="24"/>
      <c r="AS713" s="66">
        <v>2</v>
      </c>
      <c r="AT713" s="66">
        <v>2</v>
      </c>
      <c r="AU713" s="24">
        <v>100</v>
      </c>
      <c r="AV713" s="30" t="s">
        <v>705</v>
      </c>
    </row>
    <row r="714" spans="1:48" x14ac:dyDescent="0.3">
      <c r="A714" s="24" t="s">
        <v>215</v>
      </c>
      <c r="B714" s="24" t="s">
        <v>396</v>
      </c>
      <c r="C714" s="25">
        <v>2014</v>
      </c>
      <c r="D714" s="24" t="s">
        <v>44</v>
      </c>
      <c r="E714" s="24" t="s">
        <v>45</v>
      </c>
      <c r="F714" s="24" t="s">
        <v>397</v>
      </c>
      <c r="G714" s="24" t="s">
        <v>398</v>
      </c>
      <c r="H714" s="24"/>
      <c r="I714" s="24"/>
      <c r="J714" s="24" t="s">
        <v>221</v>
      </c>
      <c r="K714" s="24" t="s">
        <v>417</v>
      </c>
      <c r="L714" s="24" t="s">
        <v>459</v>
      </c>
      <c r="M714" s="24" t="s">
        <v>149</v>
      </c>
      <c r="N714" s="30" t="s">
        <v>704</v>
      </c>
      <c r="O714" t="s">
        <v>298</v>
      </c>
      <c r="P714" s="24"/>
      <c r="Q714" s="24"/>
      <c r="R714" s="24"/>
      <c r="S714" s="24"/>
      <c r="T714" s="24" t="s">
        <v>1024</v>
      </c>
      <c r="U714" s="24"/>
      <c r="V714" s="24"/>
      <c r="W714" s="24"/>
      <c r="X714" s="24"/>
      <c r="Y714" s="24"/>
      <c r="Z714" s="24"/>
      <c r="AA714" s="76"/>
      <c r="AB714" s="76"/>
      <c r="AC714" s="76"/>
      <c r="AD714" s="24"/>
      <c r="AE714" s="39"/>
      <c r="AF714" s="39"/>
      <c r="AG714" s="39"/>
      <c r="AH714" s="39"/>
      <c r="AI714" s="24"/>
      <c r="AJ714" s="24"/>
      <c r="AK714" s="24"/>
      <c r="AL714" s="24"/>
      <c r="AM714" s="24"/>
      <c r="AN714" s="24"/>
      <c r="AO714" s="25">
        <v>10</v>
      </c>
      <c r="AP714" s="24"/>
      <c r="AQ714" s="24"/>
      <c r="AR714" s="24"/>
      <c r="AS714" s="66">
        <f>AT714*AU714/100</f>
        <v>1</v>
      </c>
      <c r="AT714" s="66">
        <v>2</v>
      </c>
      <c r="AU714" s="24">
        <v>50</v>
      </c>
      <c r="AV714" s="30" t="s">
        <v>705</v>
      </c>
    </row>
    <row r="715" spans="1:48" x14ac:dyDescent="0.3">
      <c r="A715" s="24" t="s">
        <v>215</v>
      </c>
      <c r="B715" s="24" t="s">
        <v>396</v>
      </c>
      <c r="C715" s="25">
        <v>2014</v>
      </c>
      <c r="D715" s="24" t="s">
        <v>44</v>
      </c>
      <c r="E715" s="24" t="s">
        <v>45</v>
      </c>
      <c r="F715" s="24" t="s">
        <v>397</v>
      </c>
      <c r="G715" s="24" t="s">
        <v>398</v>
      </c>
      <c r="H715" s="24"/>
      <c r="I715" s="24"/>
      <c r="J715" s="24" t="s">
        <v>221</v>
      </c>
      <c r="K715" s="24" t="s">
        <v>417</v>
      </c>
      <c r="L715" s="24" t="s">
        <v>709</v>
      </c>
      <c r="M715" s="24" t="s">
        <v>149</v>
      </c>
      <c r="N715" s="30" t="s">
        <v>704</v>
      </c>
      <c r="O715" t="s">
        <v>298</v>
      </c>
      <c r="P715" s="24"/>
      <c r="Q715" s="24"/>
      <c r="R715" s="24"/>
      <c r="S715" s="24"/>
      <c r="T715" s="24" t="s">
        <v>1024</v>
      </c>
      <c r="U715" s="24"/>
      <c r="V715" s="24"/>
      <c r="W715" s="24"/>
      <c r="X715" s="24"/>
      <c r="Y715" s="24"/>
      <c r="Z715" s="24"/>
      <c r="AA715" s="76"/>
      <c r="AB715" s="76"/>
      <c r="AC715" s="76"/>
      <c r="AD715" s="24"/>
      <c r="AE715" s="39"/>
      <c r="AF715" s="39"/>
      <c r="AG715" s="39"/>
      <c r="AH715" s="39"/>
      <c r="AI715" s="24"/>
      <c r="AJ715" s="24"/>
      <c r="AK715" s="24"/>
      <c r="AL715" s="24"/>
      <c r="AM715" s="24"/>
      <c r="AN715" s="24"/>
      <c r="AO715" s="25">
        <v>25</v>
      </c>
      <c r="AP715" s="24"/>
      <c r="AQ715" s="24"/>
      <c r="AR715" s="24"/>
      <c r="AS715" s="66">
        <f>AT715*AU715/100</f>
        <v>2</v>
      </c>
      <c r="AT715" s="66">
        <v>2</v>
      </c>
      <c r="AU715" s="24">
        <v>100</v>
      </c>
      <c r="AV715" s="30" t="s">
        <v>705</v>
      </c>
    </row>
    <row r="716" spans="1:48" x14ac:dyDescent="0.3">
      <c r="A716" s="24" t="s">
        <v>215</v>
      </c>
      <c r="B716" s="24" t="s">
        <v>396</v>
      </c>
      <c r="C716" s="25">
        <v>2014</v>
      </c>
      <c r="D716" s="24" t="s">
        <v>44</v>
      </c>
      <c r="E716" s="24" t="s">
        <v>45</v>
      </c>
      <c r="F716" s="24" t="s">
        <v>397</v>
      </c>
      <c r="G716" s="24" t="s">
        <v>398</v>
      </c>
      <c r="H716" s="24"/>
      <c r="I716" s="24"/>
      <c r="J716" s="24" t="s">
        <v>221</v>
      </c>
      <c r="K716" s="24" t="s">
        <v>417</v>
      </c>
      <c r="L716" s="24" t="s">
        <v>708</v>
      </c>
      <c r="M716" s="24" t="s">
        <v>149</v>
      </c>
      <c r="N716" s="24" t="s">
        <v>765</v>
      </c>
      <c r="O716" s="24" t="s">
        <v>765</v>
      </c>
      <c r="P716" s="24"/>
      <c r="Q716" s="24"/>
      <c r="R716" s="24"/>
      <c r="S716" s="24"/>
      <c r="T716" s="24" t="s">
        <v>1024</v>
      </c>
      <c r="U716" s="24"/>
      <c r="V716" s="24"/>
      <c r="W716" s="24"/>
      <c r="X716" s="24"/>
      <c r="Y716" s="24"/>
      <c r="Z716" s="24"/>
      <c r="AA716" s="76"/>
      <c r="AB716" s="76"/>
      <c r="AC716" s="24"/>
      <c r="AD716" s="39"/>
      <c r="AE716" s="39"/>
      <c r="AF716" s="39"/>
      <c r="AG716" s="39"/>
      <c r="AH716" s="24"/>
      <c r="AI716" s="24"/>
      <c r="AJ716" s="24"/>
      <c r="AK716" s="24"/>
      <c r="AL716" s="24"/>
      <c r="AM716" s="24"/>
      <c r="AN716" s="25">
        <v>10</v>
      </c>
      <c r="AO716" s="24"/>
      <c r="AP716" s="24"/>
      <c r="AQ716" s="24"/>
      <c r="AS716" s="66">
        <f t="shared" ref="AS716:AS726" si="3">AU716</f>
        <v>1</v>
      </c>
      <c r="AT716" s="66">
        <v>1</v>
      </c>
      <c r="AU716" s="24">
        <v>1</v>
      </c>
      <c r="AV716" s="30" t="s">
        <v>222</v>
      </c>
    </row>
    <row r="717" spans="1:48" x14ac:dyDescent="0.3">
      <c r="A717" s="24" t="s">
        <v>215</v>
      </c>
      <c r="B717" s="24" t="s">
        <v>396</v>
      </c>
      <c r="C717" s="25">
        <v>2014</v>
      </c>
      <c r="D717" s="24" t="s">
        <v>44</v>
      </c>
      <c r="E717" s="24" t="s">
        <v>45</v>
      </c>
      <c r="F717" s="24" t="s">
        <v>397</v>
      </c>
      <c r="G717" s="24" t="s">
        <v>398</v>
      </c>
      <c r="H717" s="24"/>
      <c r="I717" s="24"/>
      <c r="J717" s="24" t="s">
        <v>221</v>
      </c>
      <c r="K717" s="24" t="s">
        <v>417</v>
      </c>
      <c r="L717" s="24" t="s">
        <v>454</v>
      </c>
      <c r="M717" s="24" t="s">
        <v>149</v>
      </c>
      <c r="N717" s="24" t="s">
        <v>765</v>
      </c>
      <c r="O717" s="24" t="s">
        <v>765</v>
      </c>
      <c r="P717" s="24"/>
      <c r="Q717" s="24"/>
      <c r="R717" s="24"/>
      <c r="S717" s="24"/>
      <c r="T717" s="24" t="s">
        <v>1024</v>
      </c>
      <c r="U717" s="24"/>
      <c r="V717" s="24"/>
      <c r="W717" s="24"/>
      <c r="X717" s="24"/>
      <c r="Y717" s="24"/>
      <c r="Z717" s="24"/>
      <c r="AA717" s="76"/>
      <c r="AB717" s="76"/>
      <c r="AC717" s="24"/>
      <c r="AD717" s="39"/>
      <c r="AE717" s="39"/>
      <c r="AF717" s="39"/>
      <c r="AG717" s="39"/>
      <c r="AH717" s="24"/>
      <c r="AI717" s="24"/>
      <c r="AJ717" s="24"/>
      <c r="AK717" s="24"/>
      <c r="AL717" s="24"/>
      <c r="AM717" s="24"/>
      <c r="AN717" s="25">
        <v>10</v>
      </c>
      <c r="AO717" s="24"/>
      <c r="AP717" s="24"/>
      <c r="AQ717" s="24"/>
      <c r="AS717" s="66">
        <f t="shared" si="3"/>
        <v>1</v>
      </c>
      <c r="AT717" s="66">
        <v>1</v>
      </c>
      <c r="AU717" s="24">
        <v>1</v>
      </c>
      <c r="AV717" s="30" t="s">
        <v>222</v>
      </c>
    </row>
    <row r="718" spans="1:48" x14ac:dyDescent="0.3">
      <c r="A718" s="24" t="s">
        <v>215</v>
      </c>
      <c r="B718" s="24" t="s">
        <v>396</v>
      </c>
      <c r="C718" s="25">
        <v>2014</v>
      </c>
      <c r="D718" s="24" t="s">
        <v>44</v>
      </c>
      <c r="E718" s="24" t="s">
        <v>45</v>
      </c>
      <c r="F718" s="24" t="s">
        <v>397</v>
      </c>
      <c r="G718" s="24" t="s">
        <v>398</v>
      </c>
      <c r="H718" s="24"/>
      <c r="I718" s="24"/>
      <c r="J718" s="24" t="s">
        <v>221</v>
      </c>
      <c r="K718" s="24" t="s">
        <v>417</v>
      </c>
      <c r="L718" s="24" t="s">
        <v>706</v>
      </c>
      <c r="M718" s="24" t="s">
        <v>149</v>
      </c>
      <c r="N718" s="24" t="s">
        <v>765</v>
      </c>
      <c r="O718" s="24" t="s">
        <v>765</v>
      </c>
      <c r="P718" s="24"/>
      <c r="Q718" s="24"/>
      <c r="R718" s="24"/>
      <c r="S718" s="24"/>
      <c r="T718" s="24" t="s">
        <v>1024</v>
      </c>
      <c r="U718" s="24"/>
      <c r="V718" s="24"/>
      <c r="W718" s="24"/>
      <c r="X718" s="24"/>
      <c r="Y718" s="24"/>
      <c r="Z718" s="24"/>
      <c r="AA718" s="76"/>
      <c r="AB718" s="76"/>
      <c r="AC718" s="24"/>
      <c r="AD718" s="39"/>
      <c r="AE718" s="39"/>
      <c r="AF718" s="39"/>
      <c r="AG718" s="39"/>
      <c r="AH718" s="24"/>
      <c r="AI718" s="24"/>
      <c r="AJ718" s="24"/>
      <c r="AK718" s="24"/>
      <c r="AL718" s="24"/>
      <c r="AM718" s="24"/>
      <c r="AN718" s="25">
        <v>5</v>
      </c>
      <c r="AO718" s="24"/>
      <c r="AP718" s="24"/>
      <c r="AQ718" s="24"/>
      <c r="AS718" s="66">
        <f t="shared" si="3"/>
        <v>1</v>
      </c>
      <c r="AT718" s="66">
        <v>1</v>
      </c>
      <c r="AU718" s="24">
        <v>1</v>
      </c>
      <c r="AV718" s="30" t="s">
        <v>222</v>
      </c>
    </row>
    <row r="719" spans="1:48" x14ac:dyDescent="0.3">
      <c r="A719" s="24" t="s">
        <v>215</v>
      </c>
      <c r="B719" s="24" t="s">
        <v>396</v>
      </c>
      <c r="C719" s="25">
        <v>2014</v>
      </c>
      <c r="D719" s="24" t="s">
        <v>44</v>
      </c>
      <c r="E719" s="24" t="s">
        <v>45</v>
      </c>
      <c r="F719" s="24" t="s">
        <v>397</v>
      </c>
      <c r="G719" s="24" t="s">
        <v>398</v>
      </c>
      <c r="H719" s="24"/>
      <c r="I719" s="24"/>
      <c r="J719" s="24" t="s">
        <v>221</v>
      </c>
      <c r="K719" s="24" t="s">
        <v>417</v>
      </c>
      <c r="L719" s="24" t="s">
        <v>438</v>
      </c>
      <c r="M719" s="24" t="s">
        <v>149</v>
      </c>
      <c r="N719" s="24" t="s">
        <v>765</v>
      </c>
      <c r="O719" s="24" t="s">
        <v>765</v>
      </c>
      <c r="P719" s="24"/>
      <c r="Q719" s="24"/>
      <c r="R719" s="24"/>
      <c r="S719" s="24"/>
      <c r="T719" s="24" t="s">
        <v>1024</v>
      </c>
      <c r="U719" s="24"/>
      <c r="V719" s="24"/>
      <c r="W719" s="24"/>
      <c r="X719" s="24"/>
      <c r="Y719" s="24"/>
      <c r="Z719" s="24"/>
      <c r="AA719" s="76"/>
      <c r="AB719" s="76"/>
      <c r="AC719" s="24"/>
      <c r="AD719" s="39"/>
      <c r="AE719" s="39"/>
      <c r="AF719" s="39"/>
      <c r="AG719" s="39"/>
      <c r="AH719" s="24"/>
      <c r="AI719" s="24"/>
      <c r="AJ719" s="24"/>
      <c r="AK719" s="24"/>
      <c r="AL719" s="24"/>
      <c r="AM719" s="24"/>
      <c r="AN719" s="25">
        <v>30</v>
      </c>
      <c r="AO719" s="24"/>
      <c r="AP719" s="24"/>
      <c r="AQ719" s="24"/>
      <c r="AS719" s="66">
        <f t="shared" si="3"/>
        <v>1</v>
      </c>
      <c r="AT719" s="66">
        <v>1</v>
      </c>
      <c r="AU719" s="24">
        <v>1</v>
      </c>
      <c r="AV719" s="30" t="s">
        <v>222</v>
      </c>
    </row>
    <row r="720" spans="1:48" x14ac:dyDescent="0.3">
      <c r="A720" s="24" t="s">
        <v>215</v>
      </c>
      <c r="B720" s="24" t="s">
        <v>396</v>
      </c>
      <c r="C720" s="25">
        <v>2014</v>
      </c>
      <c r="D720" s="24" t="s">
        <v>44</v>
      </c>
      <c r="E720" s="24" t="s">
        <v>45</v>
      </c>
      <c r="F720" s="24" t="s">
        <v>397</v>
      </c>
      <c r="G720" s="24" t="s">
        <v>398</v>
      </c>
      <c r="H720" s="24"/>
      <c r="I720" s="24"/>
      <c r="J720" s="24" t="s">
        <v>221</v>
      </c>
      <c r="K720" s="24" t="s">
        <v>417</v>
      </c>
      <c r="L720" s="24" t="s">
        <v>431</v>
      </c>
      <c r="M720" s="24" t="s">
        <v>149</v>
      </c>
      <c r="N720" s="24" t="s">
        <v>765</v>
      </c>
      <c r="O720" s="24" t="s">
        <v>765</v>
      </c>
      <c r="P720" s="24"/>
      <c r="Q720" s="24"/>
      <c r="R720" s="24"/>
      <c r="S720" s="24"/>
      <c r="T720" s="24" t="s">
        <v>1024</v>
      </c>
      <c r="U720" s="24"/>
      <c r="V720" s="24"/>
      <c r="W720" s="24"/>
      <c r="X720" s="24"/>
      <c r="Y720" s="24"/>
      <c r="Z720" s="24"/>
      <c r="AA720" s="76"/>
      <c r="AB720" s="76"/>
      <c r="AC720" s="24"/>
      <c r="AD720" s="39"/>
      <c r="AE720" s="39"/>
      <c r="AF720" s="39"/>
      <c r="AG720" s="39"/>
      <c r="AH720" s="24"/>
      <c r="AI720" s="24"/>
      <c r="AJ720" s="24"/>
      <c r="AK720" s="24"/>
      <c r="AL720" s="24"/>
      <c r="AM720" s="24"/>
      <c r="AN720" s="25">
        <v>5</v>
      </c>
      <c r="AO720" s="24"/>
      <c r="AP720" s="24"/>
      <c r="AQ720" s="24"/>
      <c r="AS720" s="66">
        <f t="shared" si="3"/>
        <v>0</v>
      </c>
      <c r="AT720" s="66">
        <v>1</v>
      </c>
      <c r="AU720" s="24">
        <v>0</v>
      </c>
      <c r="AV720" s="30" t="s">
        <v>222</v>
      </c>
    </row>
    <row r="721" spans="1:86" x14ac:dyDescent="0.3">
      <c r="A721" s="24" t="s">
        <v>215</v>
      </c>
      <c r="B721" s="24" t="s">
        <v>396</v>
      </c>
      <c r="C721" s="25">
        <v>2014</v>
      </c>
      <c r="D721" s="24" t="s">
        <v>44</v>
      </c>
      <c r="E721" s="24" t="s">
        <v>45</v>
      </c>
      <c r="F721" s="24" t="s">
        <v>397</v>
      </c>
      <c r="G721" s="24" t="s">
        <v>398</v>
      </c>
      <c r="H721" s="24"/>
      <c r="I721" s="24"/>
      <c r="J721" s="24" t="s">
        <v>221</v>
      </c>
      <c r="K721" s="24" t="s">
        <v>417</v>
      </c>
      <c r="L721" s="24" t="s">
        <v>436</v>
      </c>
      <c r="M721" s="24" t="s">
        <v>149</v>
      </c>
      <c r="N721" s="24" t="s">
        <v>765</v>
      </c>
      <c r="O721" s="24" t="s">
        <v>765</v>
      </c>
      <c r="P721" s="24"/>
      <c r="Q721" s="24"/>
      <c r="R721" s="24"/>
      <c r="S721" s="24"/>
      <c r="T721" s="24" t="s">
        <v>1024</v>
      </c>
      <c r="U721" s="24"/>
      <c r="V721" s="24"/>
      <c r="W721" s="24"/>
      <c r="X721" s="24"/>
      <c r="Y721" s="24"/>
      <c r="Z721" s="24"/>
      <c r="AA721" s="76"/>
      <c r="AB721" s="76"/>
      <c r="AC721" s="24"/>
      <c r="AD721" s="39"/>
      <c r="AE721" s="39"/>
      <c r="AF721" s="39"/>
      <c r="AG721" s="39"/>
      <c r="AH721" s="24"/>
      <c r="AI721" s="24"/>
      <c r="AJ721" s="24"/>
      <c r="AK721" s="24"/>
      <c r="AL721" s="24"/>
      <c r="AM721" s="24"/>
      <c r="AN721" s="25">
        <v>15</v>
      </c>
      <c r="AO721" s="24"/>
      <c r="AP721" s="24"/>
      <c r="AQ721" s="24"/>
      <c r="AS721" s="66">
        <f t="shared" si="3"/>
        <v>1</v>
      </c>
      <c r="AT721" s="66">
        <v>1</v>
      </c>
      <c r="AU721" s="24">
        <v>1</v>
      </c>
      <c r="AV721" s="30" t="s">
        <v>222</v>
      </c>
    </row>
    <row r="722" spans="1:86" x14ac:dyDescent="0.3">
      <c r="A722" s="24" t="s">
        <v>215</v>
      </c>
      <c r="B722" s="24" t="s">
        <v>396</v>
      </c>
      <c r="C722" s="25">
        <v>2014</v>
      </c>
      <c r="D722" s="24" t="s">
        <v>44</v>
      </c>
      <c r="E722" s="24" t="s">
        <v>45</v>
      </c>
      <c r="F722" s="24" t="s">
        <v>397</v>
      </c>
      <c r="G722" s="24" t="s">
        <v>398</v>
      </c>
      <c r="H722" s="24"/>
      <c r="I722" s="24"/>
      <c r="J722" s="24" t="s">
        <v>221</v>
      </c>
      <c r="K722" s="24" t="s">
        <v>417</v>
      </c>
      <c r="L722" s="24" t="s">
        <v>427</v>
      </c>
      <c r="M722" s="24" t="s">
        <v>149</v>
      </c>
      <c r="N722" s="24" t="s">
        <v>765</v>
      </c>
      <c r="O722" s="24" t="s">
        <v>765</v>
      </c>
      <c r="P722" s="24"/>
      <c r="Q722" s="24"/>
      <c r="R722" s="24"/>
      <c r="S722" s="24"/>
      <c r="T722" s="24" t="s">
        <v>1024</v>
      </c>
      <c r="U722" s="24"/>
      <c r="V722" s="24"/>
      <c r="W722" s="24"/>
      <c r="X722" s="24"/>
      <c r="Y722" s="24"/>
      <c r="Z722" s="24"/>
      <c r="AA722" s="76"/>
      <c r="AB722" s="76"/>
      <c r="AC722" s="24"/>
      <c r="AD722" s="39"/>
      <c r="AE722" s="39"/>
      <c r="AF722" s="39"/>
      <c r="AG722" s="39"/>
      <c r="AH722" s="24"/>
      <c r="AI722" s="24"/>
      <c r="AJ722" s="24"/>
      <c r="AK722" s="24"/>
      <c r="AL722" s="24"/>
      <c r="AM722" s="24"/>
      <c r="AN722" s="25">
        <v>30</v>
      </c>
      <c r="AO722" s="24"/>
      <c r="AP722" s="24"/>
      <c r="AQ722" s="24"/>
      <c r="AS722" s="66">
        <f t="shared" si="3"/>
        <v>1</v>
      </c>
      <c r="AT722" s="66">
        <v>1</v>
      </c>
      <c r="AU722" s="24">
        <v>1</v>
      </c>
      <c r="AV722" s="30" t="s">
        <v>222</v>
      </c>
    </row>
    <row r="723" spans="1:86" x14ac:dyDescent="0.3">
      <c r="A723" s="24" t="s">
        <v>215</v>
      </c>
      <c r="B723" s="24" t="s">
        <v>396</v>
      </c>
      <c r="C723" s="25">
        <v>2014</v>
      </c>
      <c r="D723" s="24" t="s">
        <v>44</v>
      </c>
      <c r="E723" s="24" t="s">
        <v>45</v>
      </c>
      <c r="F723" s="24" t="s">
        <v>397</v>
      </c>
      <c r="G723" s="24" t="s">
        <v>398</v>
      </c>
      <c r="H723" s="24"/>
      <c r="I723" s="24"/>
      <c r="J723" s="24" t="s">
        <v>221</v>
      </c>
      <c r="K723" s="24" t="s">
        <v>417</v>
      </c>
      <c r="L723" s="24" t="s">
        <v>707</v>
      </c>
      <c r="M723" s="24" t="s">
        <v>149</v>
      </c>
      <c r="N723" s="24" t="s">
        <v>765</v>
      </c>
      <c r="O723" s="24" t="s">
        <v>765</v>
      </c>
      <c r="P723" s="24"/>
      <c r="Q723" s="24"/>
      <c r="R723" s="24"/>
      <c r="S723" s="24"/>
      <c r="T723" s="24" t="s">
        <v>1024</v>
      </c>
      <c r="U723" s="24"/>
      <c r="V723" s="24"/>
      <c r="W723" s="24"/>
      <c r="X723" s="24"/>
      <c r="Y723" s="24"/>
      <c r="Z723" s="24"/>
      <c r="AA723" s="76"/>
      <c r="AB723" s="76"/>
      <c r="AC723" s="24"/>
      <c r="AD723" s="39"/>
      <c r="AE723" s="39"/>
      <c r="AF723" s="39"/>
      <c r="AG723" s="39"/>
      <c r="AH723" s="24"/>
      <c r="AI723" s="24"/>
      <c r="AJ723" s="24"/>
      <c r="AK723" s="24"/>
      <c r="AL723" s="24"/>
      <c r="AM723" s="24"/>
      <c r="AN723" s="25">
        <v>30</v>
      </c>
      <c r="AO723" s="24"/>
      <c r="AP723" s="24"/>
      <c r="AQ723" s="24"/>
      <c r="AS723" s="66">
        <f t="shared" si="3"/>
        <v>0</v>
      </c>
      <c r="AT723" s="66">
        <v>1</v>
      </c>
      <c r="AU723" s="24">
        <v>0</v>
      </c>
      <c r="AV723" s="30" t="s">
        <v>222</v>
      </c>
    </row>
    <row r="724" spans="1:86" x14ac:dyDescent="0.3">
      <c r="A724" s="24" t="s">
        <v>215</v>
      </c>
      <c r="B724" s="24" t="s">
        <v>396</v>
      </c>
      <c r="C724" s="25">
        <v>2014</v>
      </c>
      <c r="D724" s="24" t="s">
        <v>44</v>
      </c>
      <c r="E724" s="24" t="s">
        <v>45</v>
      </c>
      <c r="F724" s="24" t="s">
        <v>397</v>
      </c>
      <c r="G724" s="24" t="s">
        <v>398</v>
      </c>
      <c r="H724" s="24"/>
      <c r="I724" s="24"/>
      <c r="J724" s="24" t="s">
        <v>221</v>
      </c>
      <c r="K724" s="24" t="s">
        <v>417</v>
      </c>
      <c r="L724" s="24" t="s">
        <v>429</v>
      </c>
      <c r="M724" s="24" t="s">
        <v>149</v>
      </c>
      <c r="N724" s="24" t="s">
        <v>765</v>
      </c>
      <c r="O724" s="24" t="s">
        <v>765</v>
      </c>
      <c r="P724" s="24"/>
      <c r="Q724" s="24"/>
      <c r="R724" s="24"/>
      <c r="S724" s="24"/>
      <c r="T724" s="24" t="s">
        <v>1024</v>
      </c>
      <c r="U724" s="24"/>
      <c r="V724" s="24"/>
      <c r="W724" s="24"/>
      <c r="X724" s="24"/>
      <c r="Y724" s="24"/>
      <c r="Z724" s="24"/>
      <c r="AA724" s="76"/>
      <c r="AB724" s="76"/>
      <c r="AC724" s="24"/>
      <c r="AD724" s="39"/>
      <c r="AE724" s="39"/>
      <c r="AF724" s="39"/>
      <c r="AG724" s="39"/>
      <c r="AH724" s="24"/>
      <c r="AI724" s="24"/>
      <c r="AJ724" s="24"/>
      <c r="AK724" s="24"/>
      <c r="AL724" s="24"/>
      <c r="AM724" s="24"/>
      <c r="AN724" s="25">
        <v>30</v>
      </c>
      <c r="AO724" s="24"/>
      <c r="AP724" s="24"/>
      <c r="AQ724" s="24"/>
      <c r="AS724" s="66">
        <f t="shared" si="3"/>
        <v>1</v>
      </c>
      <c r="AT724" s="66">
        <v>1</v>
      </c>
      <c r="AU724" s="24">
        <v>1</v>
      </c>
      <c r="AV724" s="30" t="s">
        <v>222</v>
      </c>
    </row>
    <row r="725" spans="1:86" x14ac:dyDescent="0.3">
      <c r="A725" s="24" t="s">
        <v>215</v>
      </c>
      <c r="B725" s="24" t="s">
        <v>396</v>
      </c>
      <c r="C725" s="25">
        <v>2014</v>
      </c>
      <c r="D725" s="24" t="s">
        <v>44</v>
      </c>
      <c r="E725" s="24" t="s">
        <v>45</v>
      </c>
      <c r="F725" s="24" t="s">
        <v>397</v>
      </c>
      <c r="G725" s="24" t="s">
        <v>398</v>
      </c>
      <c r="H725" s="24"/>
      <c r="I725" s="24"/>
      <c r="J725" s="24" t="s">
        <v>221</v>
      </c>
      <c r="K725" s="24" t="s">
        <v>417</v>
      </c>
      <c r="L725" s="24" t="s">
        <v>459</v>
      </c>
      <c r="M725" s="24" t="s">
        <v>149</v>
      </c>
      <c r="N725" s="24" t="s">
        <v>765</v>
      </c>
      <c r="O725" s="24" t="s">
        <v>765</v>
      </c>
      <c r="P725" s="24"/>
      <c r="Q725" s="24"/>
      <c r="R725" s="24"/>
      <c r="S725" s="24"/>
      <c r="T725" s="24" t="s">
        <v>1024</v>
      </c>
      <c r="U725" s="24"/>
      <c r="V725" s="24"/>
      <c r="W725" s="24"/>
      <c r="X725" s="24"/>
      <c r="Y725" s="24"/>
      <c r="Z725" s="24"/>
      <c r="AA725" s="76"/>
      <c r="AB725" s="76"/>
      <c r="AC725" s="24"/>
      <c r="AD725" s="39"/>
      <c r="AE725" s="39"/>
      <c r="AF725" s="39"/>
      <c r="AG725" s="39"/>
      <c r="AH725" s="24"/>
      <c r="AI725" s="24"/>
      <c r="AJ725" s="24"/>
      <c r="AK725" s="24"/>
      <c r="AL725" s="24"/>
      <c r="AM725" s="24"/>
      <c r="AN725" s="25">
        <v>10</v>
      </c>
      <c r="AO725" s="24"/>
      <c r="AP725" s="24"/>
      <c r="AQ725" s="24"/>
      <c r="AS725" s="66">
        <f t="shared" si="3"/>
        <v>0</v>
      </c>
      <c r="AT725" s="66">
        <v>1</v>
      </c>
      <c r="AU725" s="24">
        <v>0</v>
      </c>
      <c r="AV725" s="30" t="s">
        <v>222</v>
      </c>
    </row>
    <row r="726" spans="1:86" x14ac:dyDescent="0.3">
      <c r="A726" s="24" t="s">
        <v>215</v>
      </c>
      <c r="B726" s="24" t="s">
        <v>396</v>
      </c>
      <c r="C726" s="25">
        <v>2014</v>
      </c>
      <c r="D726" s="24" t="s">
        <v>44</v>
      </c>
      <c r="E726" s="24" t="s">
        <v>45</v>
      </c>
      <c r="F726" s="24" t="s">
        <v>397</v>
      </c>
      <c r="G726" s="24" t="s">
        <v>398</v>
      </c>
      <c r="H726" s="24"/>
      <c r="I726" s="24"/>
      <c r="J726" s="24" t="s">
        <v>221</v>
      </c>
      <c r="K726" s="24" t="s">
        <v>417</v>
      </c>
      <c r="L726" s="24" t="s">
        <v>709</v>
      </c>
      <c r="M726" s="24" t="s">
        <v>149</v>
      </c>
      <c r="N726" s="24" t="s">
        <v>765</v>
      </c>
      <c r="O726" s="24" t="s">
        <v>765</v>
      </c>
      <c r="P726" s="24"/>
      <c r="Q726" s="24"/>
      <c r="R726" s="24"/>
      <c r="S726" s="24"/>
      <c r="T726" s="24" t="s">
        <v>1024</v>
      </c>
      <c r="U726" s="24"/>
      <c r="V726" s="24"/>
      <c r="W726" s="24"/>
      <c r="X726" s="24"/>
      <c r="Y726" s="24"/>
      <c r="Z726" s="24"/>
      <c r="AA726" s="76"/>
      <c r="AB726" s="76"/>
      <c r="AC726" s="24"/>
      <c r="AD726" s="39"/>
      <c r="AE726" s="39"/>
      <c r="AF726" s="39"/>
      <c r="AG726" s="39"/>
      <c r="AH726" s="24"/>
      <c r="AI726" s="24"/>
      <c r="AJ726" s="24"/>
      <c r="AK726" s="24"/>
      <c r="AL726" s="24"/>
      <c r="AM726" s="24"/>
      <c r="AN726" s="25">
        <v>25</v>
      </c>
      <c r="AO726" s="24"/>
      <c r="AP726" s="24"/>
      <c r="AQ726" s="24"/>
      <c r="AS726" s="66">
        <f t="shared" si="3"/>
        <v>1</v>
      </c>
      <c r="AT726" s="66">
        <v>1</v>
      </c>
      <c r="AU726" s="24">
        <v>1</v>
      </c>
      <c r="AV726" s="30" t="s">
        <v>222</v>
      </c>
    </row>
    <row r="727" spans="1:86" x14ac:dyDescent="0.3">
      <c r="A727" s="24" t="s">
        <v>215</v>
      </c>
      <c r="B727" s="24" t="s">
        <v>396</v>
      </c>
      <c r="C727" s="25">
        <v>2014</v>
      </c>
      <c r="D727" s="24" t="s">
        <v>44</v>
      </c>
      <c r="E727" s="24" t="s">
        <v>45</v>
      </c>
      <c r="F727" s="24" t="s">
        <v>397</v>
      </c>
      <c r="G727" s="24" t="s">
        <v>398</v>
      </c>
      <c r="H727" s="24"/>
      <c r="I727" s="24"/>
      <c r="J727" s="24" t="s">
        <v>1045</v>
      </c>
      <c r="K727" s="24" t="s">
        <v>973</v>
      </c>
      <c r="L727" s="30" t="s">
        <v>298</v>
      </c>
      <c r="M727" s="24" t="s">
        <v>51</v>
      </c>
      <c r="N727" s="30" t="s">
        <v>298</v>
      </c>
      <c r="O727" t="s">
        <v>298</v>
      </c>
      <c r="P727" s="24"/>
      <c r="Q727" s="24"/>
      <c r="R727" s="24"/>
      <c r="S727" s="24"/>
      <c r="T727" s="24"/>
      <c r="U727" s="24"/>
      <c r="V727" s="24"/>
      <c r="W727" s="24"/>
      <c r="X727" s="24"/>
      <c r="Y727" s="24"/>
      <c r="Z727" s="24"/>
      <c r="AA727" s="76"/>
      <c r="AB727" s="76"/>
      <c r="AC727" s="76"/>
      <c r="AD727" s="24"/>
      <c r="AE727" s="39"/>
      <c r="AF727" s="39"/>
      <c r="AG727" s="39"/>
      <c r="AH727" s="39"/>
      <c r="AI727" s="24"/>
      <c r="AJ727" s="24"/>
      <c r="AK727" s="24"/>
      <c r="AL727" s="24"/>
      <c r="AM727" s="24"/>
      <c r="AN727" s="24"/>
      <c r="AO727" s="24"/>
      <c r="AP727" s="24"/>
      <c r="AQ727" s="24"/>
      <c r="AR727" s="24"/>
      <c r="AS727" s="24"/>
      <c r="AT727" s="24"/>
      <c r="AU727" s="24"/>
      <c r="AV727" s="24"/>
    </row>
    <row r="728" spans="1:86" x14ac:dyDescent="0.3">
      <c r="A728" s="87" t="s">
        <v>215</v>
      </c>
      <c r="B728" s="87" t="s">
        <v>396</v>
      </c>
      <c r="C728" s="88">
        <v>2014</v>
      </c>
      <c r="D728" s="87" t="s">
        <v>44</v>
      </c>
      <c r="E728" s="87" t="s">
        <v>45</v>
      </c>
      <c r="F728" s="87" t="s">
        <v>397</v>
      </c>
      <c r="G728" s="87" t="s">
        <v>398</v>
      </c>
      <c r="H728" s="87"/>
      <c r="I728" s="87"/>
      <c r="J728" s="89" t="s">
        <v>971</v>
      </c>
      <c r="K728" s="89" t="s">
        <v>64</v>
      </c>
      <c r="L728" s="89" t="s">
        <v>402</v>
      </c>
      <c r="M728" s="89" t="s">
        <v>51</v>
      </c>
      <c r="N728" s="89" t="s">
        <v>298</v>
      </c>
      <c r="O728" s="90" t="s">
        <v>298</v>
      </c>
      <c r="P728" s="87"/>
      <c r="Q728" s="87"/>
      <c r="R728" s="87"/>
      <c r="S728" s="87"/>
      <c r="T728" s="87">
        <v>34</v>
      </c>
      <c r="U728" s="87"/>
      <c r="V728" s="87"/>
      <c r="W728" s="87"/>
      <c r="X728" s="87"/>
      <c r="Y728" s="87"/>
      <c r="Z728" s="87"/>
      <c r="AA728" s="91"/>
      <c r="AB728" s="91"/>
      <c r="AC728" s="91"/>
      <c r="AD728" s="87"/>
      <c r="AE728" s="92"/>
      <c r="AF728" s="92"/>
      <c r="AG728" s="92"/>
      <c r="AH728" s="92"/>
      <c r="AI728" s="87"/>
      <c r="AJ728" s="87"/>
      <c r="AK728" s="87" t="s">
        <v>403</v>
      </c>
      <c r="AL728" s="87"/>
      <c r="AM728" s="87"/>
      <c r="AN728" s="87"/>
      <c r="AO728" s="87"/>
      <c r="AP728" s="87" t="s">
        <v>404</v>
      </c>
      <c r="AQ728" s="87" t="s">
        <v>405</v>
      </c>
      <c r="AR728" s="87"/>
      <c r="AS728" s="87"/>
      <c r="AT728" s="87"/>
      <c r="AU728" s="87"/>
      <c r="AV728" s="87"/>
      <c r="AW728" s="90"/>
      <c r="AX728" s="90"/>
      <c r="AY728" s="90"/>
      <c r="AZ728" s="90"/>
      <c r="BA728" s="90"/>
      <c r="BB728" s="90"/>
      <c r="BC728" s="90"/>
      <c r="BD728" s="90"/>
      <c r="BE728" s="90"/>
      <c r="BF728" s="90"/>
      <c r="BG728" s="90"/>
      <c r="BH728" s="90"/>
      <c r="BI728" s="90"/>
      <c r="BJ728" s="90"/>
      <c r="BK728" s="90"/>
      <c r="BL728" s="90"/>
      <c r="BM728" s="90"/>
      <c r="BN728" s="90"/>
      <c r="BO728" s="90"/>
      <c r="BP728" s="90"/>
      <c r="BQ728" s="90"/>
      <c r="BR728" s="90"/>
      <c r="BS728" s="90"/>
      <c r="BT728" s="90"/>
      <c r="BU728" s="90"/>
      <c r="BV728" s="90"/>
      <c r="BW728" s="90"/>
      <c r="BX728" s="90"/>
      <c r="BY728" s="90"/>
      <c r="BZ728" s="90"/>
      <c r="CA728" s="90"/>
      <c r="CB728" s="90"/>
      <c r="CC728" s="90"/>
      <c r="CD728" s="90"/>
      <c r="CE728" s="90"/>
      <c r="CF728" s="90"/>
      <c r="CG728" s="90"/>
      <c r="CH728" s="90"/>
    </row>
    <row r="729" spans="1:86" x14ac:dyDescent="0.3">
      <c r="A729" s="87" t="s">
        <v>215</v>
      </c>
      <c r="B729" s="87" t="s">
        <v>396</v>
      </c>
      <c r="C729" s="88">
        <v>2014</v>
      </c>
      <c r="D729" s="87" t="s">
        <v>44</v>
      </c>
      <c r="E729" s="87" t="s">
        <v>45</v>
      </c>
      <c r="F729" s="87" t="s">
        <v>397</v>
      </c>
      <c r="G729" s="87" t="s">
        <v>398</v>
      </c>
      <c r="H729" s="87"/>
      <c r="I729" s="87"/>
      <c r="J729" s="89" t="s">
        <v>971</v>
      </c>
      <c r="K729" s="89" t="s">
        <v>64</v>
      </c>
      <c r="L729" s="89" t="s">
        <v>406</v>
      </c>
      <c r="M729" s="89" t="s">
        <v>51</v>
      </c>
      <c r="N729" s="89" t="s">
        <v>298</v>
      </c>
      <c r="O729" s="90" t="s">
        <v>298</v>
      </c>
      <c r="P729" s="87"/>
      <c r="Q729" s="87"/>
      <c r="R729" s="87"/>
      <c r="S729" s="87"/>
      <c r="T729" s="87">
        <v>35</v>
      </c>
      <c r="U729" s="87"/>
      <c r="V729" s="87"/>
      <c r="W729" s="87"/>
      <c r="X729" s="87"/>
      <c r="Y729" s="87"/>
      <c r="Z729" s="87"/>
      <c r="AA729" s="91"/>
      <c r="AB729" s="91"/>
      <c r="AC729" s="91"/>
      <c r="AD729" s="87"/>
      <c r="AE729" s="92"/>
      <c r="AF729" s="92"/>
      <c r="AG729" s="92"/>
      <c r="AH729" s="92"/>
      <c r="AI729" s="87"/>
      <c r="AJ729" s="87"/>
      <c r="AK729" s="87" t="s">
        <v>403</v>
      </c>
      <c r="AL729" s="87"/>
      <c r="AM729" s="87"/>
      <c r="AN729" s="87"/>
      <c r="AO729" s="87"/>
      <c r="AP729" s="87" t="s">
        <v>407</v>
      </c>
      <c r="AQ729" s="87" t="s">
        <v>408</v>
      </c>
      <c r="AR729" s="87"/>
      <c r="AS729" s="87"/>
      <c r="AT729" s="87"/>
      <c r="AU729" s="87"/>
      <c r="AV729" s="87"/>
      <c r="AW729" s="90"/>
      <c r="AX729" s="90"/>
      <c r="AY729" s="90"/>
      <c r="AZ729" s="90"/>
      <c r="BA729" s="90"/>
      <c r="BB729" s="90"/>
      <c r="BC729" s="90"/>
      <c r="BD729" s="90"/>
      <c r="BE729" s="90"/>
      <c r="BF729" s="90"/>
      <c r="BG729" s="90"/>
      <c r="BH729" s="90"/>
      <c r="BI729" s="90"/>
      <c r="BJ729" s="90"/>
      <c r="BK729" s="90"/>
      <c r="BL729" s="90"/>
      <c r="BM729" s="90"/>
      <c r="BN729" s="90"/>
      <c r="BO729" s="90"/>
      <c r="BP729" s="90"/>
      <c r="BQ729" s="90"/>
      <c r="BR729" s="90"/>
      <c r="BS729" s="90"/>
      <c r="BT729" s="90"/>
      <c r="BU729" s="90"/>
      <c r="BV729" s="90"/>
      <c r="BW729" s="90"/>
      <c r="BX729" s="90"/>
      <c r="BY729" s="90"/>
      <c r="BZ729" s="90"/>
      <c r="CA729" s="90"/>
      <c r="CB729" s="90"/>
      <c r="CC729" s="90"/>
      <c r="CD729" s="90"/>
      <c r="CE729" s="90"/>
      <c r="CF729" s="90"/>
      <c r="CG729" s="90"/>
      <c r="CH729" s="90"/>
    </row>
    <row r="730" spans="1:86" x14ac:dyDescent="0.3">
      <c r="A730" s="24" t="s">
        <v>215</v>
      </c>
      <c r="B730" s="24" t="s">
        <v>396</v>
      </c>
      <c r="C730" s="25">
        <v>2014</v>
      </c>
      <c r="D730" s="24" t="s">
        <v>44</v>
      </c>
      <c r="E730" s="24" t="s">
        <v>45</v>
      </c>
      <c r="F730" s="24" t="s">
        <v>397</v>
      </c>
      <c r="G730" s="24" t="s">
        <v>398</v>
      </c>
      <c r="H730" s="24" t="s">
        <v>53</v>
      </c>
      <c r="I730" s="24" t="s">
        <v>53</v>
      </c>
      <c r="J730" s="24" t="s">
        <v>137</v>
      </c>
      <c r="K730" s="24" t="s">
        <v>138</v>
      </c>
      <c r="L730" s="30" t="s">
        <v>298</v>
      </c>
      <c r="M730" s="24" t="s">
        <v>51</v>
      </c>
      <c r="N730" s="30" t="s">
        <v>298</v>
      </c>
      <c r="O730" t="s">
        <v>298</v>
      </c>
      <c r="P730" s="24" t="s">
        <v>174</v>
      </c>
      <c r="Q730" s="24">
        <v>0.45</v>
      </c>
      <c r="R730" s="24" t="s">
        <v>399</v>
      </c>
      <c r="S730" s="24"/>
      <c r="T730" s="24"/>
      <c r="U730" s="24" t="s">
        <v>53</v>
      </c>
      <c r="V730" s="30" t="s">
        <v>140</v>
      </c>
      <c r="W730" s="24"/>
      <c r="X730" s="24"/>
      <c r="Y730" s="25">
        <v>24</v>
      </c>
      <c r="Z730" s="25">
        <v>37</v>
      </c>
      <c r="AA730" s="82" t="s">
        <v>776</v>
      </c>
      <c r="AB730" s="83">
        <v>0.06</v>
      </c>
      <c r="AC730" s="82"/>
      <c r="AD730" s="25"/>
      <c r="AE730" s="39" t="s">
        <v>56</v>
      </c>
      <c r="AF730" s="40">
        <v>500</v>
      </c>
      <c r="AG730" s="40"/>
      <c r="AH730" s="40">
        <v>100</v>
      </c>
      <c r="AI730" s="24"/>
      <c r="AJ730" s="24" t="s">
        <v>400</v>
      </c>
      <c r="AK730" s="24"/>
      <c r="AL730" s="24"/>
      <c r="AM730" s="24"/>
      <c r="AN730" s="24"/>
      <c r="AO730" s="24"/>
      <c r="AP730" s="24"/>
      <c r="AQ730" s="24"/>
      <c r="AR730" s="24"/>
      <c r="AS730" s="24"/>
      <c r="AT730" s="24"/>
      <c r="AU730" s="24"/>
      <c r="AV730" s="24"/>
    </row>
    <row r="731" spans="1:86" x14ac:dyDescent="0.3">
      <c r="A731" s="24" t="s">
        <v>215</v>
      </c>
      <c r="B731" s="24" t="s">
        <v>396</v>
      </c>
      <c r="C731" s="25">
        <v>2014</v>
      </c>
      <c r="D731" s="24" t="s">
        <v>44</v>
      </c>
      <c r="E731" s="24" t="s">
        <v>45</v>
      </c>
      <c r="F731" s="24" t="s">
        <v>397</v>
      </c>
      <c r="G731" s="24" t="s">
        <v>398</v>
      </c>
      <c r="H731" s="24"/>
      <c r="I731" s="24"/>
      <c r="J731" s="24" t="s">
        <v>11</v>
      </c>
      <c r="K731" s="24" t="s">
        <v>990</v>
      </c>
      <c r="L731" s="30" t="s">
        <v>298</v>
      </c>
      <c r="M731" s="24" t="s">
        <v>51</v>
      </c>
      <c r="N731" s="30" t="s">
        <v>704</v>
      </c>
      <c r="O731" t="s">
        <v>298</v>
      </c>
      <c r="P731" s="24"/>
      <c r="Q731" s="24"/>
      <c r="R731" s="24"/>
      <c r="S731" s="24"/>
      <c r="T731" s="24"/>
      <c r="U731" s="24"/>
      <c r="V731" s="24"/>
      <c r="W731" s="24"/>
      <c r="X731" s="24"/>
      <c r="Y731" s="24"/>
      <c r="Z731" s="24"/>
      <c r="AA731" s="76"/>
      <c r="AB731" s="76"/>
      <c r="AC731" s="76"/>
      <c r="AD731" s="24"/>
      <c r="AE731" s="39"/>
      <c r="AF731" s="39"/>
      <c r="AG731" s="39"/>
      <c r="AH731" s="39"/>
      <c r="AI731" s="24"/>
      <c r="AJ731" s="24"/>
      <c r="AK731" s="24"/>
      <c r="AL731" s="24"/>
      <c r="AM731" s="24"/>
      <c r="AN731" s="24"/>
      <c r="AO731" s="24"/>
      <c r="AP731" s="24"/>
      <c r="AQ731" s="24"/>
      <c r="AR731" s="24"/>
      <c r="AS731" s="24"/>
      <c r="AT731" s="24"/>
      <c r="AU731" s="24"/>
      <c r="AV731" s="24"/>
    </row>
    <row r="732" spans="1:86" x14ac:dyDescent="0.3">
      <c r="A732" s="93" t="s">
        <v>215</v>
      </c>
      <c r="B732" s="93" t="s">
        <v>396</v>
      </c>
      <c r="C732" s="94">
        <v>2014</v>
      </c>
      <c r="D732" s="93" t="s">
        <v>44</v>
      </c>
      <c r="E732" s="93" t="s">
        <v>45</v>
      </c>
      <c r="F732" s="93" t="s">
        <v>397</v>
      </c>
      <c r="G732" s="93" t="s">
        <v>398</v>
      </c>
      <c r="H732" s="93"/>
      <c r="I732" s="93"/>
      <c r="J732" s="93" t="s">
        <v>971</v>
      </c>
      <c r="K732" s="93" t="s">
        <v>64</v>
      </c>
      <c r="L732" s="93" t="s">
        <v>777</v>
      </c>
      <c r="M732" s="93" t="s">
        <v>51</v>
      </c>
      <c r="N732" s="93" t="s">
        <v>765</v>
      </c>
      <c r="O732" s="93" t="s">
        <v>765</v>
      </c>
      <c r="P732" s="93"/>
      <c r="Q732" s="93"/>
      <c r="R732" s="93"/>
      <c r="S732" s="93"/>
      <c r="T732" s="93">
        <v>33</v>
      </c>
      <c r="U732" s="93"/>
      <c r="V732" s="93"/>
      <c r="W732" s="93"/>
      <c r="X732" s="93"/>
      <c r="Y732" s="93"/>
      <c r="Z732" s="93"/>
      <c r="AA732" s="95"/>
      <c r="AB732" s="95"/>
      <c r="AC732" s="93"/>
      <c r="AD732" s="96"/>
      <c r="AE732" s="96"/>
      <c r="AF732" s="96"/>
      <c r="AG732" s="96"/>
      <c r="AH732" s="93"/>
      <c r="AI732" s="93"/>
      <c r="AJ732" s="93" t="s">
        <v>403</v>
      </c>
      <c r="AK732" s="97"/>
      <c r="AL732" s="97"/>
      <c r="AM732" s="97"/>
      <c r="AN732" s="93"/>
      <c r="AO732" s="93" t="s">
        <v>778</v>
      </c>
      <c r="AP732" s="93" t="s">
        <v>779</v>
      </c>
      <c r="AQ732" s="97"/>
      <c r="AR732" s="98"/>
      <c r="AS732" s="98"/>
      <c r="AT732" s="93"/>
      <c r="AU732" s="93"/>
      <c r="AV732" s="97"/>
      <c r="AW732" s="97"/>
      <c r="AX732" s="97"/>
      <c r="AY732" s="97"/>
      <c r="AZ732" s="97"/>
      <c r="BA732" s="97"/>
      <c r="BB732" s="97"/>
      <c r="BC732" s="97"/>
      <c r="BD732" s="97"/>
      <c r="BE732" s="97"/>
      <c r="BF732" s="97"/>
      <c r="BG732" s="97"/>
      <c r="BH732" s="97"/>
      <c r="BI732" s="97"/>
      <c r="BJ732" s="97"/>
      <c r="BK732" s="97"/>
      <c r="BL732" s="97"/>
      <c r="BM732" s="97"/>
      <c r="BN732" s="97"/>
      <c r="BO732" s="97"/>
      <c r="BP732" s="97"/>
      <c r="BQ732" s="97"/>
      <c r="BR732" s="97"/>
      <c r="BS732" s="97"/>
      <c r="BT732" s="97"/>
      <c r="BU732" s="97"/>
      <c r="BV732" s="97"/>
      <c r="BW732" s="97"/>
      <c r="BX732" s="97"/>
      <c r="BY732" s="97"/>
      <c r="BZ732" s="97"/>
      <c r="CA732" s="97"/>
      <c r="CB732" s="97"/>
      <c r="CC732" s="97"/>
      <c r="CD732" s="97"/>
      <c r="CE732" s="97"/>
      <c r="CF732" s="97"/>
      <c r="CG732" s="97"/>
      <c r="CH732" s="97"/>
    </row>
    <row r="733" spans="1:86" x14ac:dyDescent="0.3">
      <c r="A733" s="93" t="s">
        <v>215</v>
      </c>
      <c r="B733" s="93" t="s">
        <v>396</v>
      </c>
      <c r="C733" s="94">
        <v>2014</v>
      </c>
      <c r="D733" s="93" t="s">
        <v>44</v>
      </c>
      <c r="E733" s="93" t="s">
        <v>45</v>
      </c>
      <c r="F733" s="93" t="s">
        <v>397</v>
      </c>
      <c r="G733" s="93" t="s">
        <v>398</v>
      </c>
      <c r="H733" s="93"/>
      <c r="I733" s="93"/>
      <c r="J733" s="93" t="s">
        <v>971</v>
      </c>
      <c r="K733" s="93" t="s">
        <v>64</v>
      </c>
      <c r="L733" s="93" t="s">
        <v>353</v>
      </c>
      <c r="M733" s="93" t="s">
        <v>51</v>
      </c>
      <c r="N733" s="93" t="s">
        <v>765</v>
      </c>
      <c r="O733" s="93" t="s">
        <v>765</v>
      </c>
      <c r="P733" s="93"/>
      <c r="Q733" s="93"/>
      <c r="R733" s="93"/>
      <c r="S733" s="93"/>
      <c r="T733" s="93">
        <v>31</v>
      </c>
      <c r="U733" s="93"/>
      <c r="V733" s="93"/>
      <c r="W733" s="93"/>
      <c r="X733" s="93"/>
      <c r="Y733" s="93"/>
      <c r="Z733" s="93"/>
      <c r="AA733" s="95"/>
      <c r="AB733" s="95"/>
      <c r="AC733" s="93"/>
      <c r="AD733" s="96"/>
      <c r="AE733" s="96"/>
      <c r="AF733" s="96"/>
      <c r="AG733" s="96"/>
      <c r="AH733" s="93"/>
      <c r="AI733" s="93"/>
      <c r="AJ733" s="93" t="s">
        <v>403</v>
      </c>
      <c r="AK733" s="97"/>
      <c r="AL733" s="97"/>
      <c r="AM733" s="97"/>
      <c r="AN733" s="93"/>
      <c r="AO733" s="93" t="s">
        <v>780</v>
      </c>
      <c r="AP733" s="93" t="s">
        <v>781</v>
      </c>
      <c r="AQ733" s="97"/>
      <c r="AR733" s="99"/>
      <c r="AS733" s="98"/>
      <c r="AT733" s="93"/>
      <c r="AU733" s="93"/>
      <c r="AV733" s="97"/>
      <c r="AW733" s="97"/>
      <c r="AX733" s="97"/>
      <c r="AY733" s="97"/>
      <c r="AZ733" s="97"/>
      <c r="BA733" s="97"/>
      <c r="BB733" s="97"/>
      <c r="BC733" s="97"/>
      <c r="BD733" s="97"/>
      <c r="BE733" s="97"/>
      <c r="BF733" s="97"/>
      <c r="BG733" s="97"/>
      <c r="BH733" s="97"/>
      <c r="BI733" s="97"/>
      <c r="BJ733" s="97"/>
      <c r="BK733" s="97"/>
      <c r="BL733" s="97"/>
      <c r="BM733" s="97"/>
      <c r="BN733" s="97"/>
      <c r="BO733" s="97"/>
      <c r="BP733" s="97"/>
      <c r="BQ733" s="97"/>
      <c r="BR733" s="97"/>
      <c r="BS733" s="97"/>
      <c r="BT733" s="97"/>
      <c r="BU733" s="97"/>
      <c r="BV733" s="97"/>
      <c r="BW733" s="97"/>
      <c r="BX733" s="97"/>
      <c r="BY733" s="97"/>
      <c r="BZ733" s="97"/>
      <c r="CA733" s="97"/>
      <c r="CB733" s="97"/>
      <c r="CC733" s="97"/>
      <c r="CD733" s="97"/>
      <c r="CE733" s="97"/>
      <c r="CF733" s="97"/>
      <c r="CG733" s="97"/>
      <c r="CH733" s="97"/>
    </row>
    <row r="734" spans="1:86" x14ac:dyDescent="0.3">
      <c r="A734" s="95" t="s">
        <v>215</v>
      </c>
      <c r="B734" s="95" t="s">
        <v>396</v>
      </c>
      <c r="C734" s="95">
        <v>2014</v>
      </c>
      <c r="D734" s="95" t="s">
        <v>44</v>
      </c>
      <c r="E734" s="95" t="s">
        <v>45</v>
      </c>
      <c r="F734" s="95" t="s">
        <v>397</v>
      </c>
      <c r="G734" s="95" t="s">
        <v>398</v>
      </c>
      <c r="H734" s="95"/>
      <c r="I734" s="95"/>
      <c r="J734" s="95" t="s">
        <v>221</v>
      </c>
      <c r="K734" s="95" t="s">
        <v>64</v>
      </c>
      <c r="L734" s="95" t="s">
        <v>782</v>
      </c>
      <c r="M734" s="95" t="s">
        <v>51</v>
      </c>
      <c r="N734" s="95" t="s">
        <v>765</v>
      </c>
      <c r="O734" s="95" t="s">
        <v>765</v>
      </c>
      <c r="P734" s="95"/>
      <c r="Q734" s="95"/>
      <c r="R734" s="95"/>
      <c r="S734" s="95"/>
      <c r="T734" s="95">
        <v>32</v>
      </c>
      <c r="U734" s="95"/>
      <c r="V734" s="95"/>
      <c r="W734" s="95"/>
      <c r="X734" s="95"/>
      <c r="Y734" s="95"/>
      <c r="Z734" s="95"/>
      <c r="AA734" s="95"/>
      <c r="AB734" s="95"/>
      <c r="AC734" s="95"/>
      <c r="AD734" s="100"/>
      <c r="AE734" s="100"/>
      <c r="AF734" s="100"/>
      <c r="AG734" s="100"/>
      <c r="AH734" s="95"/>
      <c r="AI734" s="95"/>
      <c r="AJ734" s="95" t="s">
        <v>403</v>
      </c>
      <c r="AK734" s="101"/>
      <c r="AL734" s="101"/>
      <c r="AM734" s="101"/>
      <c r="AN734" s="95"/>
      <c r="AO734" s="95" t="s">
        <v>783</v>
      </c>
      <c r="AP734" s="95" t="s">
        <v>784</v>
      </c>
      <c r="AQ734" s="101"/>
      <c r="AR734" s="102"/>
      <c r="AS734" s="103"/>
      <c r="AT734" s="95"/>
      <c r="AU734" s="95"/>
      <c r="AV734" s="101"/>
      <c r="AW734" s="101"/>
      <c r="AX734" s="101"/>
      <c r="AY734" s="101"/>
      <c r="AZ734" s="101"/>
      <c r="BA734" s="101"/>
      <c r="BB734" s="101"/>
      <c r="BC734" s="101"/>
      <c r="BD734" s="101"/>
      <c r="BE734" s="101"/>
      <c r="BF734" s="101"/>
      <c r="BG734" s="101"/>
      <c r="BH734" s="101"/>
      <c r="BI734" s="101"/>
      <c r="BJ734" s="101"/>
      <c r="BK734" s="101"/>
      <c r="BL734" s="101"/>
      <c r="BM734" s="101"/>
      <c r="BN734" s="101"/>
      <c r="BO734" s="101"/>
      <c r="BP734" s="101"/>
      <c r="BQ734" s="101"/>
      <c r="BR734" s="101"/>
      <c r="BS734" s="101"/>
      <c r="BT734" s="101"/>
      <c r="BU734" s="101"/>
      <c r="BV734" s="101"/>
      <c r="BW734" s="101"/>
      <c r="BX734" s="101"/>
      <c r="BY734" s="101"/>
      <c r="BZ734" s="101"/>
      <c r="CA734" s="101"/>
      <c r="CB734" s="101"/>
      <c r="CC734" s="101"/>
      <c r="CD734" s="101"/>
      <c r="CE734" s="101"/>
      <c r="CF734" s="101"/>
      <c r="CG734" s="101"/>
      <c r="CH734" s="101"/>
    </row>
    <row r="735" spans="1:86" x14ac:dyDescent="0.3">
      <c r="A735" s="24" t="s">
        <v>215</v>
      </c>
      <c r="B735" s="24" t="s">
        <v>396</v>
      </c>
      <c r="C735" s="25">
        <v>2014</v>
      </c>
      <c r="D735" s="24" t="s">
        <v>44</v>
      </c>
      <c r="E735" s="24" t="s">
        <v>45</v>
      </c>
      <c r="F735" s="24" t="s">
        <v>397</v>
      </c>
      <c r="G735" s="24" t="s">
        <v>398</v>
      </c>
      <c r="H735" s="24" t="s">
        <v>53</v>
      </c>
      <c r="I735" s="24" t="s">
        <v>53</v>
      </c>
      <c r="J735" s="24" t="s">
        <v>137</v>
      </c>
      <c r="K735" s="24" t="s">
        <v>138</v>
      </c>
      <c r="L735" s="24" t="s">
        <v>765</v>
      </c>
      <c r="M735" s="24" t="s">
        <v>51</v>
      </c>
      <c r="N735" s="24" t="s">
        <v>765</v>
      </c>
      <c r="O735" s="24" t="s">
        <v>765</v>
      </c>
      <c r="P735" s="24" t="s">
        <v>174</v>
      </c>
      <c r="Q735" s="24">
        <v>0.45</v>
      </c>
      <c r="R735" s="24" t="s">
        <v>399</v>
      </c>
      <c r="S735" s="24"/>
      <c r="T735" s="24"/>
      <c r="U735" s="24" t="s">
        <v>53</v>
      </c>
      <c r="V735" s="30" t="s">
        <v>140</v>
      </c>
      <c r="W735" s="24"/>
      <c r="X735" s="24"/>
      <c r="Y735" s="25">
        <v>37</v>
      </c>
      <c r="Z735" s="25">
        <v>24</v>
      </c>
      <c r="AA735" s="82" t="s">
        <v>776</v>
      </c>
      <c r="AB735" s="82"/>
      <c r="AC735" s="25"/>
      <c r="AD735" s="39" t="s">
        <v>56</v>
      </c>
      <c r="AE735" s="40">
        <v>500</v>
      </c>
      <c r="AF735" s="40"/>
      <c r="AG735" s="40">
        <v>100</v>
      </c>
      <c r="AH735" s="24"/>
      <c r="AI735" s="24" t="s">
        <v>400</v>
      </c>
      <c r="AJ735" s="24"/>
      <c r="AK735" s="24"/>
      <c r="AL735" s="24"/>
      <c r="AM735" s="24"/>
      <c r="AN735" s="24"/>
      <c r="AO735" s="24"/>
      <c r="AP735" s="24"/>
      <c r="AQ735" s="24"/>
      <c r="AR735" s="66"/>
      <c r="AS735" s="66"/>
      <c r="AT735" s="24"/>
      <c r="AU735" s="24"/>
    </row>
    <row r="736" spans="1:86" x14ac:dyDescent="0.3">
      <c r="A736" s="24" t="s">
        <v>215</v>
      </c>
      <c r="B736" s="24" t="s">
        <v>396</v>
      </c>
      <c r="C736" s="25">
        <v>2014</v>
      </c>
      <c r="D736" s="24" t="s">
        <v>44</v>
      </c>
      <c r="E736" s="24" t="s">
        <v>45</v>
      </c>
      <c r="F736" s="24" t="s">
        <v>397</v>
      </c>
      <c r="G736" s="24" t="s">
        <v>398</v>
      </c>
      <c r="H736" s="24"/>
      <c r="I736" s="24"/>
      <c r="J736" s="24" t="s">
        <v>1045</v>
      </c>
      <c r="K736" s="24" t="s">
        <v>401</v>
      </c>
      <c r="L736" s="24" t="s">
        <v>765</v>
      </c>
      <c r="M736" s="24" t="s">
        <v>51</v>
      </c>
      <c r="N736" s="24" t="s">
        <v>765</v>
      </c>
      <c r="O736" s="24" t="s">
        <v>765</v>
      </c>
      <c r="P736" s="24"/>
      <c r="Q736" s="24"/>
      <c r="R736" s="24"/>
      <c r="S736" s="24"/>
      <c r="T736" s="24"/>
      <c r="U736" s="24"/>
      <c r="V736" s="24"/>
      <c r="W736" s="24"/>
      <c r="X736" s="24"/>
      <c r="Y736" s="24"/>
      <c r="Z736" s="24"/>
      <c r="AA736" s="76"/>
      <c r="AB736" s="76"/>
      <c r="AC736" s="24"/>
      <c r="AD736" s="39"/>
      <c r="AE736" s="39"/>
      <c r="AF736" s="39"/>
      <c r="AG736" s="39"/>
      <c r="AH736" s="24"/>
      <c r="AI736" s="24"/>
      <c r="AJ736" s="24"/>
      <c r="AK736" s="24"/>
      <c r="AL736" s="24"/>
      <c r="AM736" s="24"/>
      <c r="AN736" s="24"/>
      <c r="AO736" s="24"/>
      <c r="AP736" s="24"/>
      <c r="AQ736" s="24"/>
      <c r="AR736" s="66"/>
      <c r="AS736" s="66"/>
      <c r="AT736" s="24"/>
      <c r="AU736" s="24"/>
    </row>
    <row r="737" spans="1:48" x14ac:dyDescent="0.3">
      <c r="A737" s="24" t="s">
        <v>215</v>
      </c>
      <c r="B737" s="24" t="s">
        <v>396</v>
      </c>
      <c r="C737" s="25">
        <v>2014</v>
      </c>
      <c r="D737" s="24" t="s">
        <v>44</v>
      </c>
      <c r="E737" s="24" t="s">
        <v>45</v>
      </c>
      <c r="F737" s="24" t="s">
        <v>397</v>
      </c>
      <c r="G737" s="24" t="s">
        <v>398</v>
      </c>
      <c r="H737" s="24"/>
      <c r="I737" s="24"/>
      <c r="J737" s="24" t="s">
        <v>11</v>
      </c>
      <c r="K737" s="24" t="s">
        <v>990</v>
      </c>
      <c r="L737" s="24" t="s">
        <v>765</v>
      </c>
      <c r="M737" s="24" t="s">
        <v>51</v>
      </c>
      <c r="N737" s="24" t="s">
        <v>765</v>
      </c>
      <c r="O737" s="24" t="s">
        <v>765</v>
      </c>
      <c r="P737" s="24"/>
      <c r="Q737" s="24"/>
      <c r="R737" s="24"/>
      <c r="S737" s="24"/>
      <c r="T737" s="24"/>
      <c r="U737" s="24"/>
      <c r="V737" s="24"/>
      <c r="W737" s="24"/>
      <c r="X737" s="24"/>
      <c r="Y737" s="24"/>
      <c r="Z737" s="24"/>
      <c r="AA737" s="76"/>
      <c r="AB737" s="76"/>
      <c r="AC737" s="24"/>
      <c r="AD737" s="39"/>
      <c r="AE737" s="39"/>
      <c r="AF737" s="39"/>
      <c r="AG737" s="39"/>
      <c r="AH737" s="24"/>
      <c r="AI737" s="24"/>
      <c r="AJ737" s="24"/>
      <c r="AK737" s="24"/>
      <c r="AL737" s="24"/>
      <c r="AM737" s="24"/>
      <c r="AN737" s="24"/>
      <c r="AO737" s="24"/>
      <c r="AP737" s="24"/>
      <c r="AQ737" s="24"/>
      <c r="AR737" s="66"/>
      <c r="AS737" s="66"/>
      <c r="AT737" s="24"/>
      <c r="AU737" s="24"/>
    </row>
    <row r="738" spans="1:48" x14ac:dyDescent="0.3">
      <c r="A738" s="24" t="s">
        <v>215</v>
      </c>
      <c r="B738" s="24" t="s">
        <v>441</v>
      </c>
      <c r="C738" s="25">
        <v>2012</v>
      </c>
      <c r="D738" s="24" t="s">
        <v>295</v>
      </c>
      <c r="E738" s="24" t="s">
        <v>135</v>
      </c>
      <c r="F738" s="24" t="s">
        <v>296</v>
      </c>
      <c r="G738" s="24" t="s">
        <v>442</v>
      </c>
      <c r="H738" s="24"/>
      <c r="I738" s="24"/>
      <c r="J738" s="24" t="s">
        <v>221</v>
      </c>
      <c r="K738" s="24" t="s">
        <v>417</v>
      </c>
      <c r="L738" s="24" t="s">
        <v>454</v>
      </c>
      <c r="M738" s="24" t="s">
        <v>149</v>
      </c>
      <c r="N738" s="24" t="s">
        <v>298</v>
      </c>
      <c r="O738" t="s">
        <v>298</v>
      </c>
      <c r="P738" s="24"/>
      <c r="Q738" s="24"/>
      <c r="R738" s="24"/>
      <c r="S738" s="24"/>
      <c r="T738" s="24" t="s">
        <v>1022</v>
      </c>
      <c r="U738" s="24"/>
      <c r="V738" s="24"/>
      <c r="W738" s="24"/>
      <c r="X738" s="24"/>
      <c r="Y738" s="24"/>
      <c r="Z738" s="24"/>
      <c r="AA738" s="76"/>
      <c r="AB738" s="76"/>
      <c r="AC738" s="76"/>
      <c r="AD738" s="24"/>
      <c r="AE738" s="39"/>
      <c r="AF738" s="39"/>
      <c r="AG738" s="39"/>
      <c r="AH738" s="39"/>
      <c r="AI738" s="24"/>
      <c r="AJ738" s="24" t="s">
        <v>455</v>
      </c>
      <c r="AK738" s="24"/>
      <c r="AL738" s="24"/>
      <c r="AM738" s="24"/>
      <c r="AN738" s="24"/>
      <c r="AO738" s="25">
        <v>10</v>
      </c>
      <c r="AP738" s="24"/>
      <c r="AQ738" s="24"/>
      <c r="AR738" s="24"/>
      <c r="AS738" s="24"/>
      <c r="AT738" s="24"/>
      <c r="AU738" s="25">
        <v>95</v>
      </c>
      <c r="AV738" s="24" t="s">
        <v>456</v>
      </c>
    </row>
    <row r="739" spans="1:48" x14ac:dyDescent="0.3">
      <c r="A739" s="24" t="s">
        <v>215</v>
      </c>
      <c r="B739" s="24" t="s">
        <v>441</v>
      </c>
      <c r="C739" s="25">
        <v>2012</v>
      </c>
      <c r="D739" s="24" t="s">
        <v>295</v>
      </c>
      <c r="E739" s="24" t="s">
        <v>135</v>
      </c>
      <c r="F739" s="24" t="s">
        <v>296</v>
      </c>
      <c r="G739" s="24" t="s">
        <v>442</v>
      </c>
      <c r="H739" s="24"/>
      <c r="I739" s="24"/>
      <c r="J739" s="24" t="s">
        <v>221</v>
      </c>
      <c r="K739" s="24" t="s">
        <v>417</v>
      </c>
      <c r="L739" s="24" t="s">
        <v>419</v>
      </c>
      <c r="M739" s="24" t="s">
        <v>149</v>
      </c>
      <c r="N739" s="24" t="s">
        <v>298</v>
      </c>
      <c r="O739" t="s">
        <v>298</v>
      </c>
      <c r="P739" s="24"/>
      <c r="Q739" s="24"/>
      <c r="R739" s="24"/>
      <c r="S739" s="24"/>
      <c r="T739" s="24" t="s">
        <v>1022</v>
      </c>
      <c r="U739" s="24"/>
      <c r="V739" s="24"/>
      <c r="W739" s="24"/>
      <c r="X739" s="24"/>
      <c r="Y739" s="24"/>
      <c r="Z739" s="24"/>
      <c r="AA739" s="76"/>
      <c r="AB739" s="76"/>
      <c r="AC739" s="76"/>
      <c r="AD739" s="24"/>
      <c r="AE739" s="39"/>
      <c r="AF739" s="39"/>
      <c r="AG739" s="39"/>
      <c r="AH739" s="39"/>
      <c r="AI739" s="24"/>
      <c r="AJ739" s="24" t="s">
        <v>455</v>
      </c>
      <c r="AK739" s="24"/>
      <c r="AL739" s="24"/>
      <c r="AM739" s="24"/>
      <c r="AN739" s="24"/>
      <c r="AO739" s="25">
        <v>30</v>
      </c>
      <c r="AP739" s="24"/>
      <c r="AQ739" s="24"/>
      <c r="AR739" s="24"/>
      <c r="AS739" s="24"/>
      <c r="AT739" s="24"/>
      <c r="AU739" s="25">
        <v>5</v>
      </c>
      <c r="AV739" s="24" t="s">
        <v>456</v>
      </c>
    </row>
    <row r="740" spans="1:48" x14ac:dyDescent="0.3">
      <c r="A740" s="24" t="s">
        <v>215</v>
      </c>
      <c r="B740" s="24" t="s">
        <v>441</v>
      </c>
      <c r="C740" s="25">
        <v>2012</v>
      </c>
      <c r="D740" s="24" t="s">
        <v>295</v>
      </c>
      <c r="E740" s="24" t="s">
        <v>135</v>
      </c>
      <c r="F740" s="24" t="s">
        <v>296</v>
      </c>
      <c r="G740" s="24" t="s">
        <v>442</v>
      </c>
      <c r="H740" s="24"/>
      <c r="I740" s="24"/>
      <c r="J740" s="24" t="s">
        <v>221</v>
      </c>
      <c r="K740" s="24" t="s">
        <v>417</v>
      </c>
      <c r="L740" s="24" t="s">
        <v>457</v>
      </c>
      <c r="M740" s="24" t="s">
        <v>149</v>
      </c>
      <c r="N740" s="24" t="s">
        <v>298</v>
      </c>
      <c r="O740" t="s">
        <v>298</v>
      </c>
      <c r="P740" s="24"/>
      <c r="Q740" s="24"/>
      <c r="R740" s="24"/>
      <c r="S740" s="24"/>
      <c r="T740" s="24" t="s">
        <v>1022</v>
      </c>
      <c r="U740" s="24"/>
      <c r="V740" s="24"/>
      <c r="W740" s="24"/>
      <c r="X740" s="24"/>
      <c r="Y740" s="24"/>
      <c r="Z740" s="24"/>
      <c r="AA740" s="76"/>
      <c r="AB740" s="76"/>
      <c r="AC740" s="76"/>
      <c r="AD740" s="24"/>
      <c r="AE740" s="39"/>
      <c r="AF740" s="39"/>
      <c r="AG740" s="39"/>
      <c r="AH740" s="39"/>
      <c r="AI740" s="24"/>
      <c r="AJ740" s="24" t="s">
        <v>455</v>
      </c>
      <c r="AK740" s="24"/>
      <c r="AL740" s="24"/>
      <c r="AM740" s="24"/>
      <c r="AN740" s="24"/>
      <c r="AO740" s="25">
        <v>30</v>
      </c>
      <c r="AP740" s="24"/>
      <c r="AQ740" s="24"/>
      <c r="AR740" s="24"/>
      <c r="AS740" s="24"/>
      <c r="AT740" s="24"/>
      <c r="AU740" s="25">
        <v>95</v>
      </c>
      <c r="AV740" s="24" t="s">
        <v>456</v>
      </c>
    </row>
    <row r="741" spans="1:48" x14ac:dyDescent="0.3">
      <c r="A741" s="24" t="s">
        <v>215</v>
      </c>
      <c r="B741" s="24" t="s">
        <v>441</v>
      </c>
      <c r="C741" s="25">
        <v>2012</v>
      </c>
      <c r="D741" s="24" t="s">
        <v>295</v>
      </c>
      <c r="E741" s="24" t="s">
        <v>135</v>
      </c>
      <c r="F741" s="24" t="s">
        <v>296</v>
      </c>
      <c r="G741" s="24" t="s">
        <v>442</v>
      </c>
      <c r="H741" s="24"/>
      <c r="I741" s="24"/>
      <c r="J741" s="24" t="s">
        <v>221</v>
      </c>
      <c r="K741" s="24" t="s">
        <v>417</v>
      </c>
      <c r="L741" s="24" t="s">
        <v>423</v>
      </c>
      <c r="M741" s="24" t="s">
        <v>149</v>
      </c>
      <c r="N741" s="24" t="s">
        <v>298</v>
      </c>
      <c r="O741" t="s">
        <v>298</v>
      </c>
      <c r="P741" s="24"/>
      <c r="Q741" s="24"/>
      <c r="R741" s="24"/>
      <c r="S741" s="24"/>
      <c r="T741" s="24" t="s">
        <v>1022</v>
      </c>
      <c r="U741" s="24"/>
      <c r="V741" s="24"/>
      <c r="W741" s="24"/>
      <c r="X741" s="24"/>
      <c r="Y741" s="24"/>
      <c r="Z741" s="24"/>
      <c r="AA741" s="76"/>
      <c r="AB741" s="76"/>
      <c r="AC741" s="76"/>
      <c r="AD741" s="24"/>
      <c r="AE741" s="39"/>
      <c r="AF741" s="39"/>
      <c r="AG741" s="39"/>
      <c r="AH741" s="39"/>
      <c r="AI741" s="24"/>
      <c r="AJ741" s="24" t="s">
        <v>455</v>
      </c>
      <c r="AK741" s="24"/>
      <c r="AL741" s="24"/>
      <c r="AM741" s="24"/>
      <c r="AN741" s="24"/>
      <c r="AO741" s="25">
        <v>30</v>
      </c>
      <c r="AP741" s="24"/>
      <c r="AQ741" s="24"/>
      <c r="AR741" s="24"/>
      <c r="AS741" s="24"/>
      <c r="AT741" s="24"/>
      <c r="AU741" s="25">
        <v>22</v>
      </c>
      <c r="AV741" s="24" t="s">
        <v>456</v>
      </c>
    </row>
    <row r="742" spans="1:48" x14ac:dyDescent="0.3">
      <c r="A742" s="24" t="s">
        <v>215</v>
      </c>
      <c r="B742" s="24" t="s">
        <v>441</v>
      </c>
      <c r="C742" s="25">
        <v>2012</v>
      </c>
      <c r="D742" s="24" t="s">
        <v>295</v>
      </c>
      <c r="E742" s="24" t="s">
        <v>135</v>
      </c>
      <c r="F742" s="24" t="s">
        <v>296</v>
      </c>
      <c r="G742" s="24" t="s">
        <v>442</v>
      </c>
      <c r="H742" s="24"/>
      <c r="I742" s="24"/>
      <c r="J742" s="24" t="s">
        <v>221</v>
      </c>
      <c r="K742" s="24" t="s">
        <v>417</v>
      </c>
      <c r="L742" s="24" t="s">
        <v>438</v>
      </c>
      <c r="M742" s="24" t="s">
        <v>149</v>
      </c>
      <c r="N742" s="24" t="s">
        <v>298</v>
      </c>
      <c r="O742" t="s">
        <v>298</v>
      </c>
      <c r="P742" s="24"/>
      <c r="Q742" s="24"/>
      <c r="R742" s="24"/>
      <c r="S742" s="24"/>
      <c r="T742" s="24" t="s">
        <v>1022</v>
      </c>
      <c r="U742" s="24"/>
      <c r="V742" s="24"/>
      <c r="W742" s="24"/>
      <c r="X742" s="24"/>
      <c r="Y742" s="24"/>
      <c r="Z742" s="24"/>
      <c r="AA742" s="76"/>
      <c r="AB742" s="76"/>
      <c r="AC742" s="76"/>
      <c r="AD742" s="24"/>
      <c r="AE742" s="39"/>
      <c r="AF742" s="39"/>
      <c r="AG742" s="39"/>
      <c r="AH742" s="39"/>
      <c r="AI742" s="24"/>
      <c r="AJ742" s="24" t="s">
        <v>455</v>
      </c>
      <c r="AK742" s="24"/>
      <c r="AL742" s="24"/>
      <c r="AM742" s="24"/>
      <c r="AN742" s="24"/>
      <c r="AO742" s="25">
        <v>30</v>
      </c>
      <c r="AP742" s="24"/>
      <c r="AQ742" s="24"/>
      <c r="AR742" s="24"/>
      <c r="AS742" s="24"/>
      <c r="AT742" s="24"/>
      <c r="AU742" s="25">
        <v>5</v>
      </c>
      <c r="AV742" s="24" t="s">
        <v>456</v>
      </c>
    </row>
    <row r="743" spans="1:48" x14ac:dyDescent="0.3">
      <c r="A743" s="24" t="s">
        <v>215</v>
      </c>
      <c r="B743" s="24" t="s">
        <v>441</v>
      </c>
      <c r="C743" s="25">
        <v>2012</v>
      </c>
      <c r="D743" s="24" t="s">
        <v>295</v>
      </c>
      <c r="E743" s="24" t="s">
        <v>135</v>
      </c>
      <c r="F743" s="24" t="s">
        <v>296</v>
      </c>
      <c r="G743" s="24" t="s">
        <v>442</v>
      </c>
      <c r="H743" s="24"/>
      <c r="I743" s="24"/>
      <c r="J743" s="24" t="s">
        <v>221</v>
      </c>
      <c r="K743" s="24" t="s">
        <v>417</v>
      </c>
      <c r="L743" s="24" t="s">
        <v>431</v>
      </c>
      <c r="M743" s="24" t="s">
        <v>149</v>
      </c>
      <c r="N743" s="24" t="s">
        <v>298</v>
      </c>
      <c r="O743" t="s">
        <v>298</v>
      </c>
      <c r="P743" s="24"/>
      <c r="Q743" s="24"/>
      <c r="R743" s="24"/>
      <c r="S743" s="24"/>
      <c r="T743" s="24" t="s">
        <v>1022</v>
      </c>
      <c r="U743" s="24"/>
      <c r="V743" s="24"/>
      <c r="W743" s="24"/>
      <c r="X743" s="24"/>
      <c r="Y743" s="24"/>
      <c r="Z743" s="24"/>
      <c r="AA743" s="76"/>
      <c r="AB743" s="76"/>
      <c r="AC743" s="76"/>
      <c r="AD743" s="24"/>
      <c r="AE743" s="39"/>
      <c r="AF743" s="39"/>
      <c r="AG743" s="39"/>
      <c r="AH743" s="39"/>
      <c r="AI743" s="24"/>
      <c r="AJ743" s="24" t="s">
        <v>455</v>
      </c>
      <c r="AK743" s="24"/>
      <c r="AL743" s="24"/>
      <c r="AM743" s="24"/>
      <c r="AN743" s="24"/>
      <c r="AO743" s="25">
        <v>5</v>
      </c>
      <c r="AP743" s="24"/>
      <c r="AQ743" s="24"/>
      <c r="AR743" s="24"/>
      <c r="AS743" s="24"/>
      <c r="AT743" s="24"/>
      <c r="AU743" s="25">
        <v>10</v>
      </c>
      <c r="AV743" s="24" t="s">
        <v>456</v>
      </c>
    </row>
    <row r="744" spans="1:48" x14ac:dyDescent="0.3">
      <c r="A744" s="24" t="s">
        <v>215</v>
      </c>
      <c r="B744" s="24" t="s">
        <v>441</v>
      </c>
      <c r="C744" s="25">
        <v>2012</v>
      </c>
      <c r="D744" s="24" t="s">
        <v>295</v>
      </c>
      <c r="E744" s="24" t="s">
        <v>135</v>
      </c>
      <c r="F744" s="24" t="s">
        <v>296</v>
      </c>
      <c r="G744" s="24" t="s">
        <v>442</v>
      </c>
      <c r="H744" s="24"/>
      <c r="I744" s="24"/>
      <c r="J744" s="24" t="s">
        <v>221</v>
      </c>
      <c r="K744" s="24" t="s">
        <v>417</v>
      </c>
      <c r="L744" s="24" t="s">
        <v>436</v>
      </c>
      <c r="M744" s="24" t="s">
        <v>149</v>
      </c>
      <c r="N744" s="24" t="s">
        <v>298</v>
      </c>
      <c r="O744" t="s">
        <v>298</v>
      </c>
      <c r="P744" s="24"/>
      <c r="Q744" s="24"/>
      <c r="R744" s="24"/>
      <c r="S744" s="24"/>
      <c r="T744" s="24" t="s">
        <v>1022</v>
      </c>
      <c r="U744" s="24"/>
      <c r="V744" s="24"/>
      <c r="W744" s="24"/>
      <c r="X744" s="24"/>
      <c r="Y744" s="24"/>
      <c r="Z744" s="24"/>
      <c r="AA744" s="76"/>
      <c r="AB744" s="76"/>
      <c r="AC744" s="76"/>
      <c r="AD744" s="24"/>
      <c r="AE744" s="39"/>
      <c r="AF744" s="39"/>
      <c r="AG744" s="39"/>
      <c r="AH744" s="39"/>
      <c r="AI744" s="24"/>
      <c r="AJ744" s="24" t="s">
        <v>455</v>
      </c>
      <c r="AK744" s="24"/>
      <c r="AL744" s="24"/>
      <c r="AM744" s="24"/>
      <c r="AN744" s="24"/>
      <c r="AO744" s="25">
        <v>15</v>
      </c>
      <c r="AP744" s="24"/>
      <c r="AQ744" s="24"/>
      <c r="AR744" s="24"/>
      <c r="AS744" s="24"/>
      <c r="AT744" s="24"/>
      <c r="AU744" s="25">
        <v>41</v>
      </c>
      <c r="AV744" s="24" t="s">
        <v>456</v>
      </c>
    </row>
    <row r="745" spans="1:48" x14ac:dyDescent="0.3">
      <c r="A745" s="24" t="s">
        <v>215</v>
      </c>
      <c r="B745" s="24" t="s">
        <v>441</v>
      </c>
      <c r="C745" s="25">
        <v>2012</v>
      </c>
      <c r="D745" s="24" t="s">
        <v>295</v>
      </c>
      <c r="E745" s="24" t="s">
        <v>135</v>
      </c>
      <c r="F745" s="24" t="s">
        <v>296</v>
      </c>
      <c r="G745" s="24" t="s">
        <v>442</v>
      </c>
      <c r="H745" s="24"/>
      <c r="I745" s="24"/>
      <c r="J745" s="24" t="s">
        <v>221</v>
      </c>
      <c r="K745" s="24" t="s">
        <v>417</v>
      </c>
      <c r="L745" s="24" t="s">
        <v>458</v>
      </c>
      <c r="M745" s="24" t="s">
        <v>149</v>
      </c>
      <c r="N745" s="24" t="s">
        <v>298</v>
      </c>
      <c r="O745" t="s">
        <v>298</v>
      </c>
      <c r="P745" s="24"/>
      <c r="Q745" s="24"/>
      <c r="R745" s="24"/>
      <c r="S745" s="24"/>
      <c r="T745" s="24" t="s">
        <v>1022</v>
      </c>
      <c r="U745" s="24"/>
      <c r="V745" s="24"/>
      <c r="W745" s="24"/>
      <c r="X745" s="24"/>
      <c r="Y745" s="24"/>
      <c r="Z745" s="24"/>
      <c r="AA745" s="76"/>
      <c r="AB745" s="76"/>
      <c r="AC745" s="76"/>
      <c r="AD745" s="24"/>
      <c r="AE745" s="39"/>
      <c r="AF745" s="39"/>
      <c r="AG745" s="39"/>
      <c r="AH745" s="39"/>
      <c r="AI745" s="24"/>
      <c r="AJ745" s="24" t="s">
        <v>455</v>
      </c>
      <c r="AK745" s="24"/>
      <c r="AL745" s="24"/>
      <c r="AM745" s="24"/>
      <c r="AN745" s="24"/>
      <c r="AO745" s="25">
        <v>10</v>
      </c>
      <c r="AP745" s="24"/>
      <c r="AQ745" s="24"/>
      <c r="AR745" s="24"/>
      <c r="AS745" s="24"/>
      <c r="AT745" s="24"/>
      <c r="AU745" s="25">
        <v>10</v>
      </c>
      <c r="AV745" s="24" t="s">
        <v>456</v>
      </c>
    </row>
    <row r="746" spans="1:48" x14ac:dyDescent="0.3">
      <c r="A746" s="24" t="s">
        <v>215</v>
      </c>
      <c r="B746" s="24" t="s">
        <v>441</v>
      </c>
      <c r="C746" s="25">
        <v>2012</v>
      </c>
      <c r="D746" s="24" t="s">
        <v>295</v>
      </c>
      <c r="E746" s="24" t="s">
        <v>135</v>
      </c>
      <c r="F746" s="24" t="s">
        <v>296</v>
      </c>
      <c r="G746" s="24" t="s">
        <v>442</v>
      </c>
      <c r="H746" s="24"/>
      <c r="I746" s="24"/>
      <c r="J746" s="24" t="s">
        <v>221</v>
      </c>
      <c r="K746" s="24" t="s">
        <v>417</v>
      </c>
      <c r="L746" s="24" t="s">
        <v>424</v>
      </c>
      <c r="M746" s="24" t="s">
        <v>149</v>
      </c>
      <c r="N746" s="24" t="s">
        <v>298</v>
      </c>
      <c r="O746" t="s">
        <v>298</v>
      </c>
      <c r="P746" s="24"/>
      <c r="Q746" s="24"/>
      <c r="R746" s="24"/>
      <c r="S746" s="24"/>
      <c r="T746" s="24" t="s">
        <v>1022</v>
      </c>
      <c r="U746" s="24"/>
      <c r="V746" s="24"/>
      <c r="W746" s="24"/>
      <c r="X746" s="24"/>
      <c r="Y746" s="24"/>
      <c r="Z746" s="24"/>
      <c r="AA746" s="76"/>
      <c r="AB746" s="76"/>
      <c r="AC746" s="76"/>
      <c r="AD746" s="24"/>
      <c r="AE746" s="39"/>
      <c r="AF746" s="39"/>
      <c r="AG746" s="39"/>
      <c r="AH746" s="39"/>
      <c r="AI746" s="24"/>
      <c r="AJ746" s="24" t="s">
        <v>455</v>
      </c>
      <c r="AK746" s="24"/>
      <c r="AL746" s="24"/>
      <c r="AM746" s="24"/>
      <c r="AN746" s="24"/>
      <c r="AO746" s="25">
        <v>10</v>
      </c>
      <c r="AP746" s="24"/>
      <c r="AQ746" s="24"/>
      <c r="AR746" s="24"/>
      <c r="AS746" s="24"/>
      <c r="AT746" s="24"/>
      <c r="AU746" s="25">
        <v>0</v>
      </c>
      <c r="AV746" s="24" t="s">
        <v>456</v>
      </c>
    </row>
    <row r="747" spans="1:48" x14ac:dyDescent="0.3">
      <c r="A747" s="24" t="s">
        <v>215</v>
      </c>
      <c r="B747" s="24" t="s">
        <v>441</v>
      </c>
      <c r="C747" s="25">
        <v>2012</v>
      </c>
      <c r="D747" s="24" t="s">
        <v>295</v>
      </c>
      <c r="E747" s="24" t="s">
        <v>135</v>
      </c>
      <c r="F747" s="24" t="s">
        <v>296</v>
      </c>
      <c r="G747" s="24" t="s">
        <v>442</v>
      </c>
      <c r="H747" s="24"/>
      <c r="I747" s="24"/>
      <c r="J747" s="24" t="s">
        <v>221</v>
      </c>
      <c r="K747" s="24" t="s">
        <v>417</v>
      </c>
      <c r="L747" s="24" t="s">
        <v>427</v>
      </c>
      <c r="M747" s="24" t="s">
        <v>149</v>
      </c>
      <c r="N747" s="24" t="s">
        <v>298</v>
      </c>
      <c r="O747" t="s">
        <v>298</v>
      </c>
      <c r="P747" s="24"/>
      <c r="Q747" s="24"/>
      <c r="R747" s="24"/>
      <c r="S747" s="24"/>
      <c r="T747" s="24" t="s">
        <v>1022</v>
      </c>
      <c r="U747" s="24"/>
      <c r="V747" s="24"/>
      <c r="W747" s="24"/>
      <c r="X747" s="24"/>
      <c r="Y747" s="24"/>
      <c r="Z747" s="24"/>
      <c r="AA747" s="76"/>
      <c r="AB747" s="76"/>
      <c r="AC747" s="76"/>
      <c r="AD747" s="24"/>
      <c r="AE747" s="39"/>
      <c r="AF747" s="39"/>
      <c r="AG747" s="39"/>
      <c r="AH747" s="39"/>
      <c r="AI747" s="24"/>
      <c r="AJ747" s="24" t="s">
        <v>455</v>
      </c>
      <c r="AK747" s="24"/>
      <c r="AL747" s="24"/>
      <c r="AM747" s="24"/>
      <c r="AN747" s="24"/>
      <c r="AO747" s="25">
        <v>30</v>
      </c>
      <c r="AP747" s="24"/>
      <c r="AQ747" s="24"/>
      <c r="AR747" s="24"/>
      <c r="AS747" s="24"/>
      <c r="AT747" s="24"/>
      <c r="AU747" s="25">
        <v>42</v>
      </c>
      <c r="AV747" s="24" t="s">
        <v>456</v>
      </c>
    </row>
    <row r="748" spans="1:48" x14ac:dyDescent="0.3">
      <c r="A748" s="24" t="s">
        <v>215</v>
      </c>
      <c r="B748" s="24" t="s">
        <v>441</v>
      </c>
      <c r="C748" s="25">
        <v>2012</v>
      </c>
      <c r="D748" s="24" t="s">
        <v>295</v>
      </c>
      <c r="E748" s="24" t="s">
        <v>135</v>
      </c>
      <c r="F748" s="24" t="s">
        <v>296</v>
      </c>
      <c r="G748" s="24" t="s">
        <v>442</v>
      </c>
      <c r="H748" s="24"/>
      <c r="I748" s="24"/>
      <c r="J748" s="24" t="s">
        <v>221</v>
      </c>
      <c r="K748" s="24" t="s">
        <v>417</v>
      </c>
      <c r="L748" s="24" t="s">
        <v>434</v>
      </c>
      <c r="M748" s="24" t="s">
        <v>149</v>
      </c>
      <c r="N748" s="24" t="s">
        <v>298</v>
      </c>
      <c r="O748" t="s">
        <v>298</v>
      </c>
      <c r="P748" s="24"/>
      <c r="Q748" s="24"/>
      <c r="R748" s="24"/>
      <c r="S748" s="24"/>
      <c r="T748" s="24" t="s">
        <v>1022</v>
      </c>
      <c r="U748" s="24"/>
      <c r="V748" s="24"/>
      <c r="W748" s="24"/>
      <c r="X748" s="24"/>
      <c r="Y748" s="24"/>
      <c r="Z748" s="24"/>
      <c r="AA748" s="76"/>
      <c r="AB748" s="76"/>
      <c r="AC748" s="76"/>
      <c r="AD748" s="24"/>
      <c r="AE748" s="39"/>
      <c r="AF748" s="39"/>
      <c r="AG748" s="39"/>
      <c r="AH748" s="39"/>
      <c r="AI748" s="24"/>
      <c r="AJ748" s="24" t="s">
        <v>455</v>
      </c>
      <c r="AK748" s="24"/>
      <c r="AL748" s="24"/>
      <c r="AM748" s="24"/>
      <c r="AN748" s="24"/>
      <c r="AO748" s="25">
        <v>30</v>
      </c>
      <c r="AP748" s="24"/>
      <c r="AQ748" s="24"/>
      <c r="AR748" s="24"/>
      <c r="AS748" s="24"/>
      <c r="AT748" s="24"/>
      <c r="AU748" s="25">
        <v>100</v>
      </c>
      <c r="AV748" s="24" t="s">
        <v>456</v>
      </c>
    </row>
    <row r="749" spans="1:48" x14ac:dyDescent="0.3">
      <c r="A749" s="24" t="s">
        <v>215</v>
      </c>
      <c r="B749" s="24" t="s">
        <v>441</v>
      </c>
      <c r="C749" s="25">
        <v>2012</v>
      </c>
      <c r="D749" s="24" t="s">
        <v>295</v>
      </c>
      <c r="E749" s="24" t="s">
        <v>135</v>
      </c>
      <c r="F749" s="24" t="s">
        <v>296</v>
      </c>
      <c r="G749" s="24" t="s">
        <v>442</v>
      </c>
      <c r="H749" s="24"/>
      <c r="I749" s="24"/>
      <c r="J749" s="24" t="s">
        <v>221</v>
      </c>
      <c r="K749" s="24" t="s">
        <v>417</v>
      </c>
      <c r="L749" s="24" t="s">
        <v>459</v>
      </c>
      <c r="M749" s="24" t="s">
        <v>149</v>
      </c>
      <c r="N749" s="24" t="s">
        <v>298</v>
      </c>
      <c r="O749" t="s">
        <v>298</v>
      </c>
      <c r="P749" s="24"/>
      <c r="Q749" s="24"/>
      <c r="R749" s="24"/>
      <c r="S749" s="24"/>
      <c r="T749" s="24" t="s">
        <v>1022</v>
      </c>
      <c r="U749" s="24"/>
      <c r="V749" s="24"/>
      <c r="W749" s="24"/>
      <c r="X749" s="24"/>
      <c r="Y749" s="24"/>
      <c r="Z749" s="24"/>
      <c r="AA749" s="76"/>
      <c r="AB749" s="76"/>
      <c r="AC749" s="76"/>
      <c r="AD749" s="24"/>
      <c r="AE749" s="39"/>
      <c r="AF749" s="39"/>
      <c r="AG749" s="39"/>
      <c r="AH749" s="39"/>
      <c r="AI749" s="24"/>
      <c r="AJ749" s="24" t="s">
        <v>455</v>
      </c>
      <c r="AK749" s="24"/>
      <c r="AL749" s="24"/>
      <c r="AM749" s="24"/>
      <c r="AN749" s="24"/>
      <c r="AO749" s="25">
        <v>10</v>
      </c>
      <c r="AP749" s="24"/>
      <c r="AQ749" s="24"/>
      <c r="AR749" s="24"/>
      <c r="AS749" s="24"/>
      <c r="AT749" s="24"/>
      <c r="AU749" s="25">
        <v>73</v>
      </c>
      <c r="AV749" s="24" t="s">
        <v>456</v>
      </c>
    </row>
    <row r="750" spans="1:48" x14ac:dyDescent="0.3">
      <c r="A750" s="24" t="s">
        <v>215</v>
      </c>
      <c r="B750" s="24" t="s">
        <v>441</v>
      </c>
      <c r="C750" s="25">
        <v>2012</v>
      </c>
      <c r="D750" s="24" t="s">
        <v>295</v>
      </c>
      <c r="E750" s="24" t="s">
        <v>135</v>
      </c>
      <c r="F750" s="24" t="s">
        <v>296</v>
      </c>
      <c r="G750" s="24" t="s">
        <v>442</v>
      </c>
      <c r="H750" s="24"/>
      <c r="I750" s="24"/>
      <c r="J750" s="24" t="s">
        <v>221</v>
      </c>
      <c r="K750" s="24" t="s">
        <v>417</v>
      </c>
      <c r="L750" s="24" t="s">
        <v>460</v>
      </c>
      <c r="M750" s="24" t="s">
        <v>149</v>
      </c>
      <c r="N750" s="24" t="s">
        <v>298</v>
      </c>
      <c r="O750" t="s">
        <v>298</v>
      </c>
      <c r="P750" s="24"/>
      <c r="Q750" s="24"/>
      <c r="R750" s="24"/>
      <c r="S750" s="24"/>
      <c r="T750" s="24" t="s">
        <v>1022</v>
      </c>
      <c r="U750" s="24"/>
      <c r="V750" s="24"/>
      <c r="W750" s="24"/>
      <c r="X750" s="24"/>
      <c r="Y750" s="24"/>
      <c r="Z750" s="24"/>
      <c r="AA750" s="76"/>
      <c r="AB750" s="76"/>
      <c r="AC750" s="76"/>
      <c r="AD750" s="24"/>
      <c r="AE750" s="39"/>
      <c r="AF750" s="39"/>
      <c r="AG750" s="39"/>
      <c r="AH750" s="39"/>
      <c r="AI750" s="24"/>
      <c r="AJ750" s="24" t="s">
        <v>455</v>
      </c>
      <c r="AK750" s="24"/>
      <c r="AL750" s="24"/>
      <c r="AM750" s="24"/>
      <c r="AN750" s="24"/>
      <c r="AO750" s="25">
        <v>30</v>
      </c>
      <c r="AP750" s="24"/>
      <c r="AQ750" s="24"/>
      <c r="AR750" s="24"/>
      <c r="AS750" s="24"/>
      <c r="AT750" s="24"/>
      <c r="AU750" s="25">
        <v>18</v>
      </c>
      <c r="AV750" s="24" t="s">
        <v>456</v>
      </c>
    </row>
    <row r="751" spans="1:48" x14ac:dyDescent="0.3">
      <c r="A751" s="24" t="s">
        <v>215</v>
      </c>
      <c r="B751" s="24" t="s">
        <v>441</v>
      </c>
      <c r="C751" s="25">
        <v>2012</v>
      </c>
      <c r="D751" s="24" t="s">
        <v>295</v>
      </c>
      <c r="E751" s="24" t="s">
        <v>135</v>
      </c>
      <c r="F751" s="24" t="s">
        <v>296</v>
      </c>
      <c r="G751" s="24" t="s">
        <v>442</v>
      </c>
      <c r="H751" s="24"/>
      <c r="I751" s="24"/>
      <c r="J751" s="24" t="s">
        <v>221</v>
      </c>
      <c r="K751" s="24" t="s">
        <v>417</v>
      </c>
      <c r="L751" s="24" t="s">
        <v>461</v>
      </c>
      <c r="M751" s="24" t="s">
        <v>149</v>
      </c>
      <c r="N751" s="24" t="s">
        <v>298</v>
      </c>
      <c r="O751" t="s">
        <v>298</v>
      </c>
      <c r="P751" s="24"/>
      <c r="Q751" s="24"/>
      <c r="R751" s="24"/>
      <c r="S751" s="24"/>
      <c r="T751" s="24" t="s">
        <v>1022</v>
      </c>
      <c r="U751" s="24"/>
      <c r="V751" s="24"/>
      <c r="W751" s="24"/>
      <c r="X751" s="24"/>
      <c r="Y751" s="24"/>
      <c r="Z751" s="24"/>
      <c r="AA751" s="76"/>
      <c r="AB751" s="76"/>
      <c r="AC751" s="76"/>
      <c r="AD751" s="24"/>
      <c r="AE751" s="39"/>
      <c r="AF751" s="39"/>
      <c r="AG751" s="39"/>
      <c r="AH751" s="39"/>
      <c r="AI751" s="24"/>
      <c r="AJ751" s="24" t="s">
        <v>455</v>
      </c>
      <c r="AK751" s="24"/>
      <c r="AL751" s="24"/>
      <c r="AM751" s="24"/>
      <c r="AN751" s="24"/>
      <c r="AO751" s="25">
        <v>25</v>
      </c>
      <c r="AP751" s="24"/>
      <c r="AQ751" s="24"/>
      <c r="AR751" s="24"/>
      <c r="AS751" s="24"/>
      <c r="AT751" s="24"/>
      <c r="AU751" s="25">
        <v>18</v>
      </c>
      <c r="AV751" s="24" t="s">
        <v>456</v>
      </c>
    </row>
    <row r="752" spans="1:48" x14ac:dyDescent="0.3">
      <c r="A752" s="24" t="s">
        <v>215</v>
      </c>
      <c r="B752" s="24" t="s">
        <v>441</v>
      </c>
      <c r="C752" s="25">
        <v>2012</v>
      </c>
      <c r="D752" s="24" t="s">
        <v>295</v>
      </c>
      <c r="E752" s="24" t="s">
        <v>135</v>
      </c>
      <c r="F752" s="24" t="s">
        <v>296</v>
      </c>
      <c r="G752" s="24" t="s">
        <v>442</v>
      </c>
      <c r="H752" s="24"/>
      <c r="I752" s="24"/>
      <c r="J752" s="24" t="s">
        <v>221</v>
      </c>
      <c r="K752" s="51" t="s">
        <v>450</v>
      </c>
      <c r="L752" s="30" t="s">
        <v>130</v>
      </c>
      <c r="M752" s="30" t="s">
        <v>129</v>
      </c>
      <c r="N752" s="24" t="s">
        <v>298</v>
      </c>
      <c r="O752" t="s">
        <v>298</v>
      </c>
      <c r="P752" s="24"/>
      <c r="Q752" s="24"/>
      <c r="R752" s="24"/>
      <c r="S752" s="24"/>
      <c r="T752" s="30" t="s">
        <v>451</v>
      </c>
      <c r="U752" s="24"/>
      <c r="V752" s="24"/>
      <c r="W752" s="24"/>
      <c r="X752" s="24"/>
      <c r="Y752" s="24"/>
      <c r="Z752" s="24"/>
      <c r="AA752" s="76"/>
      <c r="AB752" s="76"/>
      <c r="AC752" s="76"/>
      <c r="AD752" s="24"/>
      <c r="AE752" s="39"/>
      <c r="AF752" s="39"/>
      <c r="AG752" s="39"/>
      <c r="AH752" s="39"/>
      <c r="AI752" s="24"/>
      <c r="AJ752" s="24"/>
      <c r="AK752" s="24"/>
      <c r="AL752" s="24"/>
      <c r="AM752" s="24"/>
      <c r="AN752" s="24"/>
      <c r="AO752" s="24"/>
      <c r="AP752" s="24" t="s">
        <v>319</v>
      </c>
      <c r="AQ752" s="24" t="s">
        <v>320</v>
      </c>
      <c r="AR752" s="24"/>
      <c r="AS752" s="24"/>
      <c r="AT752" s="24"/>
      <c r="AU752" s="24"/>
      <c r="AV752" s="24"/>
    </row>
    <row r="753" spans="1:86" x14ac:dyDescent="0.3">
      <c r="A753" s="24" t="s">
        <v>215</v>
      </c>
      <c r="B753" s="24" t="s">
        <v>441</v>
      </c>
      <c r="C753" s="25">
        <v>2012</v>
      </c>
      <c r="D753" s="24" t="s">
        <v>295</v>
      </c>
      <c r="E753" s="24" t="s">
        <v>135</v>
      </c>
      <c r="F753" s="24" t="s">
        <v>296</v>
      </c>
      <c r="G753" s="24" t="s">
        <v>442</v>
      </c>
      <c r="H753" s="24"/>
      <c r="I753" s="24"/>
      <c r="J753" s="24" t="s">
        <v>221</v>
      </c>
      <c r="K753" s="51" t="s">
        <v>450</v>
      </c>
      <c r="L753" s="30" t="s">
        <v>324</v>
      </c>
      <c r="M753" s="30" t="s">
        <v>129</v>
      </c>
      <c r="N753" s="24" t="s">
        <v>298</v>
      </c>
      <c r="O753" t="s">
        <v>298</v>
      </c>
      <c r="P753" s="24"/>
      <c r="Q753" s="24"/>
      <c r="R753" s="24"/>
      <c r="S753" s="24"/>
      <c r="T753" s="30" t="s">
        <v>452</v>
      </c>
      <c r="U753" s="24"/>
      <c r="V753" s="24"/>
      <c r="W753" s="24"/>
      <c r="X753" s="24"/>
      <c r="Y753" s="24"/>
      <c r="Z753" s="24"/>
      <c r="AA753" s="76"/>
      <c r="AB753" s="76"/>
      <c r="AC753" s="76"/>
      <c r="AD753" s="24"/>
      <c r="AE753" s="39"/>
      <c r="AF753" s="39"/>
      <c r="AG753" s="39"/>
      <c r="AH753" s="39"/>
      <c r="AI753" s="24"/>
      <c r="AJ753" s="24"/>
      <c r="AK753" s="24"/>
      <c r="AL753" s="24"/>
      <c r="AM753" s="24"/>
      <c r="AN753" s="24"/>
      <c r="AO753" s="24"/>
      <c r="AP753" s="24" t="s">
        <v>326</v>
      </c>
      <c r="AQ753" s="24" t="s">
        <v>327</v>
      </c>
      <c r="AR753" s="24"/>
      <c r="AS753" s="24"/>
      <c r="AT753" s="24"/>
      <c r="AU753" s="24"/>
      <c r="AV753" s="24"/>
    </row>
    <row r="754" spans="1:86" x14ac:dyDescent="0.3">
      <c r="A754" s="24" t="s">
        <v>215</v>
      </c>
      <c r="B754" s="24" t="s">
        <v>441</v>
      </c>
      <c r="C754" s="25">
        <v>2012</v>
      </c>
      <c r="D754" s="24" t="s">
        <v>295</v>
      </c>
      <c r="E754" s="24" t="s">
        <v>135</v>
      </c>
      <c r="F754" s="24" t="s">
        <v>296</v>
      </c>
      <c r="G754" s="24" t="s">
        <v>442</v>
      </c>
      <c r="H754" s="24"/>
      <c r="I754" s="24"/>
      <c r="J754" s="24" t="s">
        <v>221</v>
      </c>
      <c r="K754" s="51" t="s">
        <v>450</v>
      </c>
      <c r="L754" s="30" t="s">
        <v>453</v>
      </c>
      <c r="M754" s="30" t="s">
        <v>129</v>
      </c>
      <c r="N754" s="24" t="s">
        <v>298</v>
      </c>
      <c r="O754" t="s">
        <v>298</v>
      </c>
      <c r="P754" s="24"/>
      <c r="Q754" s="24"/>
      <c r="R754" s="24"/>
      <c r="S754" s="24"/>
      <c r="T754" s="30" t="s">
        <v>452</v>
      </c>
      <c r="U754" s="24"/>
      <c r="V754" s="24"/>
      <c r="W754" s="24"/>
      <c r="X754" s="24"/>
      <c r="Y754" s="24"/>
      <c r="Z754" s="24"/>
      <c r="AA754" s="76"/>
      <c r="AB754" s="76"/>
      <c r="AC754" s="76"/>
      <c r="AD754" s="24"/>
      <c r="AE754" s="39"/>
      <c r="AF754" s="39"/>
      <c r="AG754" s="39"/>
      <c r="AH754" s="39"/>
      <c r="AI754" s="24"/>
      <c r="AJ754" s="24"/>
      <c r="AK754" s="24"/>
      <c r="AL754" s="24"/>
      <c r="AM754" s="24"/>
      <c r="AN754" s="24"/>
      <c r="AO754" s="24"/>
      <c r="AP754" s="24" t="s">
        <v>328</v>
      </c>
      <c r="AQ754" s="24" t="s">
        <v>329</v>
      </c>
      <c r="AR754" s="24"/>
      <c r="AS754" s="24"/>
      <c r="AT754" s="24"/>
      <c r="AU754" s="24"/>
      <c r="AV754" s="24"/>
    </row>
    <row r="755" spans="1:86" x14ac:dyDescent="0.3">
      <c r="A755" s="119" t="s">
        <v>215</v>
      </c>
      <c r="B755" s="119" t="s">
        <v>441</v>
      </c>
      <c r="C755" s="120">
        <v>2012</v>
      </c>
      <c r="D755" s="119" t="s">
        <v>295</v>
      </c>
      <c r="E755" s="119" t="s">
        <v>135</v>
      </c>
      <c r="F755" s="119" t="s">
        <v>296</v>
      </c>
      <c r="G755" s="119" t="s">
        <v>442</v>
      </c>
      <c r="H755" s="119"/>
      <c r="I755" s="119"/>
      <c r="J755" s="119" t="s">
        <v>971</v>
      </c>
      <c r="K755" s="119" t="s">
        <v>229</v>
      </c>
      <c r="L755" s="119" t="s">
        <v>445</v>
      </c>
      <c r="M755" s="119" t="s">
        <v>51</v>
      </c>
      <c r="N755" s="119" t="s">
        <v>298</v>
      </c>
      <c r="O755" s="121" t="s">
        <v>298</v>
      </c>
      <c r="P755" s="119"/>
      <c r="Q755" s="119"/>
      <c r="R755" s="119"/>
      <c r="S755" s="119"/>
      <c r="T755" s="119" t="s">
        <v>446</v>
      </c>
      <c r="U755" s="119"/>
      <c r="V755" s="119"/>
      <c r="W755" s="119"/>
      <c r="X755" s="119"/>
      <c r="Y755" s="119"/>
      <c r="Z755" s="119"/>
      <c r="AA755" s="122"/>
      <c r="AB755" s="122"/>
      <c r="AC755" s="122"/>
      <c r="AD755" s="119"/>
      <c r="AE755" s="123"/>
      <c r="AF755" s="123"/>
      <c r="AG755" s="123"/>
      <c r="AH755" s="123"/>
      <c r="AI755" s="119"/>
      <c r="AJ755" s="119"/>
      <c r="AK755" s="119"/>
      <c r="AL755" s="119"/>
      <c r="AM755" s="119"/>
      <c r="AN755" s="119"/>
      <c r="AO755" s="119"/>
      <c r="AP755" s="119"/>
      <c r="AQ755" s="119"/>
      <c r="AR755" s="119"/>
      <c r="AS755" s="119"/>
      <c r="AT755" s="119"/>
      <c r="AU755" s="119"/>
      <c r="AV755" s="119"/>
      <c r="AW755" s="121"/>
      <c r="AX755" s="121"/>
      <c r="AY755" s="121"/>
      <c r="AZ755" s="121"/>
      <c r="BA755" s="121"/>
      <c r="BB755" s="121"/>
      <c r="BC755" s="121"/>
      <c r="BD755" s="121"/>
      <c r="BE755" s="121"/>
      <c r="BF755" s="121"/>
      <c r="BG755" s="121"/>
      <c r="BH755" s="121"/>
      <c r="BI755" s="121"/>
      <c r="BJ755" s="121"/>
      <c r="BK755" s="121"/>
      <c r="BL755" s="121"/>
      <c r="BM755" s="121"/>
      <c r="BN755" s="121"/>
      <c r="BO755" s="121"/>
      <c r="BP755" s="121"/>
      <c r="BQ755" s="121"/>
      <c r="BR755" s="121"/>
      <c r="BS755" s="121"/>
      <c r="BT755" s="121"/>
      <c r="BU755" s="121"/>
      <c r="BV755" s="121"/>
      <c r="BW755" s="121"/>
      <c r="BX755" s="121"/>
      <c r="BY755" s="121"/>
      <c r="BZ755" s="121"/>
      <c r="CA755" s="121"/>
      <c r="CB755" s="121"/>
      <c r="CC755" s="121"/>
      <c r="CD755" s="121"/>
      <c r="CE755" s="121"/>
      <c r="CF755" s="121"/>
      <c r="CG755" s="121"/>
      <c r="CH755" s="121"/>
    </row>
    <row r="756" spans="1:86" x14ac:dyDescent="0.3">
      <c r="A756" s="119" t="s">
        <v>215</v>
      </c>
      <c r="B756" s="119" t="s">
        <v>441</v>
      </c>
      <c r="C756" s="120">
        <v>2012</v>
      </c>
      <c r="D756" s="119" t="s">
        <v>295</v>
      </c>
      <c r="E756" s="119" t="s">
        <v>135</v>
      </c>
      <c r="F756" s="119" t="s">
        <v>296</v>
      </c>
      <c r="G756" s="119" t="s">
        <v>442</v>
      </c>
      <c r="H756" s="119"/>
      <c r="I756" s="119"/>
      <c r="J756" s="119" t="s">
        <v>11</v>
      </c>
      <c r="K756" s="119" t="s">
        <v>229</v>
      </c>
      <c r="L756" s="119" t="s">
        <v>353</v>
      </c>
      <c r="M756" s="119" t="s">
        <v>51</v>
      </c>
      <c r="N756" s="119" t="s">
        <v>298</v>
      </c>
      <c r="O756" s="121" t="s">
        <v>298</v>
      </c>
      <c r="P756" s="119"/>
      <c r="Q756" s="119"/>
      <c r="R756" s="119"/>
      <c r="S756" s="119"/>
      <c r="T756" s="119" t="s">
        <v>447</v>
      </c>
      <c r="U756" s="119"/>
      <c r="V756" s="119"/>
      <c r="W756" s="119"/>
      <c r="X756" s="119"/>
      <c r="Y756" s="119"/>
      <c r="Z756" s="119"/>
      <c r="AA756" s="122"/>
      <c r="AB756" s="122"/>
      <c r="AC756" s="122"/>
      <c r="AD756" s="119"/>
      <c r="AE756" s="123"/>
      <c r="AF756" s="123"/>
      <c r="AG756" s="123"/>
      <c r="AH756" s="123"/>
      <c r="AI756" s="119"/>
      <c r="AJ756" s="119"/>
      <c r="AK756" s="119"/>
      <c r="AL756" s="119"/>
      <c r="AM756" s="119"/>
      <c r="AN756" s="119"/>
      <c r="AO756" s="119"/>
      <c r="AP756" s="119" t="s">
        <v>448</v>
      </c>
      <c r="AQ756" s="119" t="s">
        <v>449</v>
      </c>
      <c r="AR756" s="119"/>
      <c r="AS756" s="119"/>
      <c r="AT756" s="119"/>
      <c r="AU756" s="119"/>
      <c r="AV756" s="119"/>
      <c r="AW756" s="121"/>
      <c r="AX756" s="121"/>
      <c r="AY756" s="121"/>
      <c r="AZ756" s="121"/>
      <c r="BA756" s="121"/>
      <c r="BB756" s="121"/>
      <c r="BC756" s="121"/>
      <c r="BD756" s="121"/>
      <c r="BE756" s="121"/>
      <c r="BF756" s="121"/>
      <c r="BG756" s="121"/>
      <c r="BH756" s="121"/>
      <c r="BI756" s="121"/>
      <c r="BJ756" s="121"/>
      <c r="BK756" s="121"/>
      <c r="BL756" s="121"/>
      <c r="BM756" s="121"/>
      <c r="BN756" s="121"/>
      <c r="BO756" s="121"/>
      <c r="BP756" s="121"/>
      <c r="BQ756" s="121"/>
      <c r="BR756" s="121"/>
      <c r="BS756" s="121"/>
      <c r="BT756" s="121"/>
      <c r="BU756" s="121"/>
      <c r="BV756" s="121"/>
      <c r="BW756" s="121"/>
      <c r="BX756" s="121"/>
      <c r="BY756" s="121"/>
      <c r="BZ756" s="121"/>
      <c r="CA756" s="121"/>
      <c r="CB756" s="121"/>
      <c r="CC756" s="121"/>
      <c r="CD756" s="121"/>
      <c r="CE756" s="121"/>
      <c r="CF756" s="121"/>
      <c r="CG756" s="121"/>
      <c r="CH756" s="121"/>
    </row>
    <row r="757" spans="1:86" x14ac:dyDescent="0.3">
      <c r="A757" s="24" t="s">
        <v>215</v>
      </c>
      <c r="B757" s="24" t="s">
        <v>441</v>
      </c>
      <c r="C757" s="25">
        <v>2012</v>
      </c>
      <c r="D757" s="24" t="s">
        <v>295</v>
      </c>
      <c r="E757" s="24" t="s">
        <v>135</v>
      </c>
      <c r="F757" s="24" t="s">
        <v>296</v>
      </c>
      <c r="G757" s="24" t="s">
        <v>442</v>
      </c>
      <c r="H757" s="24" t="s">
        <v>53</v>
      </c>
      <c r="I757" s="24" t="s">
        <v>53</v>
      </c>
      <c r="J757" s="24" t="s">
        <v>137</v>
      </c>
      <c r="K757" s="24" t="s">
        <v>138</v>
      </c>
      <c r="L757" s="24" t="s">
        <v>298</v>
      </c>
      <c r="M757" s="24" t="s">
        <v>51</v>
      </c>
      <c r="N757" s="24" t="s">
        <v>298</v>
      </c>
      <c r="O757" t="s">
        <v>298</v>
      </c>
      <c r="P757" s="24" t="s">
        <v>174</v>
      </c>
      <c r="Q757" s="24">
        <v>0.45</v>
      </c>
      <c r="R757" s="24" t="s">
        <v>443</v>
      </c>
      <c r="U757" s="24" t="s">
        <v>53</v>
      </c>
      <c r="V757" s="24" t="s">
        <v>140</v>
      </c>
      <c r="W757" s="24"/>
      <c r="X757" s="24"/>
      <c r="Y757" s="25">
        <v>24</v>
      </c>
      <c r="Z757" s="25" t="s">
        <v>444</v>
      </c>
      <c r="AA757" s="76"/>
      <c r="AB757" s="76"/>
      <c r="AC757" s="76"/>
      <c r="AD757" s="25">
        <v>2007</v>
      </c>
      <c r="AE757" s="39" t="s">
        <v>56</v>
      </c>
      <c r="AF757" s="39">
        <v>500</v>
      </c>
      <c r="AG757" s="39"/>
      <c r="AH757" s="39"/>
      <c r="AI757" s="24"/>
      <c r="AJ757" s="24"/>
      <c r="AK757" s="24"/>
      <c r="AL757" s="24"/>
      <c r="AM757" s="24"/>
      <c r="AN757" s="24"/>
      <c r="AO757" s="24"/>
      <c r="AP757" s="24"/>
      <c r="AQ757" s="24"/>
      <c r="AR757" s="24"/>
      <c r="AS757" s="24"/>
      <c r="AT757" s="24"/>
      <c r="AU757" s="24"/>
      <c r="AV757" s="24"/>
    </row>
    <row r="758" spans="1:86" x14ac:dyDescent="0.3">
      <c r="A758" s="56" t="s">
        <v>42</v>
      </c>
      <c r="B758" s="10" t="s">
        <v>294</v>
      </c>
      <c r="C758" s="11">
        <v>2007</v>
      </c>
      <c r="D758" s="56" t="s">
        <v>295</v>
      </c>
      <c r="E758" s="56" t="s">
        <v>135</v>
      </c>
      <c r="F758" s="56" t="s">
        <v>296</v>
      </c>
      <c r="G758" s="56" t="s">
        <v>303</v>
      </c>
      <c r="H758" s="56"/>
      <c r="I758" s="56"/>
      <c r="J758" s="56" t="s">
        <v>160</v>
      </c>
      <c r="K758" s="56" t="s">
        <v>304</v>
      </c>
      <c r="L758" s="12" t="s">
        <v>76</v>
      </c>
      <c r="M758" s="56" t="s">
        <v>149</v>
      </c>
      <c r="N758" s="6" t="s">
        <v>256</v>
      </c>
      <c r="O758" t="s">
        <v>298</v>
      </c>
      <c r="T758" s="12" t="s">
        <v>305</v>
      </c>
      <c r="AA758" s="56"/>
      <c r="AB758" s="56"/>
      <c r="AC758" s="56"/>
      <c r="AE758" s="31"/>
      <c r="AF758" s="31"/>
      <c r="AG758" s="31"/>
      <c r="AH758" s="31"/>
      <c r="AO758" s="56" t="s">
        <v>306</v>
      </c>
      <c r="AV758" s="56" t="s">
        <v>307</v>
      </c>
    </row>
    <row r="759" spans="1:86" x14ac:dyDescent="0.3">
      <c r="A759" s="56" t="s">
        <v>42</v>
      </c>
      <c r="B759" s="10" t="s">
        <v>294</v>
      </c>
      <c r="C759" s="11">
        <v>2007</v>
      </c>
      <c r="D759" s="56" t="s">
        <v>295</v>
      </c>
      <c r="E759" s="56" t="s">
        <v>135</v>
      </c>
      <c r="F759" s="56" t="s">
        <v>296</v>
      </c>
      <c r="G759" s="56" t="s">
        <v>303</v>
      </c>
      <c r="H759" s="56"/>
      <c r="I759" s="56"/>
      <c r="J759" s="56" t="s">
        <v>160</v>
      </c>
      <c r="K759" s="56" t="s">
        <v>304</v>
      </c>
      <c r="L759" s="12" t="s">
        <v>308</v>
      </c>
      <c r="M759" s="56" t="s">
        <v>149</v>
      </c>
      <c r="N759" s="6" t="s">
        <v>256</v>
      </c>
      <c r="O759" t="s">
        <v>298</v>
      </c>
      <c r="T759" s="12" t="s">
        <v>305</v>
      </c>
      <c r="AA759" s="56"/>
      <c r="AB759" s="56"/>
      <c r="AC759" s="56"/>
      <c r="AE759" s="31"/>
      <c r="AF759" s="31"/>
      <c r="AG759" s="31"/>
      <c r="AH759" s="31"/>
      <c r="AO759" s="56" t="s">
        <v>309</v>
      </c>
    </row>
    <row r="760" spans="1:86" x14ac:dyDescent="0.3">
      <c r="A760" s="56" t="s">
        <v>42</v>
      </c>
      <c r="B760" s="10" t="s">
        <v>294</v>
      </c>
      <c r="C760" s="11">
        <v>2007</v>
      </c>
      <c r="D760" s="56" t="s">
        <v>295</v>
      </c>
      <c r="E760" s="56" t="s">
        <v>135</v>
      </c>
      <c r="F760" s="56" t="s">
        <v>296</v>
      </c>
      <c r="G760" s="56" t="s">
        <v>303</v>
      </c>
      <c r="H760" s="56"/>
      <c r="I760" s="56"/>
      <c r="J760" s="56" t="s">
        <v>160</v>
      </c>
      <c r="K760" s="56" t="s">
        <v>304</v>
      </c>
      <c r="L760" s="56" t="s">
        <v>310</v>
      </c>
      <c r="M760" s="56" t="s">
        <v>149</v>
      </c>
      <c r="N760" s="6" t="s">
        <v>256</v>
      </c>
      <c r="O760" t="s">
        <v>298</v>
      </c>
      <c r="T760" s="12" t="s">
        <v>305</v>
      </c>
      <c r="AA760" s="56"/>
      <c r="AB760" s="56"/>
      <c r="AC760" s="56"/>
      <c r="AE760" s="31"/>
      <c r="AF760" s="31"/>
      <c r="AG760" s="31"/>
      <c r="AH760" s="31"/>
      <c r="AO760" s="56" t="s">
        <v>311</v>
      </c>
    </row>
    <row r="761" spans="1:86" x14ac:dyDescent="0.3">
      <c r="A761" s="56" t="s">
        <v>42</v>
      </c>
      <c r="B761" s="10" t="s">
        <v>294</v>
      </c>
      <c r="C761" s="11">
        <v>2007</v>
      </c>
      <c r="D761" s="56" t="s">
        <v>295</v>
      </c>
      <c r="E761" s="56" t="s">
        <v>135</v>
      </c>
      <c r="F761" s="56" t="s">
        <v>296</v>
      </c>
      <c r="G761" s="56" t="s">
        <v>303</v>
      </c>
      <c r="H761" s="56"/>
      <c r="I761" s="56"/>
      <c r="J761" s="56" t="s">
        <v>160</v>
      </c>
      <c r="K761" s="56" t="s">
        <v>304</v>
      </c>
      <c r="L761" s="56" t="s">
        <v>80</v>
      </c>
      <c r="M761" s="56" t="s">
        <v>149</v>
      </c>
      <c r="N761" s="6" t="s">
        <v>256</v>
      </c>
      <c r="O761" t="s">
        <v>298</v>
      </c>
      <c r="T761" s="12" t="s">
        <v>305</v>
      </c>
      <c r="AA761" s="56"/>
      <c r="AB761" s="56"/>
      <c r="AC761" s="56"/>
      <c r="AE761" s="31"/>
      <c r="AF761" s="31"/>
      <c r="AG761" s="31"/>
      <c r="AH761" s="31"/>
      <c r="AO761" s="56" t="s">
        <v>309</v>
      </c>
    </row>
    <row r="762" spans="1:86" x14ac:dyDescent="0.3">
      <c r="A762" s="56" t="s">
        <v>42</v>
      </c>
      <c r="B762" s="10" t="s">
        <v>294</v>
      </c>
      <c r="C762" s="11">
        <v>2007</v>
      </c>
      <c r="D762" s="56" t="s">
        <v>295</v>
      </c>
      <c r="E762" s="56" t="s">
        <v>135</v>
      </c>
      <c r="F762" s="56" t="s">
        <v>296</v>
      </c>
      <c r="G762" s="56" t="s">
        <v>303</v>
      </c>
      <c r="H762" s="56"/>
      <c r="I762" s="56"/>
      <c r="J762" s="56" t="s">
        <v>160</v>
      </c>
      <c r="K762" s="56" t="s">
        <v>304</v>
      </c>
      <c r="L762" s="56" t="s">
        <v>249</v>
      </c>
      <c r="M762" s="56" t="s">
        <v>149</v>
      </c>
      <c r="N762" s="6" t="s">
        <v>256</v>
      </c>
      <c r="O762" t="s">
        <v>298</v>
      </c>
      <c r="T762" s="12" t="s">
        <v>305</v>
      </c>
      <c r="AA762" s="56"/>
      <c r="AB762" s="56"/>
      <c r="AC762" s="56"/>
      <c r="AE762" s="31"/>
      <c r="AF762" s="31"/>
      <c r="AG762" s="31"/>
      <c r="AH762" s="31"/>
      <c r="AO762" s="56" t="s">
        <v>311</v>
      </c>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row>
    <row r="763" spans="1:86" x14ac:dyDescent="0.3">
      <c r="A763" s="56" t="s">
        <v>42</v>
      </c>
      <c r="B763" s="10" t="s">
        <v>294</v>
      </c>
      <c r="C763" s="11">
        <v>2007</v>
      </c>
      <c r="D763" s="56" t="s">
        <v>295</v>
      </c>
      <c r="E763" s="56" t="s">
        <v>135</v>
      </c>
      <c r="F763" s="56" t="s">
        <v>296</v>
      </c>
      <c r="G763" s="56" t="s">
        <v>303</v>
      </c>
      <c r="H763" s="56"/>
      <c r="I763" s="56"/>
      <c r="J763" s="56" t="s">
        <v>160</v>
      </c>
      <c r="K763" s="56" t="s">
        <v>304</v>
      </c>
      <c r="L763" s="56" t="s">
        <v>85</v>
      </c>
      <c r="M763" s="56" t="s">
        <v>149</v>
      </c>
      <c r="N763" s="6" t="s">
        <v>256</v>
      </c>
      <c r="O763" t="s">
        <v>298</v>
      </c>
      <c r="T763" s="12" t="s">
        <v>305</v>
      </c>
      <c r="AA763" s="56"/>
      <c r="AB763" s="56"/>
      <c r="AC763" s="56"/>
      <c r="AE763" s="31"/>
      <c r="AF763" s="31"/>
      <c r="AG763" s="31"/>
      <c r="AH763" s="31"/>
      <c r="AO763" s="56" t="s">
        <v>312</v>
      </c>
      <c r="AQ763" s="12"/>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row>
    <row r="764" spans="1:86" x14ac:dyDescent="0.3">
      <c r="A764" s="56" t="s">
        <v>42</v>
      </c>
      <c r="B764" s="10" t="s">
        <v>294</v>
      </c>
      <c r="C764" s="11">
        <v>2007</v>
      </c>
      <c r="D764" s="56" t="s">
        <v>295</v>
      </c>
      <c r="E764" s="56" t="s">
        <v>135</v>
      </c>
      <c r="F764" s="56" t="s">
        <v>296</v>
      </c>
      <c r="G764" s="56" t="s">
        <v>303</v>
      </c>
      <c r="H764" s="56"/>
      <c r="I764" s="56"/>
      <c r="J764" s="56" t="s">
        <v>160</v>
      </c>
      <c r="K764" s="56" t="s">
        <v>304</v>
      </c>
      <c r="L764" s="56" t="s">
        <v>313</v>
      </c>
      <c r="M764" s="56" t="s">
        <v>149</v>
      </c>
      <c r="N764" s="6" t="s">
        <v>256</v>
      </c>
      <c r="O764" t="s">
        <v>298</v>
      </c>
      <c r="T764" s="12" t="s">
        <v>305</v>
      </c>
      <c r="AA764" s="56"/>
      <c r="AB764" s="56"/>
      <c r="AC764" s="56"/>
      <c r="AE764" s="31"/>
      <c r="AF764" s="31"/>
      <c r="AG764" s="31"/>
      <c r="AH764" s="31"/>
      <c r="AO764" s="56" t="s">
        <v>314</v>
      </c>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row>
    <row r="765" spans="1:86" x14ac:dyDescent="0.3">
      <c r="A765" s="56" t="s">
        <v>42</v>
      </c>
      <c r="B765" s="10" t="s">
        <v>294</v>
      </c>
      <c r="C765" s="11">
        <v>2007</v>
      </c>
      <c r="D765" s="56" t="s">
        <v>295</v>
      </c>
      <c r="E765" s="56" t="s">
        <v>135</v>
      </c>
      <c r="F765" s="56" t="s">
        <v>296</v>
      </c>
      <c r="G765" s="56" t="s">
        <v>303</v>
      </c>
      <c r="H765" s="56"/>
      <c r="I765" s="56"/>
      <c r="J765" s="56" t="s">
        <v>160</v>
      </c>
      <c r="K765" s="56" t="s">
        <v>304</v>
      </c>
      <c r="L765" s="56" t="s">
        <v>86</v>
      </c>
      <c r="M765" s="56" t="s">
        <v>149</v>
      </c>
      <c r="N765" s="6" t="s">
        <v>256</v>
      </c>
      <c r="O765" t="s">
        <v>298</v>
      </c>
      <c r="T765" s="12" t="s">
        <v>305</v>
      </c>
      <c r="AA765" s="56"/>
      <c r="AB765" s="56"/>
      <c r="AC765" s="56"/>
      <c r="AE765" s="31"/>
      <c r="AF765" s="31"/>
      <c r="AG765" s="31"/>
      <c r="AH765" s="31"/>
      <c r="AO765" s="56" t="s">
        <v>315</v>
      </c>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row>
    <row r="766" spans="1:86" x14ac:dyDescent="0.3">
      <c r="A766" s="56" t="s">
        <v>42</v>
      </c>
      <c r="B766" s="10" t="s">
        <v>294</v>
      </c>
      <c r="C766" s="11">
        <v>2007</v>
      </c>
      <c r="D766" s="56" t="s">
        <v>295</v>
      </c>
      <c r="E766" s="56" t="s">
        <v>135</v>
      </c>
      <c r="F766" s="56" t="s">
        <v>296</v>
      </c>
      <c r="G766" s="56" t="s">
        <v>303</v>
      </c>
      <c r="H766" s="56"/>
      <c r="I766" s="56"/>
      <c r="J766" s="56" t="s">
        <v>160</v>
      </c>
      <c r="K766" s="56" t="s">
        <v>304</v>
      </c>
      <c r="L766" s="56" t="s">
        <v>87</v>
      </c>
      <c r="M766" s="56" t="s">
        <v>149</v>
      </c>
      <c r="N766" s="6" t="s">
        <v>256</v>
      </c>
      <c r="O766" t="s">
        <v>298</v>
      </c>
      <c r="T766" s="12" t="s">
        <v>305</v>
      </c>
      <c r="AA766" s="56"/>
      <c r="AB766" s="56"/>
      <c r="AC766" s="56"/>
      <c r="AE766" s="31"/>
      <c r="AF766" s="31"/>
      <c r="AG766" s="31"/>
      <c r="AH766" s="31"/>
      <c r="AO766" s="56" t="s">
        <v>315</v>
      </c>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row>
    <row r="767" spans="1:86" x14ac:dyDescent="0.3">
      <c r="A767" s="56" t="s">
        <v>42</v>
      </c>
      <c r="B767" s="10" t="s">
        <v>294</v>
      </c>
      <c r="C767" s="11">
        <v>2007</v>
      </c>
      <c r="D767" s="56" t="s">
        <v>295</v>
      </c>
      <c r="E767" s="56" t="s">
        <v>135</v>
      </c>
      <c r="F767" s="56" t="s">
        <v>296</v>
      </c>
      <c r="G767" s="56" t="s">
        <v>303</v>
      </c>
      <c r="H767" s="56"/>
      <c r="I767" s="56"/>
      <c r="J767" s="56" t="s">
        <v>160</v>
      </c>
      <c r="K767" s="56" t="s">
        <v>304</v>
      </c>
      <c r="L767" s="56" t="s">
        <v>286</v>
      </c>
      <c r="M767" s="56" t="s">
        <v>149</v>
      </c>
      <c r="N767" s="6" t="s">
        <v>256</v>
      </c>
      <c r="O767" t="s">
        <v>298</v>
      </c>
      <c r="T767" s="12" t="s">
        <v>305</v>
      </c>
      <c r="AA767" s="56"/>
      <c r="AB767" s="56"/>
      <c r="AC767" s="56"/>
      <c r="AE767" s="31"/>
      <c r="AF767" s="31"/>
      <c r="AG767" s="31"/>
      <c r="AH767" s="31"/>
      <c r="AO767" s="56" t="s">
        <v>311</v>
      </c>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row>
    <row r="768" spans="1:86" x14ac:dyDescent="0.3">
      <c r="A768" s="56" t="s">
        <v>42</v>
      </c>
      <c r="B768" s="10" t="s">
        <v>294</v>
      </c>
      <c r="C768" s="11">
        <v>2007</v>
      </c>
      <c r="D768" s="56" t="s">
        <v>295</v>
      </c>
      <c r="E768" s="56" t="s">
        <v>135</v>
      </c>
      <c r="F768" s="56" t="s">
        <v>296</v>
      </c>
      <c r="G768" s="56" t="s">
        <v>303</v>
      </c>
      <c r="H768" s="56"/>
      <c r="I768" s="56"/>
      <c r="J768" s="56" t="s">
        <v>160</v>
      </c>
      <c r="K768" s="56" t="s">
        <v>304</v>
      </c>
      <c r="L768" s="56" t="s">
        <v>291</v>
      </c>
      <c r="M768" s="56" t="s">
        <v>149</v>
      </c>
      <c r="N768" s="6" t="s">
        <v>256</v>
      </c>
      <c r="O768" t="s">
        <v>298</v>
      </c>
      <c r="T768" s="12" t="s">
        <v>305</v>
      </c>
      <c r="AA768" s="56"/>
      <c r="AB768" s="56"/>
      <c r="AC768" s="56"/>
      <c r="AE768" s="31"/>
      <c r="AF768" s="31"/>
      <c r="AG768" s="31"/>
      <c r="AH768" s="31"/>
      <c r="AO768" s="56" t="s">
        <v>315</v>
      </c>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row>
    <row r="769" spans="1:86" x14ac:dyDescent="0.3">
      <c r="A769" s="56" t="s">
        <v>42</v>
      </c>
      <c r="B769" s="10" t="s">
        <v>294</v>
      </c>
      <c r="C769" s="11">
        <v>2007</v>
      </c>
      <c r="D769" s="56" t="s">
        <v>295</v>
      </c>
      <c r="E769" s="56" t="s">
        <v>135</v>
      </c>
      <c r="F769" s="56" t="s">
        <v>296</v>
      </c>
      <c r="G769" s="56" t="s">
        <v>303</v>
      </c>
      <c r="H769" s="56"/>
      <c r="I769" s="56"/>
      <c r="J769" s="56" t="s">
        <v>160</v>
      </c>
      <c r="K769" s="56" t="s">
        <v>304</v>
      </c>
      <c r="L769" s="56" t="s">
        <v>91</v>
      </c>
      <c r="M769" s="56" t="s">
        <v>149</v>
      </c>
      <c r="N769" s="6" t="s">
        <v>256</v>
      </c>
      <c r="O769" t="s">
        <v>298</v>
      </c>
      <c r="T769" s="12" t="s">
        <v>305</v>
      </c>
      <c r="AA769" s="56"/>
      <c r="AB769" s="56"/>
      <c r="AC769" s="56"/>
      <c r="AE769" s="31"/>
      <c r="AF769" s="31"/>
      <c r="AG769" s="31"/>
      <c r="AH769" s="31"/>
      <c r="AO769" s="56" t="s">
        <v>311</v>
      </c>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row>
    <row r="770" spans="1:86" x14ac:dyDescent="0.3">
      <c r="A770" s="56" t="s">
        <v>42</v>
      </c>
      <c r="B770" s="10" t="s">
        <v>294</v>
      </c>
      <c r="C770" s="11">
        <v>2007</v>
      </c>
      <c r="D770" s="56" t="s">
        <v>295</v>
      </c>
      <c r="E770" s="56" t="s">
        <v>135</v>
      </c>
      <c r="F770" s="56" t="s">
        <v>296</v>
      </c>
      <c r="G770" s="56" t="s">
        <v>303</v>
      </c>
      <c r="H770" s="56"/>
      <c r="I770" s="56"/>
      <c r="J770" s="56" t="s">
        <v>160</v>
      </c>
      <c r="K770" s="56" t="s">
        <v>304</v>
      </c>
      <c r="L770" s="56" t="s">
        <v>93</v>
      </c>
      <c r="M770" s="56" t="s">
        <v>149</v>
      </c>
      <c r="N770" s="6" t="s">
        <v>256</v>
      </c>
      <c r="O770" t="s">
        <v>298</v>
      </c>
      <c r="T770" s="12" t="s">
        <v>305</v>
      </c>
      <c r="AA770" s="56"/>
      <c r="AB770" s="56"/>
      <c r="AC770" s="56"/>
      <c r="AE770" s="31"/>
      <c r="AF770" s="31"/>
      <c r="AG770" s="31"/>
      <c r="AH770" s="31"/>
      <c r="AO770" s="56" t="s">
        <v>316</v>
      </c>
      <c r="AT770" s="5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row>
    <row r="771" spans="1:86" x14ac:dyDescent="0.3">
      <c r="A771" s="56" t="s">
        <v>42</v>
      </c>
      <c r="B771" s="10" t="s">
        <v>294</v>
      </c>
      <c r="C771" s="11">
        <v>2007</v>
      </c>
      <c r="D771" s="56" t="s">
        <v>295</v>
      </c>
      <c r="E771" s="56" t="s">
        <v>135</v>
      </c>
      <c r="F771" s="56" t="s">
        <v>296</v>
      </c>
      <c r="G771" s="56" t="s">
        <v>303</v>
      </c>
      <c r="H771" s="56"/>
      <c r="I771" s="56"/>
      <c r="J771" s="56" t="s">
        <v>60</v>
      </c>
      <c r="K771" s="56" t="s">
        <v>317</v>
      </c>
      <c r="L771" s="56" t="s">
        <v>318</v>
      </c>
      <c r="M771" s="56" t="s">
        <v>129</v>
      </c>
      <c r="N771" s="6" t="s">
        <v>256</v>
      </c>
      <c r="O771" t="s">
        <v>298</v>
      </c>
      <c r="T771" s="44">
        <v>7</v>
      </c>
      <c r="AA771" s="56"/>
      <c r="AB771" s="56"/>
      <c r="AC771" s="56"/>
      <c r="AE771" s="31"/>
      <c r="AF771" s="31"/>
      <c r="AG771" s="31"/>
      <c r="AH771" s="31"/>
      <c r="AP771" s="13" t="s">
        <v>319</v>
      </c>
      <c r="AQ771" s="12" t="s">
        <v>320</v>
      </c>
      <c r="AT771" s="56"/>
    </row>
    <row r="772" spans="1:86" x14ac:dyDescent="0.3">
      <c r="A772" s="56" t="s">
        <v>42</v>
      </c>
      <c r="B772" s="10" t="s">
        <v>294</v>
      </c>
      <c r="C772" s="11">
        <v>2007</v>
      </c>
      <c r="D772" s="56" t="s">
        <v>295</v>
      </c>
      <c r="E772" s="56" t="s">
        <v>135</v>
      </c>
      <c r="F772" s="56" t="s">
        <v>296</v>
      </c>
      <c r="G772" s="56" t="s">
        <v>303</v>
      </c>
      <c r="H772" s="56"/>
      <c r="I772" s="56"/>
      <c r="J772" s="56" t="s">
        <v>60</v>
      </c>
      <c r="K772" s="56" t="s">
        <v>64</v>
      </c>
      <c r="L772" s="56" t="s">
        <v>130</v>
      </c>
      <c r="M772" s="56" t="s">
        <v>129</v>
      </c>
      <c r="N772" s="6" t="s">
        <v>256</v>
      </c>
      <c r="O772" t="s">
        <v>298</v>
      </c>
      <c r="T772" s="44" t="s">
        <v>323</v>
      </c>
      <c r="AA772" s="56"/>
      <c r="AB772" s="56"/>
      <c r="AC772" s="56"/>
      <c r="AE772" s="31"/>
      <c r="AF772" s="31"/>
      <c r="AG772" s="31"/>
      <c r="AH772" s="31"/>
      <c r="AP772" s="13" t="s">
        <v>319</v>
      </c>
      <c r="AQ772" s="12" t="s">
        <v>320</v>
      </c>
      <c r="AT772" s="56"/>
    </row>
    <row r="773" spans="1:86" x14ac:dyDescent="0.3">
      <c r="A773" s="56" t="s">
        <v>42</v>
      </c>
      <c r="B773" s="10" t="s">
        <v>294</v>
      </c>
      <c r="C773" s="11">
        <v>2007</v>
      </c>
      <c r="D773" s="56" t="s">
        <v>295</v>
      </c>
      <c r="E773" s="56" t="s">
        <v>135</v>
      </c>
      <c r="F773" s="56" t="s">
        <v>296</v>
      </c>
      <c r="G773" s="56" t="s">
        <v>303</v>
      </c>
      <c r="H773" s="56"/>
      <c r="I773" s="56"/>
      <c r="J773" s="56" t="s">
        <v>60</v>
      </c>
      <c r="K773" s="56" t="s">
        <v>64</v>
      </c>
      <c r="L773" s="56" t="s">
        <v>324</v>
      </c>
      <c r="M773" s="56" t="s">
        <v>129</v>
      </c>
      <c r="N773" s="6" t="s">
        <v>256</v>
      </c>
      <c r="O773" t="s">
        <v>298</v>
      </c>
      <c r="T773" s="44" t="s">
        <v>325</v>
      </c>
      <c r="AA773" s="56"/>
      <c r="AB773" s="56"/>
      <c r="AC773" s="56"/>
      <c r="AP773" s="13" t="s">
        <v>326</v>
      </c>
      <c r="AQ773" s="12" t="s">
        <v>327</v>
      </c>
    </row>
    <row r="774" spans="1:86" x14ac:dyDescent="0.3">
      <c r="A774" s="56" t="s">
        <v>42</v>
      </c>
      <c r="B774" s="10" t="s">
        <v>294</v>
      </c>
      <c r="C774" s="11">
        <v>2007</v>
      </c>
      <c r="D774" s="56" t="s">
        <v>295</v>
      </c>
      <c r="E774" s="56" t="s">
        <v>135</v>
      </c>
      <c r="F774" s="56" t="s">
        <v>296</v>
      </c>
      <c r="G774" s="56" t="s">
        <v>303</v>
      </c>
      <c r="H774" s="56"/>
      <c r="I774" s="56"/>
      <c r="J774" s="56" t="s">
        <v>60</v>
      </c>
      <c r="K774" s="56" t="s">
        <v>64</v>
      </c>
      <c r="L774" s="56" t="s">
        <v>453</v>
      </c>
      <c r="M774" s="56" t="s">
        <v>129</v>
      </c>
      <c r="N774" s="6" t="s">
        <v>256</v>
      </c>
      <c r="O774" t="s">
        <v>298</v>
      </c>
      <c r="T774" s="44" t="s">
        <v>325</v>
      </c>
      <c r="AA774" s="56"/>
      <c r="AB774" s="56"/>
      <c r="AC774" s="56"/>
      <c r="AP774" s="13" t="s">
        <v>328</v>
      </c>
      <c r="AQ774" s="12" t="s">
        <v>329</v>
      </c>
    </row>
    <row r="775" spans="1:86" x14ac:dyDescent="0.3">
      <c r="A775" s="56" t="s">
        <v>42</v>
      </c>
      <c r="B775" s="10" t="s">
        <v>294</v>
      </c>
      <c r="C775" s="11">
        <v>2007</v>
      </c>
      <c r="D775" s="56" t="s">
        <v>295</v>
      </c>
      <c r="E775" s="56" t="s">
        <v>135</v>
      </c>
      <c r="F775" s="56" t="s">
        <v>296</v>
      </c>
      <c r="G775" s="56" t="s">
        <v>303</v>
      </c>
      <c r="H775" s="56"/>
      <c r="I775" s="56"/>
      <c r="J775" s="56" t="s">
        <v>971</v>
      </c>
      <c r="K775" s="56" t="s">
        <v>321</v>
      </c>
      <c r="L775" s="56" t="s">
        <v>322</v>
      </c>
      <c r="M775" s="56" t="s">
        <v>156</v>
      </c>
      <c r="N775" s="6" t="s">
        <v>256</v>
      </c>
      <c r="O775" t="s">
        <v>298</v>
      </c>
      <c r="T775" s="44">
        <v>21</v>
      </c>
      <c r="AA775" s="56"/>
      <c r="AB775" s="56"/>
      <c r="AC775" s="56"/>
      <c r="AE775" s="31"/>
      <c r="AF775" s="31"/>
      <c r="AG775" s="31"/>
      <c r="AH775" s="31"/>
      <c r="AP775" s="13" t="s">
        <v>319</v>
      </c>
      <c r="AQ775" s="12" t="s">
        <v>320</v>
      </c>
      <c r="AT775" s="56"/>
    </row>
    <row r="776" spans="1:86" x14ac:dyDescent="0.3">
      <c r="A776" s="56" t="s">
        <v>42</v>
      </c>
      <c r="B776" s="10" t="s">
        <v>294</v>
      </c>
      <c r="C776" s="11">
        <v>2007</v>
      </c>
      <c r="D776" s="56" t="s">
        <v>295</v>
      </c>
      <c r="E776" s="56" t="s">
        <v>135</v>
      </c>
      <c r="F776" s="56" t="s">
        <v>296</v>
      </c>
      <c r="G776" s="56" t="s">
        <v>297</v>
      </c>
      <c r="H776" s="56" t="s">
        <v>53</v>
      </c>
      <c r="I776" s="56" t="s">
        <v>980</v>
      </c>
      <c r="J776" s="56" t="s">
        <v>48</v>
      </c>
      <c r="K776" s="56" t="s">
        <v>49</v>
      </c>
      <c r="L776" s="56" t="s">
        <v>298</v>
      </c>
      <c r="M776" s="56" t="s">
        <v>51</v>
      </c>
      <c r="N776" s="6" t="s">
        <v>256</v>
      </c>
      <c r="O776" t="s">
        <v>298</v>
      </c>
      <c r="P776" s="12" t="s">
        <v>174</v>
      </c>
      <c r="Q776" s="12">
        <v>0.45</v>
      </c>
      <c r="R776" s="12" t="s">
        <v>299</v>
      </c>
      <c r="S776" s="12"/>
      <c r="T776" s="12"/>
      <c r="U776" s="56" t="s">
        <v>53</v>
      </c>
      <c r="V776" s="56" t="s">
        <v>140</v>
      </c>
      <c r="Y776" s="11">
        <v>24</v>
      </c>
      <c r="Z776" s="56" t="s">
        <v>300</v>
      </c>
      <c r="AA776" s="56"/>
      <c r="AB776" s="56"/>
      <c r="AC776" s="56"/>
      <c r="AD776" s="6">
        <v>2005</v>
      </c>
      <c r="AE776" s="32" t="s">
        <v>56</v>
      </c>
      <c r="AF776" s="32"/>
      <c r="AG776" s="32"/>
      <c r="AH776" s="32">
        <v>10</v>
      </c>
      <c r="AJ776" s="56" t="s">
        <v>301</v>
      </c>
      <c r="AK776" s="12" t="s">
        <v>302</v>
      </c>
    </row>
    <row r="777" spans="1:86" x14ac:dyDescent="0.3">
      <c r="A777" s="121"/>
      <c r="B777" s="146" t="s">
        <v>1115</v>
      </c>
      <c r="C777" s="121">
        <v>2016</v>
      </c>
      <c r="D777" s="121"/>
      <c r="E777" s="121"/>
      <c r="F777" s="121" t="s">
        <v>46</v>
      </c>
      <c r="G777" s="121" t="s">
        <v>155</v>
      </c>
      <c r="H777" s="121"/>
      <c r="I777" s="121"/>
      <c r="J777" s="121"/>
      <c r="K777" s="121" t="s">
        <v>161</v>
      </c>
      <c r="L777" s="121" t="s">
        <v>87</v>
      </c>
      <c r="M777" s="121" t="s">
        <v>73</v>
      </c>
      <c r="N777" s="121"/>
      <c r="O777" s="121" t="s">
        <v>50</v>
      </c>
      <c r="P777" s="121"/>
      <c r="Q777" s="121"/>
      <c r="R777" s="121"/>
      <c r="S777" s="121"/>
      <c r="T777" s="121" t="s">
        <v>1117</v>
      </c>
      <c r="U777" s="121"/>
      <c r="V777" s="121"/>
      <c r="W777" s="121"/>
      <c r="X777" s="121"/>
      <c r="Y777" s="121"/>
      <c r="Z777" s="121"/>
      <c r="AA777" s="121"/>
      <c r="AB777" s="121"/>
      <c r="AC777" s="121"/>
      <c r="AD777" s="121"/>
      <c r="AE777" s="121"/>
      <c r="AF777" s="121"/>
      <c r="AG777" s="121"/>
      <c r="AH777" s="121"/>
      <c r="AI777" s="121"/>
      <c r="AJ777" s="121"/>
      <c r="AK777" s="121"/>
      <c r="AL777" s="121"/>
      <c r="AM777" s="121"/>
      <c r="AN777" s="121"/>
      <c r="AO777" s="121">
        <v>10</v>
      </c>
      <c r="AP777" s="121"/>
      <c r="AQ777" s="121"/>
      <c r="AR777" s="121"/>
      <c r="AS777" s="121"/>
      <c r="AT777" s="121"/>
      <c r="AU777" s="121"/>
      <c r="AV777" s="121"/>
      <c r="AW777" s="121"/>
      <c r="AX777" s="121"/>
      <c r="AY777" s="121"/>
      <c r="AZ777" s="121"/>
      <c r="BA777" s="121"/>
      <c r="BB777" s="121"/>
      <c r="BC777" s="121"/>
      <c r="BD777" s="121"/>
      <c r="BE777" s="121"/>
      <c r="BF777" s="121"/>
      <c r="BG777" s="121"/>
      <c r="BH777" s="121"/>
      <c r="BI777" s="121"/>
      <c r="BJ777" s="121"/>
      <c r="BK777" s="121"/>
      <c r="BL777" s="121"/>
      <c r="BM777" s="121"/>
      <c r="BN777" s="121"/>
      <c r="BO777" s="121"/>
      <c r="BP777" s="121"/>
      <c r="BQ777" s="121"/>
      <c r="BR777" s="121"/>
      <c r="BS777" s="121"/>
      <c r="BT777" s="121"/>
      <c r="BU777" s="121"/>
      <c r="BV777" s="121"/>
      <c r="BW777" s="121"/>
      <c r="BX777" s="121"/>
      <c r="BY777" s="121"/>
      <c r="BZ777" s="121"/>
      <c r="CA777" s="121"/>
      <c r="CB777" s="121"/>
      <c r="CC777" s="121"/>
      <c r="CD777" s="121"/>
      <c r="CE777" s="121"/>
      <c r="CF777" s="121"/>
      <c r="CG777" s="121"/>
      <c r="CH777" s="121"/>
    </row>
    <row r="778" spans="1:86" x14ac:dyDescent="0.3">
      <c r="A778" s="121"/>
      <c r="B778" s="146" t="s">
        <v>1115</v>
      </c>
      <c r="C778" s="121">
        <v>2016</v>
      </c>
      <c r="D778" s="121"/>
      <c r="E778" s="121"/>
      <c r="F778" s="121" t="s">
        <v>46</v>
      </c>
      <c r="G778" s="121" t="s">
        <v>155</v>
      </c>
      <c r="H778" s="121"/>
      <c r="I778" s="121"/>
      <c r="J778" s="121"/>
      <c r="K778" s="121" t="s">
        <v>161</v>
      </c>
      <c r="L778" s="121" t="s">
        <v>88</v>
      </c>
      <c r="M778" s="121" t="s">
        <v>73</v>
      </c>
      <c r="N778" s="121"/>
      <c r="O778" s="121" t="s">
        <v>50</v>
      </c>
      <c r="P778" s="121"/>
      <c r="Q778" s="121"/>
      <c r="R778" s="121"/>
      <c r="S778" s="121"/>
      <c r="T778" s="121" t="s">
        <v>1117</v>
      </c>
      <c r="U778" s="121"/>
      <c r="V778" s="121"/>
      <c r="W778" s="121"/>
      <c r="X778" s="121"/>
      <c r="Y778" s="121"/>
      <c r="Z778" s="121"/>
      <c r="AA778" s="121"/>
      <c r="AB778" s="121"/>
      <c r="AC778" s="121"/>
      <c r="AD778" s="121"/>
      <c r="AE778" s="121"/>
      <c r="AF778" s="121"/>
      <c r="AG778" s="121"/>
      <c r="AH778" s="121"/>
      <c r="AI778" s="121"/>
      <c r="AJ778" s="121"/>
      <c r="AK778" s="121"/>
      <c r="AL778" s="121"/>
      <c r="AM778" s="121"/>
      <c r="AN778" s="121"/>
      <c r="AO778" s="121">
        <v>10</v>
      </c>
      <c r="AP778" s="121"/>
      <c r="AQ778" s="121"/>
      <c r="AR778" s="121"/>
      <c r="AS778" s="121"/>
      <c r="AT778" s="121"/>
      <c r="AU778" s="121"/>
      <c r="AV778" s="121"/>
      <c r="AW778" s="121"/>
      <c r="AX778" s="121"/>
      <c r="AY778" s="121"/>
      <c r="AZ778" s="121"/>
      <c r="BA778" s="121"/>
      <c r="BB778" s="121"/>
      <c r="BC778" s="121"/>
      <c r="BD778" s="121"/>
      <c r="BE778" s="121"/>
      <c r="BF778" s="121"/>
      <c r="BG778" s="121"/>
      <c r="BH778" s="121"/>
      <c r="BI778" s="121"/>
      <c r="BJ778" s="121"/>
      <c r="BK778" s="121"/>
      <c r="BL778" s="121"/>
      <c r="BM778" s="121"/>
      <c r="BN778" s="121"/>
      <c r="BO778" s="121"/>
      <c r="BP778" s="121"/>
      <c r="BQ778" s="121"/>
      <c r="BR778" s="121"/>
      <c r="BS778" s="121"/>
      <c r="BT778" s="121"/>
      <c r="BU778" s="121"/>
      <c r="BV778" s="121"/>
      <c r="BW778" s="121"/>
      <c r="BX778" s="121"/>
      <c r="BY778" s="121"/>
      <c r="BZ778" s="121"/>
      <c r="CA778" s="121"/>
      <c r="CB778" s="121"/>
      <c r="CC778" s="121"/>
      <c r="CD778" s="121"/>
      <c r="CE778" s="121"/>
      <c r="CF778" s="121"/>
      <c r="CG778" s="121"/>
      <c r="CH778" s="121"/>
    </row>
    <row r="779" spans="1:86" x14ac:dyDescent="0.3">
      <c r="A779" s="121"/>
      <c r="B779" s="146" t="s">
        <v>1115</v>
      </c>
      <c r="C779" s="121">
        <v>2016</v>
      </c>
      <c r="D779" s="121"/>
      <c r="E779" s="121"/>
      <c r="F779" s="121" t="s">
        <v>46</v>
      </c>
      <c r="G779" s="121" t="s">
        <v>155</v>
      </c>
      <c r="H779" s="121"/>
      <c r="I779" s="121"/>
      <c r="J779" s="121"/>
      <c r="K779" s="121" t="s">
        <v>161</v>
      </c>
      <c r="L779" s="121" t="s">
        <v>95</v>
      </c>
      <c r="M779" s="121" t="s">
        <v>73</v>
      </c>
      <c r="N779" s="121"/>
      <c r="O779" s="121" t="s">
        <v>50</v>
      </c>
      <c r="P779" s="121"/>
      <c r="Q779" s="121"/>
      <c r="R779" s="121"/>
      <c r="S779" s="121"/>
      <c r="T779" s="121" t="s">
        <v>1117</v>
      </c>
      <c r="U779" s="121"/>
      <c r="V779" s="121"/>
      <c r="W779" s="121"/>
      <c r="X779" s="121"/>
      <c r="Y779" s="121"/>
      <c r="Z779" s="121"/>
      <c r="AA779" s="121"/>
      <c r="AB779" s="121"/>
      <c r="AC779" s="121"/>
      <c r="AD779" s="121"/>
      <c r="AE779" s="121"/>
      <c r="AF779" s="121"/>
      <c r="AG779" s="121"/>
      <c r="AH779" s="121"/>
      <c r="AI779" s="121"/>
      <c r="AJ779" s="121"/>
      <c r="AK779" s="121"/>
      <c r="AL779" s="121"/>
      <c r="AM779" s="121"/>
      <c r="AN779" s="121"/>
      <c r="AO779" s="121">
        <v>100</v>
      </c>
      <c r="AP779" s="121"/>
      <c r="AQ779" s="121"/>
      <c r="AR779" s="121"/>
      <c r="AS779" s="121"/>
      <c r="AT779" s="121"/>
      <c r="AU779" s="121"/>
      <c r="AV779" s="121"/>
      <c r="AW779" s="121"/>
      <c r="AX779" s="121"/>
      <c r="AY779" s="121"/>
      <c r="AZ779" s="121"/>
      <c r="BA779" s="121"/>
      <c r="BB779" s="121"/>
      <c r="BC779" s="121"/>
      <c r="BD779" s="121"/>
      <c r="BE779" s="121"/>
      <c r="BF779" s="121"/>
      <c r="BG779" s="121"/>
      <c r="BH779" s="121"/>
      <c r="BI779" s="121"/>
      <c r="BJ779" s="121"/>
      <c r="BK779" s="121"/>
      <c r="BL779" s="121"/>
      <c r="BM779" s="121"/>
      <c r="BN779" s="121"/>
      <c r="BO779" s="121"/>
      <c r="BP779" s="121"/>
      <c r="BQ779" s="121"/>
      <c r="BR779" s="121"/>
      <c r="BS779" s="121"/>
      <c r="BT779" s="121"/>
      <c r="BU779" s="121"/>
      <c r="BV779" s="121"/>
      <c r="BW779" s="121"/>
      <c r="BX779" s="121"/>
      <c r="BY779" s="121"/>
      <c r="BZ779" s="121"/>
      <c r="CA779" s="121"/>
      <c r="CB779" s="121"/>
      <c r="CC779" s="121"/>
      <c r="CD779" s="121"/>
      <c r="CE779" s="121"/>
      <c r="CF779" s="121"/>
      <c r="CG779" s="121"/>
      <c r="CH779" s="121"/>
    </row>
    <row r="780" spans="1:86" x14ac:dyDescent="0.3">
      <c r="A780" s="121"/>
      <c r="B780" s="146" t="s">
        <v>1115</v>
      </c>
      <c r="C780" s="121">
        <v>2016</v>
      </c>
      <c r="D780" s="121"/>
      <c r="E780" s="121"/>
      <c r="F780" s="121" t="s">
        <v>46</v>
      </c>
      <c r="G780" s="121" t="s">
        <v>155</v>
      </c>
      <c r="H780" s="121"/>
      <c r="I780" s="121"/>
      <c r="J780" s="121"/>
      <c r="K780" s="121" t="s">
        <v>161</v>
      </c>
      <c r="L780" s="121" t="s">
        <v>94</v>
      </c>
      <c r="M780" s="121" t="s">
        <v>73</v>
      </c>
      <c r="N780" s="121"/>
      <c r="O780" s="121" t="s">
        <v>50</v>
      </c>
      <c r="P780" s="121"/>
      <c r="Q780" s="121"/>
      <c r="R780" s="121"/>
      <c r="S780" s="121"/>
      <c r="T780" s="121" t="s">
        <v>1117</v>
      </c>
      <c r="U780" s="121"/>
      <c r="V780" s="121"/>
      <c r="W780" s="121"/>
      <c r="X780" s="121"/>
      <c r="Y780" s="121"/>
      <c r="Z780" s="121"/>
      <c r="AA780" s="121"/>
      <c r="AB780" s="121"/>
      <c r="AC780" s="121"/>
      <c r="AD780" s="121"/>
      <c r="AE780" s="121"/>
      <c r="AF780" s="121"/>
      <c r="AG780" s="121"/>
      <c r="AH780" s="121"/>
      <c r="AI780" s="121"/>
      <c r="AJ780" s="121"/>
      <c r="AK780" s="121"/>
      <c r="AL780" s="121"/>
      <c r="AM780" s="121"/>
      <c r="AN780" s="121"/>
      <c r="AO780" s="121" t="s">
        <v>162</v>
      </c>
      <c r="AP780" s="121"/>
      <c r="AQ780" s="121"/>
      <c r="AR780" s="121"/>
      <c r="AS780" s="121"/>
      <c r="AT780" s="121"/>
      <c r="AU780" s="121"/>
      <c r="AV780" s="121"/>
      <c r="AW780" s="121"/>
      <c r="AX780" s="121"/>
      <c r="AY780" s="121"/>
      <c r="AZ780" s="121"/>
      <c r="BA780" s="121"/>
      <c r="BB780" s="121"/>
      <c r="BC780" s="121"/>
      <c r="BD780" s="121"/>
      <c r="BE780" s="121"/>
      <c r="BF780" s="121"/>
      <c r="BG780" s="121"/>
      <c r="BH780" s="121"/>
      <c r="BI780" s="121"/>
      <c r="BJ780" s="121"/>
      <c r="BK780" s="121"/>
      <c r="BL780" s="121"/>
      <c r="BM780" s="121"/>
      <c r="BN780" s="121"/>
      <c r="BO780" s="121"/>
      <c r="BP780" s="121"/>
      <c r="BQ780" s="121"/>
      <c r="BR780" s="121"/>
      <c r="BS780" s="121"/>
      <c r="BT780" s="121"/>
      <c r="BU780" s="121"/>
      <c r="BV780" s="121"/>
      <c r="BW780" s="121"/>
      <c r="BX780" s="121"/>
      <c r="BY780" s="121"/>
      <c r="BZ780" s="121"/>
      <c r="CA780" s="121"/>
      <c r="CB780" s="121"/>
      <c r="CC780" s="121"/>
      <c r="CD780" s="121"/>
      <c r="CE780" s="121"/>
      <c r="CF780" s="121"/>
      <c r="CG780" s="121"/>
      <c r="CH780" s="121"/>
    </row>
    <row r="781" spans="1:86" x14ac:dyDescent="0.3">
      <c r="A781" s="121"/>
      <c r="B781" s="146" t="s">
        <v>1115</v>
      </c>
      <c r="C781" s="121">
        <v>2016</v>
      </c>
      <c r="D781" s="121"/>
      <c r="E781" s="121"/>
      <c r="F781" s="121" t="s">
        <v>46</v>
      </c>
      <c r="G781" s="121" t="s">
        <v>155</v>
      </c>
      <c r="H781" s="121"/>
      <c r="I781" s="121"/>
      <c r="J781" s="121"/>
      <c r="K781" s="121" t="s">
        <v>161</v>
      </c>
      <c r="L781" s="121" t="s">
        <v>75</v>
      </c>
      <c r="M781" s="121" t="s">
        <v>73</v>
      </c>
      <c r="N781" s="121"/>
      <c r="O781" s="121" t="s">
        <v>50</v>
      </c>
      <c r="P781" s="121"/>
      <c r="Q781" s="121"/>
      <c r="R781" s="121"/>
      <c r="S781" s="121"/>
      <c r="T781" s="121" t="s">
        <v>1117</v>
      </c>
      <c r="U781" s="121"/>
      <c r="V781" s="121"/>
      <c r="W781" s="121"/>
      <c r="X781" s="121"/>
      <c r="Y781" s="121"/>
      <c r="Z781" s="121"/>
      <c r="AA781" s="121"/>
      <c r="AB781" s="121"/>
      <c r="AC781" s="121"/>
      <c r="AD781" s="121"/>
      <c r="AE781" s="121"/>
      <c r="AF781" s="121"/>
      <c r="AG781" s="121"/>
      <c r="AH781" s="121"/>
      <c r="AI781" s="121"/>
      <c r="AJ781" s="121"/>
      <c r="AK781" s="121"/>
      <c r="AL781" s="121"/>
      <c r="AM781" s="121"/>
      <c r="AN781" s="121"/>
      <c r="AO781" s="153" t="s">
        <v>1118</v>
      </c>
      <c r="AP781" s="121"/>
      <c r="AQ781" s="121"/>
      <c r="AR781" s="121"/>
      <c r="AS781" s="121"/>
      <c r="AT781" s="121"/>
      <c r="AU781" s="121"/>
      <c r="AV781" s="121"/>
      <c r="AW781" s="121"/>
      <c r="AX781" s="121"/>
      <c r="AY781" s="121"/>
      <c r="AZ781" s="121"/>
      <c r="BA781" s="121"/>
      <c r="BB781" s="121"/>
      <c r="BC781" s="121"/>
      <c r="BD781" s="121"/>
      <c r="BE781" s="121"/>
      <c r="BF781" s="121"/>
      <c r="BG781" s="121"/>
      <c r="BH781" s="121"/>
      <c r="BI781" s="121"/>
      <c r="BJ781" s="121"/>
      <c r="BK781" s="121"/>
      <c r="BL781" s="121"/>
      <c r="BM781" s="121"/>
      <c r="BN781" s="121"/>
      <c r="BO781" s="121"/>
      <c r="BP781" s="121"/>
      <c r="BQ781" s="121"/>
      <c r="BR781" s="121"/>
      <c r="BS781" s="121"/>
      <c r="BT781" s="121"/>
      <c r="BU781" s="121"/>
      <c r="BV781" s="121"/>
      <c r="BW781" s="121"/>
      <c r="BX781" s="121"/>
      <c r="BY781" s="121"/>
      <c r="BZ781" s="121"/>
      <c r="CA781" s="121"/>
      <c r="CB781" s="121"/>
      <c r="CC781" s="121"/>
      <c r="CD781" s="121"/>
      <c r="CE781" s="121"/>
      <c r="CF781" s="121"/>
      <c r="CG781" s="121"/>
      <c r="CH781" s="121"/>
    </row>
    <row r="782" spans="1:86" x14ac:dyDescent="0.3">
      <c r="A782" s="121"/>
      <c r="B782" s="146" t="s">
        <v>1115</v>
      </c>
      <c r="C782" s="121">
        <v>2016</v>
      </c>
      <c r="D782" s="121"/>
      <c r="E782" s="121"/>
      <c r="F782" s="121" t="s">
        <v>46</v>
      </c>
      <c r="G782" s="121" t="s">
        <v>155</v>
      </c>
      <c r="H782" s="121"/>
      <c r="I782" s="121"/>
      <c r="J782" s="121"/>
      <c r="K782" s="121" t="s">
        <v>161</v>
      </c>
      <c r="L782" s="121" t="s">
        <v>80</v>
      </c>
      <c r="M782" s="121" t="s">
        <v>73</v>
      </c>
      <c r="N782" s="121"/>
      <c r="O782" s="121" t="s">
        <v>50</v>
      </c>
      <c r="P782" s="121"/>
      <c r="Q782" s="121"/>
      <c r="R782" s="121"/>
      <c r="S782" s="121"/>
      <c r="T782" s="121" t="s">
        <v>1117</v>
      </c>
      <c r="U782" s="121"/>
      <c r="V782" s="121"/>
      <c r="W782" s="121"/>
      <c r="X782" s="121"/>
      <c r="Y782" s="121"/>
      <c r="Z782" s="121"/>
      <c r="AA782" s="121"/>
      <c r="AB782" s="121"/>
      <c r="AC782" s="121"/>
      <c r="AD782" s="121"/>
      <c r="AE782" s="121"/>
      <c r="AF782" s="121"/>
      <c r="AG782" s="121"/>
      <c r="AH782" s="121"/>
      <c r="AI782" s="121"/>
      <c r="AJ782" s="121"/>
      <c r="AK782" s="121"/>
      <c r="AL782" s="121"/>
      <c r="AM782" s="121"/>
      <c r="AN782" s="121"/>
      <c r="AO782" s="121">
        <v>30</v>
      </c>
      <c r="AP782" s="121"/>
      <c r="AQ782" s="121"/>
      <c r="AR782" s="121"/>
      <c r="AS782" s="121"/>
      <c r="AT782" s="121"/>
      <c r="AU782" s="121"/>
      <c r="AV782" s="121"/>
      <c r="AW782" s="121"/>
      <c r="AX782" s="121"/>
      <c r="AY782" s="121"/>
      <c r="AZ782" s="121"/>
      <c r="BA782" s="121"/>
      <c r="BB782" s="121"/>
      <c r="BC782" s="121"/>
      <c r="BD782" s="121"/>
      <c r="BE782" s="121"/>
      <c r="BF782" s="121"/>
      <c r="BG782" s="121"/>
      <c r="BH782" s="121"/>
      <c r="BI782" s="121"/>
      <c r="BJ782" s="121"/>
      <c r="BK782" s="121"/>
      <c r="BL782" s="121"/>
      <c r="BM782" s="121"/>
      <c r="BN782" s="121"/>
      <c r="BO782" s="121"/>
      <c r="BP782" s="121"/>
      <c r="BQ782" s="121"/>
      <c r="BR782" s="121"/>
      <c r="BS782" s="121"/>
      <c r="BT782" s="121"/>
      <c r="BU782" s="121"/>
      <c r="BV782" s="121"/>
      <c r="BW782" s="121"/>
      <c r="BX782" s="121"/>
      <c r="BY782" s="121"/>
      <c r="BZ782" s="121"/>
      <c r="CA782" s="121"/>
      <c r="CB782" s="121"/>
      <c r="CC782" s="121"/>
      <c r="CD782" s="121"/>
      <c r="CE782" s="121"/>
      <c r="CF782" s="121"/>
      <c r="CG782" s="121"/>
      <c r="CH782" s="121"/>
    </row>
    <row r="783" spans="1:86" x14ac:dyDescent="0.3">
      <c r="A783" s="121"/>
      <c r="B783" s="146" t="s">
        <v>1115</v>
      </c>
      <c r="C783" s="121">
        <v>2016</v>
      </c>
      <c r="D783" s="121"/>
      <c r="E783" s="121"/>
      <c r="F783" s="121" t="s">
        <v>46</v>
      </c>
      <c r="G783" s="121" t="s">
        <v>155</v>
      </c>
      <c r="H783" s="121"/>
      <c r="I783" s="121"/>
      <c r="J783" s="121"/>
      <c r="K783" s="121" t="s">
        <v>161</v>
      </c>
      <c r="L783" s="121" t="s">
        <v>79</v>
      </c>
      <c r="M783" s="121" t="s">
        <v>73</v>
      </c>
      <c r="N783" s="121"/>
      <c r="O783" s="121" t="s">
        <v>50</v>
      </c>
      <c r="P783" s="121"/>
      <c r="Q783" s="121"/>
      <c r="R783" s="121"/>
      <c r="S783" s="121"/>
      <c r="T783" s="121" t="s">
        <v>1117</v>
      </c>
      <c r="U783" s="121"/>
      <c r="V783" s="121"/>
      <c r="W783" s="121"/>
      <c r="X783" s="121"/>
      <c r="Y783" s="121"/>
      <c r="Z783" s="121"/>
      <c r="AA783" s="121"/>
      <c r="AB783" s="121"/>
      <c r="AC783" s="121"/>
      <c r="AD783" s="121"/>
      <c r="AE783" s="121"/>
      <c r="AF783" s="121"/>
      <c r="AG783" s="121"/>
      <c r="AH783" s="121"/>
      <c r="AI783" s="121"/>
      <c r="AJ783" s="121"/>
      <c r="AK783" s="121"/>
      <c r="AL783" s="121"/>
      <c r="AM783" s="121"/>
      <c r="AN783" s="121"/>
      <c r="AO783" s="121">
        <v>30</v>
      </c>
      <c r="AP783" s="121"/>
      <c r="AQ783" s="121"/>
      <c r="AR783" s="121"/>
      <c r="AS783" s="121"/>
      <c r="AT783" s="121"/>
      <c r="AU783" s="121"/>
      <c r="AV783" s="121"/>
      <c r="AW783" s="121"/>
      <c r="AX783" s="121"/>
      <c r="AY783" s="121"/>
      <c r="AZ783" s="121"/>
      <c r="BA783" s="121"/>
      <c r="BB783" s="121"/>
      <c r="BC783" s="121"/>
      <c r="BD783" s="121"/>
      <c r="BE783" s="121"/>
      <c r="BF783" s="121"/>
      <c r="BG783" s="121"/>
      <c r="BH783" s="121"/>
      <c r="BI783" s="121"/>
      <c r="BJ783" s="121"/>
      <c r="BK783" s="121"/>
      <c r="BL783" s="121"/>
      <c r="BM783" s="121"/>
      <c r="BN783" s="121"/>
      <c r="BO783" s="121"/>
      <c r="BP783" s="121"/>
      <c r="BQ783" s="121"/>
      <c r="BR783" s="121"/>
      <c r="BS783" s="121"/>
      <c r="BT783" s="121"/>
      <c r="BU783" s="121"/>
      <c r="BV783" s="121"/>
      <c r="BW783" s="121"/>
      <c r="BX783" s="121"/>
      <c r="BY783" s="121"/>
      <c r="BZ783" s="121"/>
      <c r="CA783" s="121"/>
      <c r="CB783" s="121"/>
      <c r="CC783" s="121"/>
      <c r="CD783" s="121"/>
      <c r="CE783" s="121"/>
      <c r="CF783" s="121"/>
      <c r="CG783" s="121"/>
      <c r="CH783" s="121"/>
    </row>
    <row r="784" spans="1:86" x14ac:dyDescent="0.3">
      <c r="A784" s="121"/>
      <c r="B784" s="146" t="s">
        <v>1115</v>
      </c>
      <c r="C784" s="121">
        <v>2016</v>
      </c>
      <c r="D784" s="121"/>
      <c r="E784" s="121"/>
      <c r="F784" s="121" t="s">
        <v>46</v>
      </c>
      <c r="G784" s="121" t="s">
        <v>155</v>
      </c>
      <c r="H784" s="121"/>
      <c r="I784" s="121"/>
      <c r="J784" s="121"/>
      <c r="K784" s="121" t="s">
        <v>161</v>
      </c>
      <c r="L784" s="121" t="s">
        <v>78</v>
      </c>
      <c r="M784" s="121" t="s">
        <v>73</v>
      </c>
      <c r="N784" s="121"/>
      <c r="O784" s="121" t="s">
        <v>50</v>
      </c>
      <c r="P784" s="121"/>
      <c r="Q784" s="121"/>
      <c r="R784" s="121"/>
      <c r="S784" s="121"/>
      <c r="T784" s="121" t="s">
        <v>1117</v>
      </c>
      <c r="U784" s="121"/>
      <c r="V784" s="121"/>
      <c r="W784" s="121"/>
      <c r="X784" s="121"/>
      <c r="Y784" s="121"/>
      <c r="Z784" s="121"/>
      <c r="AA784" s="121"/>
      <c r="AB784" s="121"/>
      <c r="AC784" s="121"/>
      <c r="AD784" s="121"/>
      <c r="AE784" s="121"/>
      <c r="AF784" s="121"/>
      <c r="AG784" s="121"/>
      <c r="AH784" s="121"/>
      <c r="AI784" s="121"/>
      <c r="AJ784" s="121"/>
      <c r="AK784" s="121"/>
      <c r="AL784" s="121"/>
      <c r="AM784" s="121"/>
      <c r="AN784" s="121"/>
      <c r="AO784" s="121">
        <v>30</v>
      </c>
      <c r="AP784" s="121"/>
      <c r="AQ784" s="121"/>
      <c r="AR784" s="121"/>
      <c r="AS784" s="121"/>
      <c r="AT784" s="121"/>
      <c r="AU784" s="121"/>
      <c r="AV784" s="121"/>
      <c r="AW784" s="121"/>
      <c r="AX784" s="121"/>
      <c r="AY784" s="121"/>
      <c r="AZ784" s="121"/>
      <c r="BA784" s="121"/>
      <c r="BB784" s="121"/>
      <c r="BC784" s="121"/>
      <c r="BD784" s="121"/>
      <c r="BE784" s="121"/>
      <c r="BF784" s="121"/>
      <c r="BG784" s="121"/>
      <c r="BH784" s="121"/>
      <c r="BI784" s="121"/>
      <c r="BJ784" s="121"/>
      <c r="BK784" s="121"/>
      <c r="BL784" s="121"/>
      <c r="BM784" s="121"/>
      <c r="BN784" s="121"/>
      <c r="BO784" s="121"/>
      <c r="BP784" s="121"/>
      <c r="BQ784" s="121"/>
      <c r="BR784" s="121"/>
      <c r="BS784" s="121"/>
      <c r="BT784" s="121"/>
      <c r="BU784" s="121"/>
      <c r="BV784" s="121"/>
      <c r="BW784" s="121"/>
      <c r="BX784" s="121"/>
      <c r="BY784" s="121"/>
      <c r="BZ784" s="121"/>
      <c r="CA784" s="121"/>
      <c r="CB784" s="121"/>
      <c r="CC784" s="121"/>
      <c r="CD784" s="121"/>
      <c r="CE784" s="121"/>
      <c r="CF784" s="121"/>
      <c r="CG784" s="121"/>
      <c r="CH784" s="121"/>
    </row>
    <row r="785" spans="1:86" x14ac:dyDescent="0.3">
      <c r="A785" s="121"/>
      <c r="B785" s="146" t="s">
        <v>1115</v>
      </c>
      <c r="C785" s="121">
        <v>2016</v>
      </c>
      <c r="D785" s="121"/>
      <c r="E785" s="121"/>
      <c r="F785" s="121" t="s">
        <v>46</v>
      </c>
      <c r="G785" s="121" t="s">
        <v>155</v>
      </c>
      <c r="H785" s="121"/>
      <c r="I785" s="121"/>
      <c r="J785" s="121"/>
      <c r="K785" s="121" t="s">
        <v>161</v>
      </c>
      <c r="L785" s="121" t="s">
        <v>85</v>
      </c>
      <c r="M785" s="121" t="s">
        <v>73</v>
      </c>
      <c r="N785" s="121"/>
      <c r="O785" s="121" t="s">
        <v>50</v>
      </c>
      <c r="P785" s="121"/>
      <c r="Q785" s="121"/>
      <c r="R785" s="121"/>
      <c r="S785" s="121"/>
      <c r="T785" s="121" t="s">
        <v>1117</v>
      </c>
      <c r="U785" s="121"/>
      <c r="V785" s="121"/>
      <c r="W785" s="121"/>
      <c r="X785" s="121"/>
      <c r="Y785" s="121"/>
      <c r="Z785" s="121"/>
      <c r="AA785" s="121"/>
      <c r="AB785" s="121"/>
      <c r="AC785" s="121"/>
      <c r="AD785" s="121"/>
      <c r="AE785" s="121"/>
      <c r="AF785" s="121"/>
      <c r="AG785" s="121"/>
      <c r="AH785" s="121"/>
      <c r="AI785" s="121"/>
      <c r="AJ785" s="121"/>
      <c r="AK785" s="121"/>
      <c r="AL785" s="121"/>
      <c r="AM785" s="121"/>
      <c r="AN785" s="121"/>
      <c r="AO785" s="121">
        <v>5</v>
      </c>
      <c r="AP785" s="121"/>
      <c r="AQ785" s="121"/>
      <c r="AR785" s="121"/>
      <c r="AS785" s="121"/>
      <c r="AT785" s="121"/>
      <c r="AU785" s="121"/>
      <c r="AV785" s="121"/>
      <c r="AW785" s="121"/>
      <c r="AX785" s="121"/>
      <c r="AY785" s="121"/>
      <c r="AZ785" s="121"/>
      <c r="BA785" s="121"/>
      <c r="BB785" s="121"/>
      <c r="BC785" s="121"/>
      <c r="BD785" s="121"/>
      <c r="BE785" s="121"/>
      <c r="BF785" s="121"/>
      <c r="BG785" s="121"/>
      <c r="BH785" s="121"/>
      <c r="BI785" s="121"/>
      <c r="BJ785" s="121"/>
      <c r="BK785" s="121"/>
      <c r="BL785" s="121"/>
      <c r="BM785" s="121"/>
      <c r="BN785" s="121"/>
      <c r="BO785" s="121"/>
      <c r="BP785" s="121"/>
      <c r="BQ785" s="121"/>
      <c r="BR785" s="121"/>
      <c r="BS785" s="121"/>
      <c r="BT785" s="121"/>
      <c r="BU785" s="121"/>
      <c r="BV785" s="121"/>
      <c r="BW785" s="121"/>
      <c r="BX785" s="121"/>
      <c r="BY785" s="121"/>
      <c r="BZ785" s="121"/>
      <c r="CA785" s="121"/>
      <c r="CB785" s="121"/>
      <c r="CC785" s="121"/>
      <c r="CD785" s="121"/>
      <c r="CE785" s="121"/>
      <c r="CF785" s="121"/>
      <c r="CG785" s="121"/>
      <c r="CH785" s="121"/>
    </row>
    <row r="786" spans="1:86" x14ac:dyDescent="0.3">
      <c r="A786" s="121"/>
      <c r="B786" s="146" t="s">
        <v>1115</v>
      </c>
      <c r="C786" s="121">
        <v>2016</v>
      </c>
      <c r="D786" s="121"/>
      <c r="E786" s="121"/>
      <c r="F786" s="121" t="s">
        <v>46</v>
      </c>
      <c r="G786" s="121" t="s">
        <v>155</v>
      </c>
      <c r="H786" s="121"/>
      <c r="I786" s="121"/>
      <c r="J786" s="121"/>
      <c r="K786" s="121" t="s">
        <v>161</v>
      </c>
      <c r="L786" s="121" t="s">
        <v>91</v>
      </c>
      <c r="M786" s="121" t="s">
        <v>73</v>
      </c>
      <c r="N786" s="121"/>
      <c r="O786" s="121" t="s">
        <v>50</v>
      </c>
      <c r="P786" s="121"/>
      <c r="Q786" s="121"/>
      <c r="R786" s="121"/>
      <c r="S786" s="121"/>
      <c r="T786" s="121" t="s">
        <v>1117</v>
      </c>
      <c r="U786" s="121"/>
      <c r="V786" s="121"/>
      <c r="W786" s="121"/>
      <c r="X786" s="121"/>
      <c r="Y786" s="121"/>
      <c r="Z786" s="121"/>
      <c r="AA786" s="121"/>
      <c r="AB786" s="121"/>
      <c r="AC786" s="121"/>
      <c r="AD786" s="121"/>
      <c r="AE786" s="121"/>
      <c r="AF786" s="121"/>
      <c r="AG786" s="121"/>
      <c r="AH786" s="121"/>
      <c r="AI786" s="121"/>
      <c r="AJ786" s="121"/>
      <c r="AK786" s="121"/>
      <c r="AL786" s="121"/>
      <c r="AM786" s="121"/>
      <c r="AN786" s="121"/>
      <c r="AO786" s="121">
        <v>30</v>
      </c>
      <c r="AP786" s="121"/>
      <c r="AQ786" s="121"/>
      <c r="AR786" s="121"/>
      <c r="AS786" s="121"/>
      <c r="AT786" s="121"/>
      <c r="AU786" s="121"/>
      <c r="AV786" s="121"/>
      <c r="AW786" s="121"/>
      <c r="AX786" s="121"/>
      <c r="AY786" s="121"/>
      <c r="AZ786" s="121"/>
      <c r="BA786" s="121"/>
      <c r="BB786" s="121"/>
      <c r="BC786" s="121"/>
      <c r="BD786" s="121"/>
      <c r="BE786" s="121"/>
      <c r="BF786" s="121"/>
      <c r="BG786" s="121"/>
      <c r="BH786" s="121"/>
      <c r="BI786" s="121"/>
      <c r="BJ786" s="121"/>
      <c r="BK786" s="121"/>
      <c r="BL786" s="121"/>
      <c r="BM786" s="121"/>
      <c r="BN786" s="121"/>
      <c r="BO786" s="121"/>
      <c r="BP786" s="121"/>
      <c r="BQ786" s="121"/>
      <c r="BR786" s="121"/>
      <c r="BS786" s="121"/>
      <c r="BT786" s="121"/>
      <c r="BU786" s="121"/>
      <c r="BV786" s="121"/>
      <c r="BW786" s="121"/>
      <c r="BX786" s="121"/>
      <c r="BY786" s="121"/>
      <c r="BZ786" s="121"/>
      <c r="CA786" s="121"/>
      <c r="CB786" s="121"/>
      <c r="CC786" s="121"/>
      <c r="CD786" s="121"/>
      <c r="CE786" s="121"/>
      <c r="CF786" s="121"/>
      <c r="CG786" s="121"/>
      <c r="CH786" s="121"/>
    </row>
    <row r="787" spans="1:86" x14ac:dyDescent="0.3">
      <c r="A787" s="121"/>
      <c r="B787" s="146" t="s">
        <v>1115</v>
      </c>
      <c r="C787" s="121">
        <v>2016</v>
      </c>
      <c r="D787" s="121"/>
      <c r="E787" s="121"/>
      <c r="F787" s="121" t="s">
        <v>46</v>
      </c>
      <c r="G787" s="121" t="s">
        <v>155</v>
      </c>
      <c r="H787" s="121"/>
      <c r="I787" s="121"/>
      <c r="J787" s="121"/>
      <c r="K787" s="121" t="s">
        <v>161</v>
      </c>
      <c r="L787" s="121" t="s">
        <v>72</v>
      </c>
      <c r="M787" s="121" t="s">
        <v>73</v>
      </c>
      <c r="N787" s="121"/>
      <c r="O787" s="121" t="s">
        <v>50</v>
      </c>
      <c r="P787" s="121"/>
      <c r="Q787" s="121"/>
      <c r="R787" s="121"/>
      <c r="S787" s="121"/>
      <c r="T787" s="121" t="s">
        <v>1117</v>
      </c>
      <c r="U787" s="121"/>
      <c r="V787" s="121"/>
      <c r="W787" s="121"/>
      <c r="X787" s="121"/>
      <c r="Y787" s="121"/>
      <c r="Z787" s="121"/>
      <c r="AA787" s="121"/>
      <c r="AB787" s="121"/>
      <c r="AC787" s="121"/>
      <c r="AD787" s="121"/>
      <c r="AE787" s="121"/>
      <c r="AF787" s="121"/>
      <c r="AG787" s="121"/>
      <c r="AH787" s="121"/>
      <c r="AI787" s="121"/>
      <c r="AJ787" s="121"/>
      <c r="AK787" s="121"/>
      <c r="AL787" s="121"/>
      <c r="AM787" s="121"/>
      <c r="AN787" s="121"/>
      <c r="AO787" s="121">
        <v>30</v>
      </c>
      <c r="AP787" s="121"/>
      <c r="AQ787" s="121"/>
      <c r="AR787" s="121"/>
      <c r="AS787" s="121"/>
      <c r="AT787" s="121"/>
      <c r="AU787" s="121"/>
      <c r="AV787" s="121"/>
      <c r="AW787" s="121"/>
      <c r="AX787" s="121"/>
      <c r="AY787" s="121"/>
      <c r="AZ787" s="121"/>
      <c r="BA787" s="121"/>
      <c r="BB787" s="121"/>
      <c r="BC787" s="121"/>
      <c r="BD787" s="121"/>
      <c r="BE787" s="121"/>
      <c r="BF787" s="121"/>
      <c r="BG787" s="121"/>
      <c r="BH787" s="121"/>
      <c r="BI787" s="121"/>
      <c r="BJ787" s="121"/>
      <c r="BK787" s="121"/>
      <c r="BL787" s="121"/>
      <c r="BM787" s="121"/>
      <c r="BN787" s="121"/>
      <c r="BO787" s="121"/>
      <c r="BP787" s="121"/>
      <c r="BQ787" s="121"/>
      <c r="BR787" s="121"/>
      <c r="BS787" s="121"/>
      <c r="BT787" s="121"/>
      <c r="BU787" s="121"/>
      <c r="BV787" s="121"/>
      <c r="BW787" s="121"/>
      <c r="BX787" s="121"/>
      <c r="BY787" s="121"/>
      <c r="BZ787" s="121"/>
      <c r="CA787" s="121"/>
      <c r="CB787" s="121"/>
      <c r="CC787" s="121"/>
      <c r="CD787" s="121"/>
      <c r="CE787" s="121"/>
      <c r="CF787" s="121"/>
      <c r="CG787" s="121"/>
      <c r="CH787" s="121"/>
    </row>
    <row r="788" spans="1:86" x14ac:dyDescent="0.3">
      <c r="A788" s="121"/>
      <c r="B788" s="146" t="s">
        <v>1115</v>
      </c>
      <c r="C788" s="121">
        <v>2016</v>
      </c>
      <c r="D788" s="121"/>
      <c r="E788" s="121"/>
      <c r="F788" s="121" t="s">
        <v>46</v>
      </c>
      <c r="G788" s="121" t="s">
        <v>155</v>
      </c>
      <c r="H788" s="121"/>
      <c r="I788" s="121"/>
      <c r="J788" s="121"/>
      <c r="K788" s="121" t="s">
        <v>161</v>
      </c>
      <c r="L788" s="121" t="s">
        <v>86</v>
      </c>
      <c r="M788" s="121" t="s">
        <v>73</v>
      </c>
      <c r="N788" s="121"/>
      <c r="O788" s="121" t="s">
        <v>50</v>
      </c>
      <c r="P788" s="121"/>
      <c r="Q788" s="121"/>
      <c r="R788" s="121"/>
      <c r="S788" s="121"/>
      <c r="T788" s="121" t="s">
        <v>1117</v>
      </c>
      <c r="U788" s="121"/>
      <c r="V788" s="121"/>
      <c r="W788" s="121"/>
      <c r="X788" s="121"/>
      <c r="Y788" s="121"/>
      <c r="Z788" s="121"/>
      <c r="AA788" s="121"/>
      <c r="AB788" s="121"/>
      <c r="AC788" s="121"/>
      <c r="AD788" s="121"/>
      <c r="AE788" s="121"/>
      <c r="AF788" s="121"/>
      <c r="AG788" s="121"/>
      <c r="AH788" s="121"/>
      <c r="AI788" s="121"/>
      <c r="AJ788" s="121"/>
      <c r="AK788" s="121"/>
      <c r="AL788" s="121"/>
      <c r="AM788" s="121"/>
      <c r="AN788" s="121"/>
      <c r="AO788" s="121">
        <v>10</v>
      </c>
      <c r="AP788" s="121"/>
      <c r="AQ788" s="121"/>
      <c r="AR788" s="121"/>
      <c r="AS788" s="121"/>
      <c r="AT788" s="121"/>
      <c r="AU788" s="121"/>
      <c r="AV788" s="121"/>
      <c r="AW788" s="121"/>
      <c r="AX788" s="121"/>
      <c r="AY788" s="121"/>
      <c r="AZ788" s="121"/>
      <c r="BA788" s="121"/>
      <c r="BB788" s="121"/>
      <c r="BC788" s="121"/>
      <c r="BD788" s="121"/>
      <c r="BE788" s="121"/>
      <c r="BF788" s="121"/>
      <c r="BG788" s="121"/>
      <c r="BH788" s="121"/>
      <c r="BI788" s="121"/>
      <c r="BJ788" s="121"/>
      <c r="BK788" s="121"/>
      <c r="BL788" s="121"/>
      <c r="BM788" s="121"/>
      <c r="BN788" s="121"/>
      <c r="BO788" s="121"/>
      <c r="BP788" s="121"/>
      <c r="BQ788" s="121"/>
      <c r="BR788" s="121"/>
      <c r="BS788" s="121"/>
      <c r="BT788" s="121"/>
      <c r="BU788" s="121"/>
      <c r="BV788" s="121"/>
      <c r="BW788" s="121"/>
      <c r="BX788" s="121"/>
      <c r="BY788" s="121"/>
      <c r="BZ788" s="121"/>
      <c r="CA788" s="121"/>
      <c r="CB788" s="121"/>
      <c r="CC788" s="121"/>
      <c r="CD788" s="121"/>
      <c r="CE788" s="121"/>
      <c r="CF788" s="121"/>
      <c r="CG788" s="121"/>
      <c r="CH788" s="121"/>
    </row>
    <row r="789" spans="1:86" x14ac:dyDescent="0.3">
      <c r="A789" s="121"/>
      <c r="B789" s="146" t="s">
        <v>1115</v>
      </c>
      <c r="C789" s="121">
        <v>2016</v>
      </c>
      <c r="D789" s="121"/>
      <c r="E789" s="121"/>
      <c r="F789" s="121" t="s">
        <v>46</v>
      </c>
      <c r="G789" s="121" t="s">
        <v>155</v>
      </c>
      <c r="H789" s="121"/>
      <c r="I789" s="121"/>
      <c r="J789" s="121"/>
      <c r="K789" s="121" t="s">
        <v>161</v>
      </c>
      <c r="L789" s="121" t="s">
        <v>93</v>
      </c>
      <c r="M789" s="121" t="s">
        <v>73</v>
      </c>
      <c r="N789" s="121"/>
      <c r="O789" s="121" t="s">
        <v>50</v>
      </c>
      <c r="P789" s="121"/>
      <c r="Q789" s="121"/>
      <c r="R789" s="121"/>
      <c r="S789" s="121"/>
      <c r="T789" s="121" t="s">
        <v>1117</v>
      </c>
      <c r="U789" s="121"/>
      <c r="V789" s="121"/>
      <c r="W789" s="121"/>
      <c r="X789" s="121"/>
      <c r="Y789" s="121"/>
      <c r="Z789" s="121"/>
      <c r="AA789" s="121"/>
      <c r="AB789" s="121"/>
      <c r="AC789" s="121"/>
      <c r="AD789" s="121"/>
      <c r="AE789" s="121"/>
      <c r="AF789" s="121"/>
      <c r="AG789" s="121"/>
      <c r="AH789" s="121"/>
      <c r="AI789" s="121"/>
      <c r="AJ789" s="121"/>
      <c r="AK789" s="121"/>
      <c r="AL789" s="121"/>
      <c r="AM789" s="121"/>
      <c r="AN789" s="121"/>
      <c r="AO789" s="121" t="s">
        <v>163</v>
      </c>
      <c r="AP789" s="121"/>
      <c r="AQ789" s="121"/>
      <c r="AR789" s="121"/>
      <c r="AS789" s="121"/>
      <c r="AT789" s="121"/>
      <c r="AU789" s="121"/>
      <c r="AV789" s="121"/>
      <c r="AW789" s="121"/>
      <c r="AX789" s="121"/>
      <c r="AY789" s="121"/>
      <c r="AZ789" s="121"/>
      <c r="BA789" s="121"/>
      <c r="BB789" s="121"/>
      <c r="BC789" s="121"/>
      <c r="BD789" s="121"/>
      <c r="BE789" s="121"/>
      <c r="BF789" s="121"/>
      <c r="BG789" s="121"/>
      <c r="BH789" s="121"/>
      <c r="BI789" s="121"/>
      <c r="BJ789" s="121"/>
      <c r="BK789" s="121"/>
      <c r="BL789" s="121"/>
      <c r="BM789" s="121"/>
      <c r="BN789" s="121"/>
      <c r="BO789" s="121"/>
      <c r="BP789" s="121"/>
      <c r="BQ789" s="121"/>
      <c r="BR789" s="121"/>
      <c r="BS789" s="121"/>
      <c r="BT789" s="121"/>
      <c r="BU789" s="121"/>
      <c r="BV789" s="121"/>
      <c r="BW789" s="121"/>
      <c r="BX789" s="121"/>
      <c r="BY789" s="121"/>
      <c r="BZ789" s="121"/>
      <c r="CA789" s="121"/>
      <c r="CB789" s="121"/>
      <c r="CC789" s="121"/>
      <c r="CD789" s="121"/>
      <c r="CE789" s="121"/>
      <c r="CF789" s="121"/>
      <c r="CG789" s="121"/>
      <c r="CH789" s="121"/>
    </row>
    <row r="790" spans="1:86" x14ac:dyDescent="0.3">
      <c r="A790" s="121"/>
      <c r="B790" s="146" t="s">
        <v>1115</v>
      </c>
      <c r="C790" s="121">
        <v>2016</v>
      </c>
      <c r="D790" s="121"/>
      <c r="E790" s="121"/>
      <c r="F790" s="121" t="s">
        <v>46</v>
      </c>
      <c r="G790" s="121" t="s">
        <v>155</v>
      </c>
      <c r="H790" s="121"/>
      <c r="I790" s="121"/>
      <c r="J790" s="121"/>
      <c r="K790" s="121" t="s">
        <v>182</v>
      </c>
      <c r="L790" s="121" t="s">
        <v>1097</v>
      </c>
      <c r="M790" s="121" t="s">
        <v>99</v>
      </c>
      <c r="N790" s="121"/>
      <c r="O790" s="121" t="s">
        <v>50</v>
      </c>
      <c r="P790" s="121"/>
      <c r="Q790" s="121"/>
      <c r="R790" s="121"/>
      <c r="S790" s="121"/>
      <c r="T790" s="121"/>
      <c r="U790" s="121"/>
      <c r="V790" s="121"/>
      <c r="W790" s="121"/>
      <c r="X790" s="121"/>
      <c r="Y790" s="121"/>
      <c r="Z790" s="121"/>
      <c r="AA790" s="121"/>
      <c r="AB790" s="121"/>
      <c r="AC790" s="121"/>
      <c r="AD790" s="121"/>
      <c r="AE790" s="121"/>
      <c r="AF790" s="121"/>
      <c r="AG790" s="121"/>
      <c r="AH790" s="121"/>
      <c r="AI790" s="121"/>
      <c r="AJ790" s="121"/>
      <c r="AK790" s="121"/>
      <c r="AL790" s="121"/>
      <c r="AM790" s="121"/>
      <c r="AN790" s="121"/>
      <c r="AO790" s="121"/>
      <c r="AP790" s="121"/>
      <c r="AQ790" s="121"/>
      <c r="AR790" s="121"/>
      <c r="AS790" s="121"/>
      <c r="AT790" s="121"/>
      <c r="AU790" s="121"/>
      <c r="AV790" s="121"/>
      <c r="AW790" s="121"/>
      <c r="AX790" s="121"/>
      <c r="AY790" s="121"/>
      <c r="AZ790" s="121"/>
      <c r="BA790" s="121"/>
      <c r="BB790" s="121"/>
      <c r="BC790" s="121"/>
      <c r="BD790" s="121"/>
      <c r="BE790" s="121"/>
      <c r="BF790" s="121"/>
      <c r="BG790" s="121"/>
      <c r="BH790" s="121"/>
      <c r="BI790" s="121"/>
      <c r="BJ790" s="121"/>
      <c r="BK790" s="121"/>
      <c r="BL790" s="121"/>
      <c r="BM790" s="121"/>
      <c r="BN790" s="121"/>
      <c r="BO790" s="121"/>
      <c r="BP790" s="121"/>
      <c r="BQ790" s="121"/>
      <c r="BR790" s="121"/>
      <c r="BS790" s="121"/>
      <c r="BT790" s="121"/>
      <c r="BU790" s="121"/>
      <c r="BV790" s="121"/>
      <c r="BW790" s="121"/>
      <c r="BX790" s="121"/>
      <c r="BY790" s="121"/>
      <c r="BZ790" s="121"/>
      <c r="CA790" s="121"/>
      <c r="CB790" s="121"/>
      <c r="CC790" s="121"/>
      <c r="CD790" s="121"/>
      <c r="CE790" s="121"/>
      <c r="CF790" s="121"/>
      <c r="CG790" s="121"/>
      <c r="CH790" s="121"/>
    </row>
    <row r="791" spans="1:86" x14ac:dyDescent="0.3">
      <c r="A791" s="121"/>
      <c r="B791" s="146" t="s">
        <v>1115</v>
      </c>
      <c r="C791" s="121">
        <v>2016</v>
      </c>
      <c r="D791" s="121"/>
      <c r="E791" s="121"/>
      <c r="F791" s="121" t="s">
        <v>46</v>
      </c>
      <c r="G791" s="121" t="s">
        <v>155</v>
      </c>
      <c r="H791" s="121"/>
      <c r="I791" s="121"/>
      <c r="J791" s="121"/>
      <c r="K791" s="121" t="s">
        <v>182</v>
      </c>
      <c r="L791" s="121" t="s">
        <v>1119</v>
      </c>
      <c r="M791" s="121" t="s">
        <v>99</v>
      </c>
      <c r="N791" s="121"/>
      <c r="O791" s="121" t="s">
        <v>50</v>
      </c>
      <c r="P791" s="121"/>
      <c r="Q791" s="121"/>
      <c r="R791" s="121"/>
      <c r="S791" s="121"/>
      <c r="T791" s="121"/>
      <c r="U791" s="121"/>
      <c r="V791" s="121"/>
      <c r="W791" s="121"/>
      <c r="X791" s="121"/>
      <c r="Y791" s="121"/>
      <c r="Z791" s="121"/>
      <c r="AA791" s="121"/>
      <c r="AB791" s="121"/>
      <c r="AC791" s="121"/>
      <c r="AD791" s="121"/>
      <c r="AE791" s="121"/>
      <c r="AF791" s="121"/>
      <c r="AG791" s="121"/>
      <c r="AH791" s="121"/>
      <c r="AI791" s="121"/>
      <c r="AJ791" s="121"/>
      <c r="AK791" s="121"/>
      <c r="AL791" s="121"/>
      <c r="AM791" s="121"/>
      <c r="AN791" s="121"/>
      <c r="AO791" s="121"/>
      <c r="AP791" s="121"/>
      <c r="AQ791" s="121"/>
      <c r="AR791" s="121"/>
      <c r="AS791" s="121"/>
      <c r="AT791" s="121"/>
      <c r="AU791" s="121"/>
      <c r="AV791" s="121"/>
      <c r="AW791" s="121"/>
      <c r="AX791" s="121"/>
      <c r="AY791" s="121"/>
      <c r="AZ791" s="121"/>
      <c r="BA791" s="121"/>
      <c r="BB791" s="121"/>
      <c r="BC791" s="121"/>
      <c r="BD791" s="121"/>
      <c r="BE791" s="121"/>
      <c r="BF791" s="121"/>
      <c r="BG791" s="121"/>
      <c r="BH791" s="121"/>
      <c r="BI791" s="121"/>
      <c r="BJ791" s="121"/>
      <c r="BK791" s="121"/>
      <c r="BL791" s="121"/>
      <c r="BM791" s="121"/>
      <c r="BN791" s="121"/>
      <c r="BO791" s="121"/>
      <c r="BP791" s="121"/>
      <c r="BQ791" s="121"/>
      <c r="BR791" s="121"/>
      <c r="BS791" s="121"/>
      <c r="BT791" s="121"/>
      <c r="BU791" s="121"/>
      <c r="BV791" s="121"/>
      <c r="BW791" s="121"/>
      <c r="BX791" s="121"/>
      <c r="BY791" s="121"/>
      <c r="BZ791" s="121"/>
      <c r="CA791" s="121"/>
      <c r="CB791" s="121"/>
      <c r="CC791" s="121"/>
      <c r="CD791" s="121"/>
      <c r="CE791" s="121"/>
      <c r="CF791" s="121"/>
      <c r="CG791" s="121"/>
      <c r="CH791" s="121"/>
    </row>
    <row r="792" spans="1:86" x14ac:dyDescent="0.3">
      <c r="A792" s="121"/>
      <c r="B792" s="146" t="s">
        <v>1115</v>
      </c>
      <c r="C792" s="121">
        <v>2016</v>
      </c>
      <c r="D792" s="121"/>
      <c r="E792" s="121"/>
      <c r="F792" s="121" t="s">
        <v>46</v>
      </c>
      <c r="G792" s="121" t="s">
        <v>155</v>
      </c>
      <c r="H792" s="121"/>
      <c r="I792" s="121"/>
      <c r="J792" s="121"/>
      <c r="K792" s="121" t="s">
        <v>182</v>
      </c>
      <c r="L792" s="121" t="s">
        <v>1095</v>
      </c>
      <c r="M792" s="121" t="s">
        <v>99</v>
      </c>
      <c r="N792" s="121"/>
      <c r="O792" s="121" t="s">
        <v>50</v>
      </c>
      <c r="P792" s="121"/>
      <c r="Q792" s="121"/>
      <c r="R792" s="121"/>
      <c r="S792" s="121"/>
      <c r="T792" s="121"/>
      <c r="U792" s="121"/>
      <c r="V792" s="121"/>
      <c r="W792" s="121"/>
      <c r="X792" s="121"/>
      <c r="Y792" s="121"/>
      <c r="Z792" s="121"/>
      <c r="AA792" s="121"/>
      <c r="AB792" s="121"/>
      <c r="AC792" s="121"/>
      <c r="AD792" s="121"/>
      <c r="AE792" s="121"/>
      <c r="AF792" s="121"/>
      <c r="AG792" s="121"/>
      <c r="AH792" s="121"/>
      <c r="AI792" s="121"/>
      <c r="AJ792" s="121"/>
      <c r="AK792" s="121"/>
      <c r="AL792" s="121"/>
      <c r="AM792" s="121"/>
      <c r="AN792" s="121"/>
      <c r="AO792" s="121"/>
      <c r="AP792" s="121"/>
      <c r="AQ792" s="121"/>
      <c r="AR792" s="121"/>
      <c r="AS792" s="121"/>
      <c r="AT792" s="121"/>
      <c r="AU792" s="121"/>
      <c r="AV792" s="121"/>
      <c r="AW792" s="121"/>
      <c r="AX792" s="121"/>
      <c r="AY792" s="121"/>
      <c r="AZ792" s="121"/>
      <c r="BA792" s="121"/>
      <c r="BB792" s="121"/>
      <c r="BC792" s="121"/>
      <c r="BD792" s="121"/>
      <c r="BE792" s="121"/>
      <c r="BF792" s="121"/>
      <c r="BG792" s="121"/>
      <c r="BH792" s="121"/>
      <c r="BI792" s="121"/>
      <c r="BJ792" s="121"/>
      <c r="BK792" s="121"/>
      <c r="BL792" s="121"/>
      <c r="BM792" s="121"/>
      <c r="BN792" s="121"/>
      <c r="BO792" s="121"/>
      <c r="BP792" s="121"/>
      <c r="BQ792" s="121"/>
      <c r="BR792" s="121"/>
      <c r="BS792" s="121"/>
      <c r="BT792" s="121"/>
      <c r="BU792" s="121"/>
      <c r="BV792" s="121"/>
      <c r="BW792" s="121"/>
      <c r="BX792" s="121"/>
      <c r="BY792" s="121"/>
      <c r="BZ792" s="121"/>
      <c r="CA792" s="121"/>
      <c r="CB792" s="121"/>
      <c r="CC792" s="121"/>
      <c r="CD792" s="121"/>
      <c r="CE792" s="121"/>
      <c r="CF792" s="121"/>
      <c r="CG792" s="121"/>
      <c r="CH792" s="121"/>
    </row>
    <row r="793" spans="1:86" x14ac:dyDescent="0.3">
      <c r="A793" s="121"/>
      <c r="B793" s="146" t="s">
        <v>1115</v>
      </c>
      <c r="C793" s="121">
        <v>2016</v>
      </c>
      <c r="D793" s="121"/>
      <c r="E793" s="121"/>
      <c r="F793" s="121" t="s">
        <v>46</v>
      </c>
      <c r="G793" s="121" t="s">
        <v>155</v>
      </c>
      <c r="H793" s="121"/>
      <c r="I793" s="121"/>
      <c r="J793" s="121"/>
      <c r="K793" s="121" t="s">
        <v>182</v>
      </c>
      <c r="L793" s="121" t="s">
        <v>1098</v>
      </c>
      <c r="M793" s="121" t="s">
        <v>99</v>
      </c>
      <c r="N793" s="121"/>
      <c r="O793" s="121" t="s">
        <v>50</v>
      </c>
      <c r="P793" s="121"/>
      <c r="Q793" s="121"/>
      <c r="R793" s="121"/>
      <c r="S793" s="121"/>
      <c r="T793" s="121"/>
      <c r="U793" s="121"/>
      <c r="V793" s="121"/>
      <c r="W793" s="121"/>
      <c r="X793" s="121"/>
      <c r="Y793" s="121"/>
      <c r="Z793" s="121"/>
      <c r="AA793" s="121"/>
      <c r="AB793" s="121"/>
      <c r="AC793" s="121"/>
      <c r="AD793" s="121"/>
      <c r="AE793" s="121"/>
      <c r="AF793" s="121"/>
      <c r="AG793" s="121"/>
      <c r="AH793" s="121"/>
      <c r="AI793" s="121"/>
      <c r="AJ793" s="121"/>
      <c r="AK793" s="121"/>
      <c r="AL793" s="121"/>
      <c r="AM793" s="121"/>
      <c r="AN793" s="121"/>
      <c r="AO793" s="121"/>
      <c r="AP793" s="121"/>
      <c r="AQ793" s="121"/>
      <c r="AR793" s="121"/>
      <c r="AS793" s="121"/>
      <c r="AT793" s="121"/>
      <c r="AU793" s="121"/>
      <c r="AV793" s="121"/>
      <c r="AW793" s="121"/>
      <c r="AX793" s="121"/>
      <c r="AY793" s="121"/>
      <c r="AZ793" s="121"/>
      <c r="BA793" s="121"/>
      <c r="BB793" s="121"/>
      <c r="BC793" s="121"/>
      <c r="BD793" s="121"/>
      <c r="BE793" s="121"/>
      <c r="BF793" s="121"/>
      <c r="BG793" s="121"/>
      <c r="BH793" s="121"/>
      <c r="BI793" s="121"/>
      <c r="BJ793" s="121"/>
      <c r="BK793" s="121"/>
      <c r="BL793" s="121"/>
      <c r="BM793" s="121"/>
      <c r="BN793" s="121"/>
      <c r="BO793" s="121"/>
      <c r="BP793" s="121"/>
      <c r="BQ793" s="121"/>
      <c r="BR793" s="121"/>
      <c r="BS793" s="121"/>
      <c r="BT793" s="121"/>
      <c r="BU793" s="121"/>
      <c r="BV793" s="121"/>
      <c r="BW793" s="121"/>
      <c r="BX793" s="121"/>
      <c r="BY793" s="121"/>
      <c r="BZ793" s="121"/>
      <c r="CA793" s="121"/>
      <c r="CB793" s="121"/>
      <c r="CC793" s="121"/>
      <c r="CD793" s="121"/>
      <c r="CE793" s="121"/>
      <c r="CF793" s="121"/>
      <c r="CG793" s="121"/>
      <c r="CH793" s="121"/>
    </row>
    <row r="794" spans="1:86" x14ac:dyDescent="0.3">
      <c r="A794" s="121"/>
      <c r="B794" s="146" t="s">
        <v>1115</v>
      </c>
      <c r="C794" s="121">
        <v>2016</v>
      </c>
      <c r="D794" s="121"/>
      <c r="E794" s="121"/>
      <c r="F794" s="121" t="s">
        <v>46</v>
      </c>
      <c r="G794" s="121" t="s">
        <v>155</v>
      </c>
      <c r="H794" s="121"/>
      <c r="I794" s="121"/>
      <c r="J794" s="121"/>
      <c r="K794" s="121" t="s">
        <v>182</v>
      </c>
      <c r="L794" s="121" t="s">
        <v>1120</v>
      </c>
      <c r="M794" s="121" t="s">
        <v>99</v>
      </c>
      <c r="N794" s="121"/>
      <c r="O794" s="121" t="s">
        <v>50</v>
      </c>
      <c r="P794" s="121"/>
      <c r="Q794" s="121"/>
      <c r="R794" s="121"/>
      <c r="S794" s="121"/>
      <c r="T794" s="121"/>
      <c r="U794" s="121"/>
      <c r="V794" s="121"/>
      <c r="W794" s="121"/>
      <c r="X794" s="121"/>
      <c r="Y794" s="121"/>
      <c r="Z794" s="121"/>
      <c r="AA794" s="121"/>
      <c r="AB794" s="121"/>
      <c r="AC794" s="121"/>
      <c r="AD794" s="121"/>
      <c r="AE794" s="121"/>
      <c r="AF794" s="121"/>
      <c r="AG794" s="121"/>
      <c r="AH794" s="121"/>
      <c r="AI794" s="121"/>
      <c r="AJ794" s="121"/>
      <c r="AK794" s="121"/>
      <c r="AL794" s="121"/>
      <c r="AM794" s="121"/>
      <c r="AN794" s="121"/>
      <c r="AO794" s="121"/>
      <c r="AP794" s="121"/>
      <c r="AQ794" s="121"/>
      <c r="AR794" s="121"/>
      <c r="AS794" s="121"/>
      <c r="AT794" s="121"/>
      <c r="AU794" s="121"/>
      <c r="AV794" s="121"/>
      <c r="AW794" s="121"/>
      <c r="AX794" s="121"/>
      <c r="AY794" s="121"/>
      <c r="AZ794" s="121"/>
      <c r="BA794" s="121"/>
      <c r="BB794" s="121"/>
      <c r="BC794" s="121"/>
      <c r="BD794" s="121"/>
      <c r="BE794" s="121"/>
      <c r="BF794" s="121"/>
      <c r="BG794" s="121"/>
      <c r="BH794" s="121"/>
      <c r="BI794" s="121"/>
      <c r="BJ794" s="121"/>
      <c r="BK794" s="121"/>
      <c r="BL794" s="121"/>
      <c r="BM794" s="121"/>
      <c r="BN794" s="121"/>
      <c r="BO794" s="121"/>
      <c r="BP794" s="121"/>
      <c r="BQ794" s="121"/>
      <c r="BR794" s="121"/>
      <c r="BS794" s="121"/>
      <c r="BT794" s="121"/>
      <c r="BU794" s="121"/>
      <c r="BV794" s="121"/>
      <c r="BW794" s="121"/>
      <c r="BX794" s="121"/>
      <c r="BY794" s="121"/>
      <c r="BZ794" s="121"/>
      <c r="CA794" s="121"/>
      <c r="CB794" s="121"/>
      <c r="CC794" s="121"/>
      <c r="CD794" s="121"/>
      <c r="CE794" s="121"/>
      <c r="CF794" s="121"/>
      <c r="CG794" s="121"/>
      <c r="CH794" s="121"/>
    </row>
    <row r="795" spans="1:86" x14ac:dyDescent="0.3">
      <c r="A795" s="121"/>
      <c r="B795" s="146" t="s">
        <v>1115</v>
      </c>
      <c r="C795" s="121">
        <v>2016</v>
      </c>
      <c r="D795" s="121"/>
      <c r="E795" s="121"/>
      <c r="F795" s="121" t="s">
        <v>46</v>
      </c>
      <c r="G795" s="121" t="s">
        <v>155</v>
      </c>
      <c r="H795" s="121"/>
      <c r="I795" s="121"/>
      <c r="J795" s="121"/>
      <c r="K795" s="121" t="s">
        <v>182</v>
      </c>
      <c r="L795" s="121" t="s">
        <v>1121</v>
      </c>
      <c r="M795" s="121" t="s">
        <v>99</v>
      </c>
      <c r="N795" s="121"/>
      <c r="O795" s="121" t="s">
        <v>50</v>
      </c>
      <c r="P795" s="121"/>
      <c r="Q795" s="121"/>
      <c r="R795" s="121"/>
      <c r="S795" s="121"/>
      <c r="T795" s="121"/>
      <c r="U795" s="121"/>
      <c r="V795" s="121"/>
      <c r="W795" s="121"/>
      <c r="X795" s="121"/>
      <c r="Y795" s="121"/>
      <c r="Z795" s="121"/>
      <c r="AA795" s="121"/>
      <c r="AB795" s="121"/>
      <c r="AC795" s="121"/>
      <c r="AD795" s="121"/>
      <c r="AE795" s="121"/>
      <c r="AF795" s="121"/>
      <c r="AG795" s="121"/>
      <c r="AH795" s="121"/>
      <c r="AI795" s="121"/>
      <c r="AJ795" s="121"/>
      <c r="AK795" s="121"/>
      <c r="AL795" s="121"/>
      <c r="AM795" s="121"/>
      <c r="AN795" s="121"/>
      <c r="AO795" s="121"/>
      <c r="AP795" s="121"/>
      <c r="AQ795" s="121"/>
      <c r="AR795" s="121"/>
      <c r="AS795" s="121"/>
      <c r="AT795" s="121"/>
      <c r="AU795" s="121"/>
      <c r="AV795" s="121"/>
      <c r="AW795" s="121"/>
      <c r="AX795" s="121"/>
      <c r="AY795" s="121"/>
      <c r="AZ795" s="121"/>
      <c r="BA795" s="121"/>
      <c r="BB795" s="121"/>
      <c r="BC795" s="121"/>
      <c r="BD795" s="121"/>
      <c r="BE795" s="121"/>
      <c r="BF795" s="121"/>
      <c r="BG795" s="121"/>
      <c r="BH795" s="121"/>
      <c r="BI795" s="121"/>
      <c r="BJ795" s="121"/>
      <c r="BK795" s="121"/>
      <c r="BL795" s="121"/>
      <c r="BM795" s="121"/>
      <c r="BN795" s="121"/>
      <c r="BO795" s="121"/>
      <c r="BP795" s="121"/>
      <c r="BQ795" s="121"/>
      <c r="BR795" s="121"/>
      <c r="BS795" s="121"/>
      <c r="BT795" s="121"/>
      <c r="BU795" s="121"/>
      <c r="BV795" s="121"/>
      <c r="BW795" s="121"/>
      <c r="BX795" s="121"/>
      <c r="BY795" s="121"/>
      <c r="BZ795" s="121"/>
      <c r="CA795" s="121"/>
      <c r="CB795" s="121"/>
      <c r="CC795" s="121"/>
      <c r="CD795" s="121"/>
      <c r="CE795" s="121"/>
      <c r="CF795" s="121"/>
      <c r="CG795" s="121"/>
      <c r="CH795" s="121"/>
    </row>
    <row r="796" spans="1:86" x14ac:dyDescent="0.3">
      <c r="A796" s="121"/>
      <c r="B796" s="146" t="s">
        <v>1115</v>
      </c>
      <c r="C796" s="121">
        <v>2016</v>
      </c>
      <c r="D796" s="121"/>
      <c r="E796" s="121"/>
      <c r="F796" s="121" t="s">
        <v>46</v>
      </c>
      <c r="G796" s="121" t="s">
        <v>155</v>
      </c>
      <c r="H796" s="121"/>
      <c r="I796" s="121"/>
      <c r="J796" s="121"/>
      <c r="K796" s="121" t="s">
        <v>182</v>
      </c>
      <c r="L796" s="121" t="s">
        <v>1122</v>
      </c>
      <c r="M796" s="121" t="s">
        <v>99</v>
      </c>
      <c r="N796" s="121"/>
      <c r="O796" s="121" t="s">
        <v>50</v>
      </c>
      <c r="P796" s="121"/>
      <c r="Q796" s="121"/>
      <c r="R796" s="121"/>
      <c r="S796" s="121"/>
      <c r="T796" s="121"/>
      <c r="U796" s="121"/>
      <c r="V796" s="121"/>
      <c r="W796" s="121"/>
      <c r="X796" s="121"/>
      <c r="Y796" s="121"/>
      <c r="Z796" s="121"/>
      <c r="AA796" s="121"/>
      <c r="AB796" s="121"/>
      <c r="AC796" s="121"/>
      <c r="AD796" s="121"/>
      <c r="AE796" s="121"/>
      <c r="AF796" s="121"/>
      <c r="AG796" s="121"/>
      <c r="AH796" s="121"/>
      <c r="AI796" s="121"/>
      <c r="AJ796" s="121"/>
      <c r="AK796" s="121"/>
      <c r="AL796" s="121"/>
      <c r="AM796" s="121"/>
      <c r="AN796" s="121"/>
      <c r="AO796" s="121"/>
      <c r="AP796" s="121"/>
      <c r="AQ796" s="121"/>
      <c r="AR796" s="121"/>
      <c r="AS796" s="121"/>
      <c r="AT796" s="121"/>
      <c r="AU796" s="121"/>
      <c r="AV796" s="121"/>
      <c r="AW796" s="121"/>
      <c r="AX796" s="121"/>
      <c r="AY796" s="121"/>
      <c r="AZ796" s="121"/>
      <c r="BA796" s="121"/>
      <c r="BB796" s="121"/>
      <c r="BC796" s="121"/>
      <c r="BD796" s="121"/>
      <c r="BE796" s="121"/>
      <c r="BF796" s="121"/>
      <c r="BG796" s="121"/>
      <c r="BH796" s="121"/>
      <c r="BI796" s="121"/>
      <c r="BJ796" s="121"/>
      <c r="BK796" s="121"/>
      <c r="BL796" s="121"/>
      <c r="BM796" s="121"/>
      <c r="BN796" s="121"/>
      <c r="BO796" s="121"/>
      <c r="BP796" s="121"/>
      <c r="BQ796" s="121"/>
      <c r="BR796" s="121"/>
      <c r="BS796" s="121"/>
      <c r="BT796" s="121"/>
      <c r="BU796" s="121"/>
      <c r="BV796" s="121"/>
      <c r="BW796" s="121"/>
      <c r="BX796" s="121"/>
      <c r="BY796" s="121"/>
      <c r="BZ796" s="121"/>
      <c r="CA796" s="121"/>
      <c r="CB796" s="121"/>
      <c r="CC796" s="121"/>
      <c r="CD796" s="121"/>
      <c r="CE796" s="121"/>
      <c r="CF796" s="121"/>
      <c r="CG796" s="121"/>
      <c r="CH796" s="121"/>
    </row>
    <row r="797" spans="1:86" x14ac:dyDescent="0.3">
      <c r="A797" s="121"/>
      <c r="B797" s="146" t="s">
        <v>1115</v>
      </c>
      <c r="C797" s="121">
        <v>2016</v>
      </c>
      <c r="D797" s="121"/>
      <c r="E797" s="121"/>
      <c r="F797" s="121" t="s">
        <v>46</v>
      </c>
      <c r="G797" s="121" t="s">
        <v>155</v>
      </c>
      <c r="H797" s="121"/>
      <c r="I797" s="121"/>
      <c r="J797" s="121"/>
      <c r="K797" s="121" t="s">
        <v>182</v>
      </c>
      <c r="L797" s="121" t="s">
        <v>1123</v>
      </c>
      <c r="M797" s="121" t="s">
        <v>99</v>
      </c>
      <c r="N797" s="121"/>
      <c r="O797" s="121" t="s">
        <v>50</v>
      </c>
      <c r="P797" s="121"/>
      <c r="Q797" s="121"/>
      <c r="R797" s="121"/>
      <c r="S797" s="121"/>
      <c r="T797" s="121"/>
      <c r="U797" s="121"/>
      <c r="V797" s="121"/>
      <c r="W797" s="121"/>
      <c r="X797" s="121"/>
      <c r="Y797" s="121"/>
      <c r="Z797" s="121"/>
      <c r="AA797" s="121"/>
      <c r="AB797" s="121"/>
      <c r="AC797" s="121"/>
      <c r="AD797" s="121"/>
      <c r="AE797" s="121"/>
      <c r="AF797" s="121"/>
      <c r="AG797" s="121"/>
      <c r="AH797" s="121"/>
      <c r="AI797" s="121"/>
      <c r="AJ797" s="121"/>
      <c r="AK797" s="121"/>
      <c r="AL797" s="121"/>
      <c r="AM797" s="121"/>
      <c r="AN797" s="121"/>
      <c r="AO797" s="121"/>
      <c r="AP797" s="121"/>
      <c r="AQ797" s="121"/>
      <c r="AR797" s="121"/>
      <c r="AS797" s="121"/>
      <c r="AT797" s="121"/>
      <c r="AU797" s="121"/>
      <c r="AV797" s="121"/>
      <c r="AW797" s="121"/>
      <c r="AX797" s="121"/>
      <c r="AY797" s="121"/>
      <c r="AZ797" s="121"/>
      <c r="BA797" s="121"/>
      <c r="BB797" s="121"/>
      <c r="BC797" s="121"/>
      <c r="BD797" s="121"/>
      <c r="BE797" s="121"/>
      <c r="BF797" s="121"/>
      <c r="BG797" s="121"/>
      <c r="BH797" s="121"/>
      <c r="BI797" s="121"/>
      <c r="BJ797" s="121"/>
      <c r="BK797" s="121"/>
      <c r="BL797" s="121"/>
      <c r="BM797" s="121"/>
      <c r="BN797" s="121"/>
      <c r="BO797" s="121"/>
      <c r="BP797" s="121"/>
      <c r="BQ797" s="121"/>
      <c r="BR797" s="121"/>
      <c r="BS797" s="121"/>
      <c r="BT797" s="121"/>
      <c r="BU797" s="121"/>
      <c r="BV797" s="121"/>
      <c r="BW797" s="121"/>
      <c r="BX797" s="121"/>
      <c r="BY797" s="121"/>
      <c r="BZ797" s="121"/>
      <c r="CA797" s="121"/>
      <c r="CB797" s="121"/>
      <c r="CC797" s="121"/>
      <c r="CD797" s="121"/>
      <c r="CE797" s="121"/>
      <c r="CF797" s="121"/>
      <c r="CG797" s="121"/>
      <c r="CH797" s="121"/>
    </row>
    <row r="798" spans="1:86" x14ac:dyDescent="0.3">
      <c r="A798" s="121"/>
      <c r="B798" s="146" t="s">
        <v>1115</v>
      </c>
      <c r="C798" s="121">
        <v>2016</v>
      </c>
      <c r="D798" s="121"/>
      <c r="E798" s="121"/>
      <c r="F798" s="121" t="s">
        <v>46</v>
      </c>
      <c r="G798" s="121" t="s">
        <v>155</v>
      </c>
      <c r="H798" s="121"/>
      <c r="I798" s="121"/>
      <c r="J798" s="121"/>
      <c r="K798" s="121" t="s">
        <v>182</v>
      </c>
      <c r="L798" s="121" t="s">
        <v>1124</v>
      </c>
      <c r="M798" s="121" t="s">
        <v>99</v>
      </c>
      <c r="N798" s="121"/>
      <c r="O798" s="121" t="s">
        <v>50</v>
      </c>
      <c r="P798" s="121"/>
      <c r="Q798" s="121"/>
      <c r="R798" s="121"/>
      <c r="S798" s="121"/>
      <c r="T798" s="121"/>
      <c r="U798" s="121"/>
      <c r="V798" s="121"/>
      <c r="W798" s="121"/>
      <c r="X798" s="121"/>
      <c r="Y798" s="121"/>
      <c r="Z798" s="121"/>
      <c r="AA798" s="121"/>
      <c r="AB798" s="121"/>
      <c r="AC798" s="121"/>
      <c r="AD798" s="121"/>
      <c r="AE798" s="121"/>
      <c r="AF798" s="121"/>
      <c r="AG798" s="121"/>
      <c r="AH798" s="121"/>
      <c r="AI798" s="121"/>
      <c r="AJ798" s="121"/>
      <c r="AK798" s="121"/>
      <c r="AL798" s="121"/>
      <c r="AM798" s="121"/>
      <c r="AN798" s="121"/>
      <c r="AO798" s="121"/>
      <c r="AP798" s="121"/>
      <c r="AQ798" s="121"/>
      <c r="AR798" s="121"/>
      <c r="AS798" s="121"/>
      <c r="AT798" s="121"/>
      <c r="AU798" s="121"/>
      <c r="AV798" s="121"/>
      <c r="AW798" s="121"/>
      <c r="AX798" s="121"/>
      <c r="AY798" s="121"/>
      <c r="AZ798" s="121"/>
      <c r="BA798" s="121"/>
      <c r="BB798" s="121"/>
      <c r="BC798" s="121"/>
      <c r="BD798" s="121"/>
      <c r="BE798" s="121"/>
      <c r="BF798" s="121"/>
      <c r="BG798" s="121"/>
      <c r="BH798" s="121"/>
      <c r="BI798" s="121"/>
      <c r="BJ798" s="121"/>
      <c r="BK798" s="121"/>
      <c r="BL798" s="121"/>
      <c r="BM798" s="121"/>
      <c r="BN798" s="121"/>
      <c r="BO798" s="121"/>
      <c r="BP798" s="121"/>
      <c r="BQ798" s="121"/>
      <c r="BR798" s="121"/>
      <c r="BS798" s="121"/>
      <c r="BT798" s="121"/>
      <c r="BU798" s="121"/>
      <c r="BV798" s="121"/>
      <c r="BW798" s="121"/>
      <c r="BX798" s="121"/>
      <c r="BY798" s="121"/>
      <c r="BZ798" s="121"/>
      <c r="CA798" s="121"/>
      <c r="CB798" s="121"/>
      <c r="CC798" s="121"/>
      <c r="CD798" s="121"/>
      <c r="CE798" s="121"/>
      <c r="CF798" s="121"/>
      <c r="CG798" s="121"/>
      <c r="CH798" s="121"/>
    </row>
    <row r="799" spans="1:86" x14ac:dyDescent="0.3">
      <c r="A799" s="121"/>
      <c r="B799" s="146" t="s">
        <v>1115</v>
      </c>
      <c r="C799" s="121">
        <v>2016</v>
      </c>
      <c r="D799" s="121"/>
      <c r="E799" s="121"/>
      <c r="F799" s="121" t="s">
        <v>46</v>
      </c>
      <c r="G799" s="121" t="s">
        <v>155</v>
      </c>
      <c r="H799" s="121"/>
      <c r="I799" s="121"/>
      <c r="J799" s="121"/>
      <c r="K799" s="121" t="s">
        <v>182</v>
      </c>
      <c r="L799" s="121" t="s">
        <v>1125</v>
      </c>
      <c r="M799" s="121" t="s">
        <v>99</v>
      </c>
      <c r="N799" s="121"/>
      <c r="O799" s="121" t="s">
        <v>50</v>
      </c>
      <c r="P799" s="121"/>
      <c r="Q799" s="121"/>
      <c r="R799" s="121"/>
      <c r="S799" s="121"/>
      <c r="T799" s="121"/>
      <c r="U799" s="121"/>
      <c r="V799" s="121"/>
      <c r="W799" s="121"/>
      <c r="X799" s="121"/>
      <c r="Y799" s="121"/>
      <c r="Z799" s="121"/>
      <c r="AA799" s="121"/>
      <c r="AB799" s="121"/>
      <c r="AC799" s="121"/>
      <c r="AD799" s="121"/>
      <c r="AE799" s="121"/>
      <c r="AF799" s="121"/>
      <c r="AG799" s="121"/>
      <c r="AH799" s="121"/>
      <c r="AI799" s="121"/>
      <c r="AJ799" s="121"/>
      <c r="AK799" s="121"/>
      <c r="AL799" s="121"/>
      <c r="AM799" s="121"/>
      <c r="AN799" s="121"/>
      <c r="AO799" s="121"/>
      <c r="AP799" s="121"/>
      <c r="AQ799" s="121"/>
      <c r="AR799" s="121"/>
      <c r="AS799" s="121"/>
      <c r="AT799" s="121"/>
      <c r="AU799" s="121"/>
      <c r="AV799" s="121"/>
      <c r="AW799" s="121"/>
      <c r="AX799" s="121"/>
      <c r="AY799" s="121"/>
      <c r="AZ799" s="121"/>
      <c r="BA799" s="121"/>
      <c r="BB799" s="121"/>
      <c r="BC799" s="121"/>
      <c r="BD799" s="121"/>
      <c r="BE799" s="121"/>
      <c r="BF799" s="121"/>
      <c r="BG799" s="121"/>
      <c r="BH799" s="121"/>
      <c r="BI799" s="121"/>
      <c r="BJ799" s="121"/>
      <c r="BK799" s="121"/>
      <c r="BL799" s="121"/>
      <c r="BM799" s="121"/>
      <c r="BN799" s="121"/>
      <c r="BO799" s="121"/>
      <c r="BP799" s="121"/>
      <c r="BQ799" s="121"/>
      <c r="BR799" s="121"/>
      <c r="BS799" s="121"/>
      <c r="BT799" s="121"/>
      <c r="BU799" s="121"/>
      <c r="BV799" s="121"/>
      <c r="BW799" s="121"/>
      <c r="BX799" s="121"/>
      <c r="BY799" s="121"/>
      <c r="BZ799" s="121"/>
      <c r="CA799" s="121"/>
      <c r="CB799" s="121"/>
      <c r="CC799" s="121"/>
      <c r="CD799" s="121"/>
      <c r="CE799" s="121"/>
      <c r="CF799" s="121"/>
      <c r="CG799" s="121"/>
      <c r="CH799" s="121"/>
    </row>
    <row r="800" spans="1:86" x14ac:dyDescent="0.3">
      <c r="A800" s="121"/>
      <c r="B800" s="146" t="s">
        <v>1115</v>
      </c>
      <c r="C800" s="121">
        <v>2016</v>
      </c>
      <c r="D800" s="121"/>
      <c r="E800" s="121"/>
      <c r="F800" s="121" t="s">
        <v>46</v>
      </c>
      <c r="G800" s="121" t="s">
        <v>155</v>
      </c>
      <c r="H800" s="121"/>
      <c r="I800" s="121"/>
      <c r="J800" s="121"/>
      <c r="K800" s="121" t="s">
        <v>182</v>
      </c>
      <c r="L800" s="121" t="s">
        <v>1126</v>
      </c>
      <c r="M800" s="121" t="s">
        <v>99</v>
      </c>
      <c r="N800" s="121"/>
      <c r="O800" s="121" t="s">
        <v>50</v>
      </c>
      <c r="P800" s="121"/>
      <c r="Q800" s="121"/>
      <c r="R800" s="121"/>
      <c r="S800" s="121"/>
      <c r="T800" s="121"/>
      <c r="U800" s="121"/>
      <c r="V800" s="121"/>
      <c r="W800" s="121"/>
      <c r="X800" s="121"/>
      <c r="Y800" s="121"/>
      <c r="Z800" s="121"/>
      <c r="AA800" s="121"/>
      <c r="AB800" s="121"/>
      <c r="AC800" s="121"/>
      <c r="AD800" s="121"/>
      <c r="AE800" s="121"/>
      <c r="AF800" s="121"/>
      <c r="AG800" s="121"/>
      <c r="AH800" s="121"/>
      <c r="AI800" s="121"/>
      <c r="AJ800" s="121"/>
      <c r="AK800" s="121"/>
      <c r="AL800" s="121"/>
      <c r="AM800" s="121"/>
      <c r="AN800" s="121"/>
      <c r="AO800" s="121"/>
      <c r="AP800" s="121"/>
      <c r="AQ800" s="121"/>
      <c r="AR800" s="121"/>
      <c r="AS800" s="121"/>
      <c r="AT800" s="121"/>
      <c r="AU800" s="121"/>
      <c r="AV800" s="121"/>
      <c r="AW800" s="121"/>
      <c r="AX800" s="121"/>
      <c r="AY800" s="121"/>
      <c r="AZ800" s="121"/>
      <c r="BA800" s="121"/>
      <c r="BB800" s="121"/>
      <c r="BC800" s="121"/>
      <c r="BD800" s="121"/>
      <c r="BE800" s="121"/>
      <c r="BF800" s="121"/>
      <c r="BG800" s="121"/>
      <c r="BH800" s="121"/>
      <c r="BI800" s="121"/>
      <c r="BJ800" s="121"/>
      <c r="BK800" s="121"/>
      <c r="BL800" s="121"/>
      <c r="BM800" s="121"/>
      <c r="BN800" s="121"/>
      <c r="BO800" s="121"/>
      <c r="BP800" s="121"/>
      <c r="BQ800" s="121"/>
      <c r="BR800" s="121"/>
      <c r="BS800" s="121"/>
      <c r="BT800" s="121"/>
      <c r="BU800" s="121"/>
      <c r="BV800" s="121"/>
      <c r="BW800" s="121"/>
      <c r="BX800" s="121"/>
      <c r="BY800" s="121"/>
      <c r="BZ800" s="121"/>
      <c r="CA800" s="121"/>
      <c r="CB800" s="121"/>
      <c r="CC800" s="121"/>
      <c r="CD800" s="121"/>
      <c r="CE800" s="121"/>
      <c r="CF800" s="121"/>
      <c r="CG800" s="121"/>
      <c r="CH800" s="121"/>
    </row>
    <row r="801" spans="1:86" x14ac:dyDescent="0.3">
      <c r="A801" s="121"/>
      <c r="B801" s="146" t="s">
        <v>1115</v>
      </c>
      <c r="C801" s="121">
        <v>2016</v>
      </c>
      <c r="D801" s="121"/>
      <c r="E801" s="121"/>
      <c r="F801" s="121" t="s">
        <v>46</v>
      </c>
      <c r="G801" s="121" t="s">
        <v>155</v>
      </c>
      <c r="H801" s="121"/>
      <c r="I801" s="121"/>
      <c r="J801" s="121"/>
      <c r="K801" s="121" t="s">
        <v>182</v>
      </c>
      <c r="L801" s="121" t="s">
        <v>1127</v>
      </c>
      <c r="M801" s="121" t="s">
        <v>99</v>
      </c>
      <c r="N801" s="121"/>
      <c r="O801" s="121" t="s">
        <v>50</v>
      </c>
      <c r="P801" s="121"/>
      <c r="Q801" s="121"/>
      <c r="R801" s="121"/>
      <c r="S801" s="121"/>
      <c r="T801" s="121"/>
      <c r="U801" s="121"/>
      <c r="V801" s="121"/>
      <c r="W801" s="121"/>
      <c r="X801" s="121"/>
      <c r="Y801" s="121"/>
      <c r="Z801" s="121"/>
      <c r="AA801" s="121"/>
      <c r="AB801" s="121"/>
      <c r="AC801" s="121"/>
      <c r="AD801" s="121"/>
      <c r="AE801" s="121"/>
      <c r="AF801" s="121"/>
      <c r="AG801" s="121"/>
      <c r="AH801" s="121"/>
      <c r="AI801" s="121"/>
      <c r="AJ801" s="121"/>
      <c r="AK801" s="121"/>
      <c r="AL801" s="121"/>
      <c r="AM801" s="121"/>
      <c r="AN801" s="121"/>
      <c r="AO801" s="121"/>
      <c r="AP801" s="121"/>
      <c r="AQ801" s="121"/>
      <c r="AR801" s="121"/>
      <c r="AS801" s="121"/>
      <c r="AT801" s="121"/>
      <c r="AU801" s="121"/>
      <c r="AV801" s="121"/>
      <c r="AW801" s="121"/>
      <c r="AX801" s="121"/>
      <c r="AY801" s="121"/>
      <c r="AZ801" s="121"/>
      <c r="BA801" s="121"/>
      <c r="BB801" s="121"/>
      <c r="BC801" s="121"/>
      <c r="BD801" s="121"/>
      <c r="BE801" s="121"/>
      <c r="BF801" s="121"/>
      <c r="BG801" s="121"/>
      <c r="BH801" s="121"/>
      <c r="BI801" s="121"/>
      <c r="BJ801" s="121"/>
      <c r="BK801" s="121"/>
      <c r="BL801" s="121"/>
      <c r="BM801" s="121"/>
      <c r="BN801" s="121"/>
      <c r="BO801" s="121"/>
      <c r="BP801" s="121"/>
      <c r="BQ801" s="121"/>
      <c r="BR801" s="121"/>
      <c r="BS801" s="121"/>
      <c r="BT801" s="121"/>
      <c r="BU801" s="121"/>
      <c r="BV801" s="121"/>
      <c r="BW801" s="121"/>
      <c r="BX801" s="121"/>
      <c r="BY801" s="121"/>
      <c r="BZ801" s="121"/>
      <c r="CA801" s="121"/>
      <c r="CB801" s="121"/>
      <c r="CC801" s="121"/>
      <c r="CD801" s="121"/>
      <c r="CE801" s="121"/>
      <c r="CF801" s="121"/>
      <c r="CG801" s="121"/>
      <c r="CH801" s="121"/>
    </row>
    <row r="802" spans="1:86" x14ac:dyDescent="0.3">
      <c r="A802" s="121"/>
      <c r="B802" s="146" t="s">
        <v>1115</v>
      </c>
      <c r="C802" s="121">
        <v>2016</v>
      </c>
      <c r="D802" s="121"/>
      <c r="E802" s="121"/>
      <c r="F802" s="121" t="s">
        <v>46</v>
      </c>
      <c r="G802" s="121" t="s">
        <v>155</v>
      </c>
      <c r="H802" s="121"/>
      <c r="I802" s="121"/>
      <c r="J802" s="121"/>
      <c r="K802" s="121" t="s">
        <v>182</v>
      </c>
      <c r="L802" s="121" t="s">
        <v>1128</v>
      </c>
      <c r="M802" s="121" t="s">
        <v>99</v>
      </c>
      <c r="N802" s="121"/>
      <c r="O802" s="121" t="s">
        <v>50</v>
      </c>
      <c r="P802" s="121"/>
      <c r="Q802" s="121"/>
      <c r="R802" s="121"/>
      <c r="S802" s="121"/>
      <c r="T802" s="121"/>
      <c r="U802" s="121"/>
      <c r="V802" s="121"/>
      <c r="W802" s="121"/>
      <c r="X802" s="121"/>
      <c r="Y802" s="121"/>
      <c r="Z802" s="121"/>
      <c r="AA802" s="121"/>
      <c r="AB802" s="121"/>
      <c r="AC802" s="121"/>
      <c r="AD802" s="121"/>
      <c r="AE802" s="121"/>
      <c r="AF802" s="121"/>
      <c r="AG802" s="121"/>
      <c r="AH802" s="121"/>
      <c r="AI802" s="121"/>
      <c r="AJ802" s="121"/>
      <c r="AK802" s="121"/>
      <c r="AL802" s="121"/>
      <c r="AM802" s="121"/>
      <c r="AN802" s="121"/>
      <c r="AO802" s="121"/>
      <c r="AP802" s="121"/>
      <c r="AQ802" s="121"/>
      <c r="AR802" s="121"/>
      <c r="AS802" s="121"/>
      <c r="AT802" s="121"/>
      <c r="AU802" s="121"/>
      <c r="AV802" s="121"/>
      <c r="AW802" s="121"/>
      <c r="AX802" s="121"/>
      <c r="AY802" s="121"/>
      <c r="AZ802" s="121"/>
      <c r="BA802" s="121"/>
      <c r="BB802" s="121"/>
      <c r="BC802" s="121"/>
      <c r="BD802" s="121"/>
      <c r="BE802" s="121"/>
      <c r="BF802" s="121"/>
      <c r="BG802" s="121"/>
      <c r="BH802" s="121"/>
      <c r="BI802" s="121"/>
      <c r="BJ802" s="121"/>
      <c r="BK802" s="121"/>
      <c r="BL802" s="121"/>
      <c r="BM802" s="121"/>
      <c r="BN802" s="121"/>
      <c r="BO802" s="121"/>
      <c r="BP802" s="121"/>
      <c r="BQ802" s="121"/>
      <c r="BR802" s="121"/>
      <c r="BS802" s="121"/>
      <c r="BT802" s="121"/>
      <c r="BU802" s="121"/>
      <c r="BV802" s="121"/>
      <c r="BW802" s="121"/>
      <c r="BX802" s="121"/>
      <c r="BY802" s="121"/>
      <c r="BZ802" s="121"/>
      <c r="CA802" s="121"/>
      <c r="CB802" s="121"/>
      <c r="CC802" s="121"/>
      <c r="CD802" s="121"/>
      <c r="CE802" s="121"/>
      <c r="CF802" s="121"/>
      <c r="CG802" s="121"/>
      <c r="CH802" s="121"/>
    </row>
    <row r="803" spans="1:86" x14ac:dyDescent="0.3">
      <c r="A803" s="121"/>
      <c r="B803" s="146" t="s">
        <v>1115</v>
      </c>
      <c r="C803" s="121">
        <v>2016</v>
      </c>
      <c r="D803" s="121"/>
      <c r="E803" s="121"/>
      <c r="F803" s="121" t="s">
        <v>46</v>
      </c>
      <c r="G803" s="121" t="s">
        <v>155</v>
      </c>
      <c r="H803" s="121"/>
      <c r="I803" s="121"/>
      <c r="J803" s="121"/>
      <c r="K803" s="121" t="s">
        <v>182</v>
      </c>
      <c r="L803" s="121" t="s">
        <v>380</v>
      </c>
      <c r="M803" s="121" t="s">
        <v>99</v>
      </c>
      <c r="N803" s="121"/>
      <c r="O803" s="121" t="s">
        <v>50</v>
      </c>
      <c r="P803" s="121"/>
      <c r="Q803" s="121"/>
      <c r="R803" s="121"/>
      <c r="S803" s="121"/>
      <c r="T803" s="121"/>
      <c r="U803" s="121"/>
      <c r="V803" s="121"/>
      <c r="W803" s="121"/>
      <c r="X803" s="121"/>
      <c r="Y803" s="121"/>
      <c r="Z803" s="121"/>
      <c r="AA803" s="121"/>
      <c r="AB803" s="121"/>
      <c r="AC803" s="121"/>
      <c r="AD803" s="121"/>
      <c r="AE803" s="121"/>
      <c r="AF803" s="121"/>
      <c r="AG803" s="121"/>
      <c r="AH803" s="121"/>
      <c r="AI803" s="121"/>
      <c r="AJ803" s="121"/>
      <c r="AK803" s="121"/>
      <c r="AL803" s="121"/>
      <c r="AM803" s="121"/>
      <c r="AN803" s="121"/>
      <c r="AO803" s="121"/>
      <c r="AP803" s="121"/>
      <c r="AQ803" s="121"/>
      <c r="AR803" s="121"/>
      <c r="AS803" s="121"/>
      <c r="AT803" s="121"/>
      <c r="AU803" s="121"/>
      <c r="AV803" s="121"/>
      <c r="AW803" s="121"/>
      <c r="AX803" s="121"/>
      <c r="AY803" s="121"/>
      <c r="AZ803" s="121"/>
      <c r="BA803" s="121"/>
      <c r="BB803" s="121"/>
      <c r="BC803" s="121"/>
      <c r="BD803" s="121"/>
      <c r="BE803" s="121"/>
      <c r="BF803" s="121"/>
      <c r="BG803" s="121"/>
      <c r="BH803" s="121"/>
      <c r="BI803" s="121"/>
      <c r="BJ803" s="121"/>
      <c r="BK803" s="121"/>
      <c r="BL803" s="121"/>
      <c r="BM803" s="121"/>
      <c r="BN803" s="121"/>
      <c r="BO803" s="121"/>
      <c r="BP803" s="121"/>
      <c r="BQ803" s="121"/>
      <c r="BR803" s="121"/>
      <c r="BS803" s="121"/>
      <c r="BT803" s="121"/>
      <c r="BU803" s="121"/>
      <c r="BV803" s="121"/>
      <c r="BW803" s="121"/>
      <c r="BX803" s="121"/>
      <c r="BY803" s="121"/>
      <c r="BZ803" s="121"/>
      <c r="CA803" s="121"/>
      <c r="CB803" s="121"/>
      <c r="CC803" s="121"/>
      <c r="CD803" s="121"/>
      <c r="CE803" s="121"/>
      <c r="CF803" s="121"/>
      <c r="CG803" s="121"/>
      <c r="CH803" s="121"/>
    </row>
    <row r="804" spans="1:86" x14ac:dyDescent="0.3">
      <c r="A804" s="121"/>
      <c r="B804" s="146" t="s">
        <v>1115</v>
      </c>
      <c r="C804" s="121">
        <v>2016</v>
      </c>
      <c r="D804" s="121"/>
      <c r="E804" s="121"/>
      <c r="F804" s="121" t="s">
        <v>46</v>
      </c>
      <c r="G804" s="121" t="s">
        <v>155</v>
      </c>
      <c r="H804" s="121"/>
      <c r="I804" s="121"/>
      <c r="J804" s="121"/>
      <c r="K804" s="121" t="s">
        <v>182</v>
      </c>
      <c r="L804" s="121" t="s">
        <v>1129</v>
      </c>
      <c r="M804" s="121" t="s">
        <v>99</v>
      </c>
      <c r="N804" s="121"/>
      <c r="O804" s="121" t="s">
        <v>50</v>
      </c>
      <c r="P804" s="121"/>
      <c r="Q804" s="121"/>
      <c r="R804" s="121"/>
      <c r="S804" s="121"/>
      <c r="T804" s="121"/>
      <c r="U804" s="121"/>
      <c r="V804" s="121"/>
      <c r="W804" s="121"/>
      <c r="X804" s="121"/>
      <c r="Y804" s="121"/>
      <c r="Z804" s="121"/>
      <c r="AA804" s="121"/>
      <c r="AB804" s="121"/>
      <c r="AC804" s="121"/>
      <c r="AD804" s="121"/>
      <c r="AE804" s="121"/>
      <c r="AF804" s="121"/>
      <c r="AG804" s="121"/>
      <c r="AH804" s="121"/>
      <c r="AI804" s="121"/>
      <c r="AJ804" s="121"/>
      <c r="AK804" s="121"/>
      <c r="AL804" s="121"/>
      <c r="AM804" s="121"/>
      <c r="AN804" s="121"/>
      <c r="AO804" s="121"/>
      <c r="AP804" s="121"/>
      <c r="AQ804" s="121"/>
      <c r="AR804" s="121"/>
      <c r="AS804" s="121"/>
      <c r="AT804" s="121"/>
      <c r="AU804" s="121"/>
      <c r="AV804" s="121"/>
      <c r="AW804" s="121"/>
      <c r="AX804" s="121"/>
      <c r="AY804" s="121"/>
      <c r="AZ804" s="121"/>
      <c r="BA804" s="121"/>
      <c r="BB804" s="121"/>
      <c r="BC804" s="121"/>
      <c r="BD804" s="121"/>
      <c r="BE804" s="121"/>
      <c r="BF804" s="121"/>
      <c r="BG804" s="121"/>
      <c r="BH804" s="121"/>
      <c r="BI804" s="121"/>
      <c r="BJ804" s="121"/>
      <c r="BK804" s="121"/>
      <c r="BL804" s="121"/>
      <c r="BM804" s="121"/>
      <c r="BN804" s="121"/>
      <c r="BO804" s="121"/>
      <c r="BP804" s="121"/>
      <c r="BQ804" s="121"/>
      <c r="BR804" s="121"/>
      <c r="BS804" s="121"/>
      <c r="BT804" s="121"/>
      <c r="BU804" s="121"/>
      <c r="BV804" s="121"/>
      <c r="BW804" s="121"/>
      <c r="BX804" s="121"/>
      <c r="BY804" s="121"/>
      <c r="BZ804" s="121"/>
      <c r="CA804" s="121"/>
      <c r="CB804" s="121"/>
      <c r="CC804" s="121"/>
      <c r="CD804" s="121"/>
      <c r="CE804" s="121"/>
      <c r="CF804" s="121"/>
      <c r="CG804" s="121"/>
      <c r="CH804" s="121"/>
    </row>
    <row r="805" spans="1:86" x14ac:dyDescent="0.3">
      <c r="A805" s="121"/>
      <c r="B805" s="146" t="s">
        <v>1114</v>
      </c>
      <c r="C805" s="121">
        <v>2016</v>
      </c>
      <c r="D805" s="121"/>
      <c r="E805" s="121"/>
      <c r="F805" s="121" t="s">
        <v>46</v>
      </c>
      <c r="G805" s="121" t="s">
        <v>155</v>
      </c>
      <c r="H805" s="121"/>
      <c r="I805" s="121"/>
      <c r="J805" s="121"/>
      <c r="K805" s="121" t="s">
        <v>182</v>
      </c>
      <c r="L805" s="121" t="s">
        <v>1130</v>
      </c>
      <c r="M805" s="121" t="s">
        <v>99</v>
      </c>
      <c r="N805" s="121"/>
      <c r="O805" s="121" t="s">
        <v>50</v>
      </c>
      <c r="P805" s="121"/>
      <c r="Q805" s="121"/>
      <c r="R805" s="121"/>
      <c r="S805" s="121"/>
      <c r="T805" s="121"/>
      <c r="U805" s="121"/>
      <c r="V805" s="121"/>
      <c r="W805" s="121"/>
      <c r="X805" s="121"/>
      <c r="Y805" s="121"/>
      <c r="Z805" s="121"/>
      <c r="AA805" s="121"/>
      <c r="AB805" s="121"/>
      <c r="AC805" s="121"/>
      <c r="AD805" s="121"/>
      <c r="AE805" s="121"/>
      <c r="AF805" s="121"/>
      <c r="AG805" s="121"/>
      <c r="AH805" s="121"/>
      <c r="AI805" s="121"/>
      <c r="AJ805" s="121"/>
      <c r="AK805" s="121"/>
      <c r="AL805" s="121"/>
      <c r="AM805" s="121"/>
      <c r="AN805" s="121"/>
      <c r="AO805" s="121"/>
      <c r="AP805" s="121"/>
      <c r="AQ805" s="121"/>
      <c r="AR805" s="121"/>
      <c r="AS805" s="121"/>
      <c r="AT805" s="121"/>
      <c r="AU805" s="121"/>
      <c r="AV805" s="121"/>
      <c r="AW805" s="121"/>
      <c r="AX805" s="121"/>
      <c r="AY805" s="121"/>
      <c r="AZ805" s="121"/>
      <c r="BA805" s="121"/>
      <c r="BB805" s="121"/>
      <c r="BC805" s="121"/>
      <c r="BD805" s="121"/>
      <c r="BE805" s="121"/>
      <c r="BF805" s="121"/>
      <c r="BG805" s="121"/>
      <c r="BH805" s="121"/>
      <c r="BI805" s="121"/>
      <c r="BJ805" s="121"/>
      <c r="BK805" s="121"/>
      <c r="BL805" s="121"/>
      <c r="BM805" s="121"/>
      <c r="BN805" s="121"/>
      <c r="BO805" s="121"/>
      <c r="BP805" s="121"/>
      <c r="BQ805" s="121"/>
      <c r="BR805" s="121"/>
      <c r="BS805" s="121"/>
      <c r="BT805" s="121"/>
      <c r="BU805" s="121"/>
      <c r="BV805" s="121"/>
      <c r="BW805" s="121"/>
      <c r="BX805" s="121"/>
      <c r="BY805" s="121"/>
      <c r="BZ805" s="121"/>
      <c r="CA805" s="121"/>
      <c r="CB805" s="121"/>
      <c r="CC805" s="121"/>
      <c r="CD805" s="121"/>
      <c r="CE805" s="121"/>
      <c r="CF805" s="121"/>
      <c r="CG805" s="121"/>
      <c r="CH805" s="121"/>
    </row>
    <row r="806" spans="1:86" x14ac:dyDescent="0.3">
      <c r="A806" s="121"/>
      <c r="B806" s="146" t="s">
        <v>1115</v>
      </c>
      <c r="C806" s="121">
        <v>2016</v>
      </c>
      <c r="D806" s="121"/>
      <c r="E806" s="121"/>
      <c r="F806" s="121" t="s">
        <v>46</v>
      </c>
      <c r="G806" s="121" t="s">
        <v>155</v>
      </c>
      <c r="H806" s="121"/>
      <c r="I806" s="121"/>
      <c r="J806" s="121"/>
      <c r="K806" s="121" t="s">
        <v>182</v>
      </c>
      <c r="L806" s="121" t="s">
        <v>1131</v>
      </c>
      <c r="M806" s="121" t="s">
        <v>99</v>
      </c>
      <c r="N806" s="121"/>
      <c r="O806" s="121" t="s">
        <v>50</v>
      </c>
      <c r="P806" s="121"/>
      <c r="Q806" s="121"/>
      <c r="R806" s="121"/>
      <c r="S806" s="121"/>
      <c r="T806" s="121"/>
      <c r="U806" s="121"/>
      <c r="V806" s="121"/>
      <c r="W806" s="121"/>
      <c r="X806" s="121"/>
      <c r="Y806" s="121"/>
      <c r="Z806" s="121"/>
      <c r="AA806" s="121"/>
      <c r="AB806" s="121"/>
      <c r="AC806" s="121"/>
      <c r="AD806" s="121"/>
      <c r="AE806" s="121"/>
      <c r="AF806" s="121"/>
      <c r="AG806" s="121"/>
      <c r="AH806" s="121"/>
      <c r="AI806" s="121"/>
      <c r="AJ806" s="121"/>
      <c r="AK806" s="121"/>
      <c r="AL806" s="121"/>
      <c r="AM806" s="121"/>
      <c r="AN806" s="121"/>
      <c r="AO806" s="121"/>
      <c r="AP806" s="121"/>
      <c r="AQ806" s="121"/>
      <c r="AR806" s="121"/>
      <c r="AS806" s="121"/>
      <c r="AT806" s="121"/>
      <c r="AU806" s="121"/>
      <c r="AV806" s="121"/>
      <c r="AW806" s="121"/>
      <c r="AX806" s="121"/>
      <c r="AY806" s="121"/>
      <c r="AZ806" s="121"/>
      <c r="BA806" s="121"/>
      <c r="BB806" s="121"/>
      <c r="BC806" s="121"/>
      <c r="BD806" s="121"/>
      <c r="BE806" s="121"/>
      <c r="BF806" s="121"/>
      <c r="BG806" s="121"/>
      <c r="BH806" s="121"/>
      <c r="BI806" s="121"/>
      <c r="BJ806" s="121"/>
      <c r="BK806" s="121"/>
      <c r="BL806" s="121"/>
      <c r="BM806" s="121"/>
      <c r="BN806" s="121"/>
      <c r="BO806" s="121"/>
      <c r="BP806" s="121"/>
      <c r="BQ806" s="121"/>
      <c r="BR806" s="121"/>
      <c r="BS806" s="121"/>
      <c r="BT806" s="121"/>
      <c r="BU806" s="121"/>
      <c r="BV806" s="121"/>
      <c r="BW806" s="121"/>
      <c r="BX806" s="121"/>
      <c r="BY806" s="121"/>
      <c r="BZ806" s="121"/>
      <c r="CA806" s="121"/>
      <c r="CB806" s="121"/>
      <c r="CC806" s="121"/>
      <c r="CD806" s="121"/>
      <c r="CE806" s="121"/>
      <c r="CF806" s="121"/>
      <c r="CG806" s="121"/>
      <c r="CH806" s="121"/>
    </row>
    <row r="807" spans="1:86" x14ac:dyDescent="0.3">
      <c r="A807" s="121"/>
      <c r="B807" s="146" t="s">
        <v>1115</v>
      </c>
      <c r="C807" s="121">
        <v>2016</v>
      </c>
      <c r="D807" s="121"/>
      <c r="E807" s="121"/>
      <c r="F807" s="121" t="s">
        <v>46</v>
      </c>
      <c r="G807" s="121" t="s">
        <v>155</v>
      </c>
      <c r="H807" s="121"/>
      <c r="I807" s="121"/>
      <c r="J807" s="121"/>
      <c r="K807" s="121" t="s">
        <v>64</v>
      </c>
      <c r="L807" s="121" t="s">
        <v>1013</v>
      </c>
      <c r="M807" s="121" t="s">
        <v>129</v>
      </c>
      <c r="N807" s="121"/>
      <c r="O807" s="121" t="s">
        <v>50</v>
      </c>
      <c r="P807" s="121"/>
      <c r="Q807" s="121"/>
      <c r="R807" s="121"/>
      <c r="S807" s="121"/>
      <c r="T807" s="121"/>
      <c r="U807" s="121"/>
      <c r="V807" s="121"/>
      <c r="W807" s="121"/>
      <c r="X807" s="121"/>
      <c r="Y807" s="121"/>
      <c r="Z807" s="121"/>
      <c r="AA807" s="121"/>
      <c r="AB807" s="121"/>
      <c r="AC807" s="121"/>
      <c r="AD807" s="121"/>
      <c r="AE807" s="121"/>
      <c r="AF807" s="121"/>
      <c r="AG807" s="121"/>
      <c r="AH807" s="121"/>
      <c r="AI807" s="121"/>
      <c r="AJ807" s="121"/>
      <c r="AK807" s="121"/>
      <c r="AL807" s="121"/>
      <c r="AM807" s="121"/>
      <c r="AN807" s="121"/>
      <c r="AO807" s="121"/>
      <c r="AP807" s="121"/>
      <c r="AQ807" s="121"/>
      <c r="AR807" s="121"/>
      <c r="AS807" s="121"/>
      <c r="AT807" s="121"/>
      <c r="AU807" s="121"/>
      <c r="AV807" s="121"/>
      <c r="AW807" s="121"/>
      <c r="AX807" s="121"/>
      <c r="AY807" s="121"/>
      <c r="AZ807" s="121"/>
      <c r="BA807" s="121"/>
      <c r="BB807" s="121"/>
      <c r="BC807" s="121"/>
      <c r="BD807" s="121"/>
      <c r="BE807" s="121"/>
      <c r="BF807" s="121"/>
      <c r="BG807" s="121"/>
      <c r="BH807" s="121"/>
      <c r="BI807" s="121"/>
      <c r="BJ807" s="121"/>
      <c r="BK807" s="121"/>
      <c r="BL807" s="121"/>
      <c r="BM807" s="121"/>
      <c r="BN807" s="121"/>
      <c r="BO807" s="121"/>
      <c r="BP807" s="121"/>
      <c r="BQ807" s="121"/>
      <c r="BR807" s="121"/>
      <c r="BS807" s="121"/>
      <c r="BT807" s="121"/>
      <c r="BU807" s="121"/>
      <c r="BV807" s="121"/>
      <c r="BW807" s="121"/>
      <c r="BX807" s="121"/>
      <c r="BY807" s="121"/>
      <c r="BZ807" s="121"/>
      <c r="CA807" s="121"/>
      <c r="CB807" s="121"/>
      <c r="CC807" s="121"/>
      <c r="CD807" s="121"/>
      <c r="CE807" s="121"/>
      <c r="CF807" s="121"/>
      <c r="CG807" s="121"/>
      <c r="CH807" s="121"/>
    </row>
    <row r="808" spans="1:86" x14ac:dyDescent="0.3">
      <c r="A808" s="121"/>
      <c r="B808" s="146" t="s">
        <v>1115</v>
      </c>
      <c r="C808" s="121">
        <v>2016</v>
      </c>
      <c r="D808" s="121"/>
      <c r="E808" s="121"/>
      <c r="F808" s="121" t="s">
        <v>46</v>
      </c>
      <c r="G808" s="121" t="s">
        <v>155</v>
      </c>
      <c r="H808" s="121"/>
      <c r="I808" s="121"/>
      <c r="J808" s="121"/>
      <c r="K808" s="121" t="s">
        <v>64</v>
      </c>
      <c r="L808" s="121" t="s">
        <v>1014</v>
      </c>
      <c r="M808" s="121" t="s">
        <v>129</v>
      </c>
      <c r="N808" s="121"/>
      <c r="O808" s="121" t="s">
        <v>50</v>
      </c>
      <c r="P808" s="121"/>
      <c r="Q808" s="121"/>
      <c r="R808" s="121"/>
      <c r="S808" s="121"/>
      <c r="T808" s="121"/>
      <c r="U808" s="121"/>
      <c r="V808" s="121"/>
      <c r="W808" s="121"/>
      <c r="X808" s="121"/>
      <c r="Y808" s="121"/>
      <c r="Z808" s="121"/>
      <c r="AA808" s="121"/>
      <c r="AB808" s="121"/>
      <c r="AC808" s="121"/>
      <c r="AD808" s="121"/>
      <c r="AE808" s="121"/>
      <c r="AF808" s="121"/>
      <c r="AG808" s="121"/>
      <c r="AH808" s="121"/>
      <c r="AI808" s="121"/>
      <c r="AJ808" s="121"/>
      <c r="AK808" s="121"/>
      <c r="AL808" s="121"/>
      <c r="AM808" s="121"/>
      <c r="AN808" s="121"/>
      <c r="AO808" s="121"/>
      <c r="AP808" s="121"/>
      <c r="AQ808" s="121"/>
      <c r="AR808" s="121"/>
      <c r="AS808" s="121"/>
      <c r="AT808" s="121"/>
      <c r="AU808" s="121"/>
      <c r="AV808" s="121"/>
      <c r="AW808" s="121"/>
      <c r="AX808" s="121"/>
      <c r="AY808" s="121"/>
      <c r="AZ808" s="121"/>
      <c r="BA808" s="121"/>
      <c r="BB808" s="121"/>
      <c r="BC808" s="121"/>
      <c r="BD808" s="121"/>
      <c r="BE808" s="121"/>
      <c r="BF808" s="121"/>
      <c r="BG808" s="121"/>
      <c r="BH808" s="121"/>
      <c r="BI808" s="121"/>
      <c r="BJ808" s="121"/>
      <c r="BK808" s="121"/>
      <c r="BL808" s="121"/>
      <c r="BM808" s="121"/>
      <c r="BN808" s="121"/>
      <c r="BO808" s="121"/>
      <c r="BP808" s="121"/>
      <c r="BQ808" s="121"/>
      <c r="BR808" s="121"/>
      <c r="BS808" s="121"/>
      <c r="BT808" s="121"/>
      <c r="BU808" s="121"/>
      <c r="BV808" s="121"/>
      <c r="BW808" s="121"/>
      <c r="BX808" s="121"/>
      <c r="BY808" s="121"/>
      <c r="BZ808" s="121"/>
      <c r="CA808" s="121"/>
      <c r="CB808" s="121"/>
      <c r="CC808" s="121"/>
      <c r="CD808" s="121"/>
      <c r="CE808" s="121"/>
      <c r="CF808" s="121"/>
      <c r="CG808" s="121"/>
      <c r="CH808" s="121"/>
    </row>
    <row r="809" spans="1:86" x14ac:dyDescent="0.3">
      <c r="A809" s="121"/>
      <c r="B809" s="146" t="s">
        <v>1115</v>
      </c>
      <c r="C809" s="121">
        <v>2016</v>
      </c>
      <c r="D809" s="121"/>
      <c r="E809" s="121"/>
      <c r="F809" s="121" t="s">
        <v>46</v>
      </c>
      <c r="G809" s="121" t="s">
        <v>155</v>
      </c>
      <c r="H809" s="121"/>
      <c r="I809" s="121"/>
      <c r="J809" s="121"/>
      <c r="K809" s="121" t="s">
        <v>64</v>
      </c>
      <c r="L809" s="121" t="s">
        <v>130</v>
      </c>
      <c r="M809" s="121" t="s">
        <v>129</v>
      </c>
      <c r="N809" s="121"/>
      <c r="O809" s="121" t="s">
        <v>50</v>
      </c>
      <c r="P809" s="121"/>
      <c r="Q809" s="121"/>
      <c r="R809" s="121"/>
      <c r="S809" s="121"/>
      <c r="T809" s="121"/>
      <c r="U809" s="121"/>
      <c r="V809" s="121"/>
      <c r="W809" s="121"/>
      <c r="X809" s="121"/>
      <c r="Y809" s="121"/>
      <c r="Z809" s="121"/>
      <c r="AA809" s="121"/>
      <c r="AB809" s="121"/>
      <c r="AC809" s="121"/>
      <c r="AD809" s="121"/>
      <c r="AE809" s="121"/>
      <c r="AF809" s="121"/>
      <c r="AG809" s="121"/>
      <c r="AH809" s="121"/>
      <c r="AI809" s="121"/>
      <c r="AJ809" s="121"/>
      <c r="AK809" s="121"/>
      <c r="AL809" s="121"/>
      <c r="AM809" s="121"/>
      <c r="AN809" s="121"/>
      <c r="AO809" s="121"/>
      <c r="AP809" s="121"/>
      <c r="AQ809" s="121"/>
      <c r="AR809" s="121"/>
      <c r="AS809" s="121"/>
      <c r="AT809" s="121"/>
      <c r="AU809" s="121"/>
      <c r="AV809" s="121"/>
      <c r="AW809" s="121"/>
      <c r="AX809" s="121"/>
      <c r="AY809" s="121"/>
      <c r="AZ809" s="121"/>
      <c r="BA809" s="121"/>
      <c r="BB809" s="121"/>
      <c r="BC809" s="121"/>
      <c r="BD809" s="121"/>
      <c r="BE809" s="121"/>
      <c r="BF809" s="121"/>
      <c r="BG809" s="121"/>
      <c r="BH809" s="121"/>
      <c r="BI809" s="121"/>
      <c r="BJ809" s="121"/>
      <c r="BK809" s="121"/>
      <c r="BL809" s="121"/>
      <c r="BM809" s="121"/>
      <c r="BN809" s="121"/>
      <c r="BO809" s="121"/>
      <c r="BP809" s="121"/>
      <c r="BQ809" s="121"/>
      <c r="BR809" s="121"/>
      <c r="BS809" s="121"/>
      <c r="BT809" s="121"/>
      <c r="BU809" s="121"/>
      <c r="BV809" s="121"/>
      <c r="BW809" s="121"/>
      <c r="BX809" s="121"/>
      <c r="BY809" s="121"/>
      <c r="BZ809" s="121"/>
      <c r="CA809" s="121"/>
      <c r="CB809" s="121"/>
      <c r="CC809" s="121"/>
      <c r="CD809" s="121"/>
      <c r="CE809" s="121"/>
      <c r="CF809" s="121"/>
      <c r="CG809" s="121"/>
      <c r="CH809" s="121"/>
    </row>
    <row r="810" spans="1:86" x14ac:dyDescent="0.3">
      <c r="A810" s="121"/>
      <c r="B810" s="146" t="s">
        <v>1115</v>
      </c>
      <c r="C810" s="121">
        <v>2016</v>
      </c>
      <c r="D810" s="121"/>
      <c r="E810" s="121"/>
      <c r="F810" s="121" t="s">
        <v>46</v>
      </c>
      <c r="G810" s="121" t="s">
        <v>155</v>
      </c>
      <c r="H810" s="121"/>
      <c r="I810" s="121"/>
      <c r="J810" s="121"/>
      <c r="K810" s="121" t="s">
        <v>64</v>
      </c>
      <c r="L810" s="121" t="s">
        <v>324</v>
      </c>
      <c r="M810" s="121" t="s">
        <v>129</v>
      </c>
      <c r="N810" s="121"/>
      <c r="O810" s="121" t="s">
        <v>50</v>
      </c>
      <c r="P810" s="121"/>
      <c r="Q810" s="121"/>
      <c r="R810" s="121"/>
      <c r="S810" s="121"/>
      <c r="T810" s="121"/>
      <c r="U810" s="121"/>
      <c r="V810" s="121"/>
      <c r="W810" s="121"/>
      <c r="X810" s="121"/>
      <c r="Y810" s="121"/>
      <c r="Z810" s="121"/>
      <c r="AA810" s="121"/>
      <c r="AB810" s="121"/>
      <c r="AC810" s="121"/>
      <c r="AD810" s="121"/>
      <c r="AE810" s="121"/>
      <c r="AF810" s="121"/>
      <c r="AG810" s="121"/>
      <c r="AH810" s="121"/>
      <c r="AI810" s="121"/>
      <c r="AJ810" s="121"/>
      <c r="AK810" s="121"/>
      <c r="AL810" s="121"/>
      <c r="AM810" s="121"/>
      <c r="AN810" s="121"/>
      <c r="AO810" s="121"/>
      <c r="AP810" s="121"/>
      <c r="AQ810" s="121"/>
      <c r="AR810" s="121"/>
      <c r="AS810" s="121"/>
      <c r="AT810" s="121"/>
      <c r="AU810" s="121"/>
      <c r="AV810" s="121"/>
      <c r="AW810" s="121"/>
      <c r="AX810" s="121"/>
      <c r="AY810" s="121"/>
      <c r="AZ810" s="121"/>
      <c r="BA810" s="121"/>
      <c r="BB810" s="121"/>
      <c r="BC810" s="121"/>
      <c r="BD810" s="121"/>
      <c r="BE810" s="121"/>
      <c r="BF810" s="121"/>
      <c r="BG810" s="121"/>
      <c r="BH810" s="121"/>
      <c r="BI810" s="121"/>
      <c r="BJ810" s="121"/>
      <c r="BK810" s="121"/>
      <c r="BL810" s="121"/>
      <c r="BM810" s="121"/>
      <c r="BN810" s="121"/>
      <c r="BO810" s="121"/>
      <c r="BP810" s="121"/>
      <c r="BQ810" s="121"/>
      <c r="BR810" s="121"/>
      <c r="BS810" s="121"/>
      <c r="BT810" s="121"/>
      <c r="BU810" s="121"/>
      <c r="BV810" s="121"/>
      <c r="BW810" s="121"/>
      <c r="BX810" s="121"/>
      <c r="BY810" s="121"/>
      <c r="BZ810" s="121"/>
      <c r="CA810" s="121"/>
      <c r="CB810" s="121"/>
      <c r="CC810" s="121"/>
      <c r="CD810" s="121"/>
      <c r="CE810" s="121"/>
      <c r="CF810" s="121"/>
      <c r="CG810" s="121"/>
      <c r="CH810" s="121"/>
    </row>
    <row r="811" spans="1:86" x14ac:dyDescent="0.3">
      <c r="A811" s="121"/>
      <c r="B811" s="146" t="s">
        <v>1115</v>
      </c>
      <c r="C811" s="121">
        <v>2016</v>
      </c>
      <c r="D811" s="121"/>
      <c r="E811" s="121"/>
      <c r="F811" s="121" t="s">
        <v>46</v>
      </c>
      <c r="G811" s="121" t="s">
        <v>155</v>
      </c>
      <c r="H811" s="121"/>
      <c r="I811" s="121"/>
      <c r="J811" s="121"/>
      <c r="K811" s="121" t="s">
        <v>64</v>
      </c>
      <c r="L811" s="121" t="s">
        <v>453</v>
      </c>
      <c r="M811" s="121" t="s">
        <v>129</v>
      </c>
      <c r="N811" s="121"/>
      <c r="O811" s="121" t="s">
        <v>50</v>
      </c>
      <c r="P811" s="121"/>
      <c r="Q811" s="121"/>
      <c r="R811" s="121"/>
      <c r="S811" s="121"/>
      <c r="T811" s="121"/>
      <c r="U811" s="121"/>
      <c r="V811" s="121"/>
      <c r="W811" s="121"/>
      <c r="X811" s="121"/>
      <c r="Y811" s="121"/>
      <c r="Z811" s="121"/>
      <c r="AA811" s="121"/>
      <c r="AB811" s="121"/>
      <c r="AC811" s="121"/>
      <c r="AD811" s="121"/>
      <c r="AE811" s="121"/>
      <c r="AF811" s="121"/>
      <c r="AG811" s="121"/>
      <c r="AH811" s="121"/>
      <c r="AI811" s="121"/>
      <c r="AJ811" s="121"/>
      <c r="AK811" s="121"/>
      <c r="AL811" s="121"/>
      <c r="AM811" s="121"/>
      <c r="AN811" s="121"/>
      <c r="AO811" s="121"/>
      <c r="AP811" s="121"/>
      <c r="AQ811" s="121"/>
      <c r="AR811" s="121"/>
      <c r="AS811" s="121"/>
      <c r="AT811" s="121"/>
      <c r="AU811" s="121"/>
      <c r="AV811" s="121"/>
      <c r="AW811" s="121"/>
      <c r="AX811" s="121"/>
      <c r="AY811" s="121"/>
      <c r="AZ811" s="121"/>
      <c r="BA811" s="121"/>
      <c r="BB811" s="121"/>
      <c r="BC811" s="121"/>
      <c r="BD811" s="121"/>
      <c r="BE811" s="121"/>
      <c r="BF811" s="121"/>
      <c r="BG811" s="121"/>
      <c r="BH811" s="121"/>
      <c r="BI811" s="121"/>
      <c r="BJ811" s="121"/>
      <c r="BK811" s="121"/>
      <c r="BL811" s="121"/>
      <c r="BM811" s="121"/>
      <c r="BN811" s="121"/>
      <c r="BO811" s="121"/>
      <c r="BP811" s="121"/>
      <c r="BQ811" s="121"/>
      <c r="BR811" s="121"/>
      <c r="BS811" s="121"/>
      <c r="BT811" s="121"/>
      <c r="BU811" s="121"/>
      <c r="BV811" s="121"/>
      <c r="BW811" s="121"/>
      <c r="BX811" s="121"/>
      <c r="BY811" s="121"/>
      <c r="BZ811" s="121"/>
      <c r="CA811" s="121"/>
      <c r="CB811" s="121"/>
      <c r="CC811" s="121"/>
      <c r="CD811" s="121"/>
      <c r="CE811" s="121"/>
      <c r="CF811" s="121"/>
      <c r="CG811" s="121"/>
      <c r="CH811" s="121"/>
    </row>
    <row r="812" spans="1:86" x14ac:dyDescent="0.3">
      <c r="A812" s="121"/>
      <c r="B812" s="146" t="s">
        <v>1115</v>
      </c>
      <c r="C812" s="121">
        <v>2016</v>
      </c>
      <c r="D812" s="121"/>
      <c r="E812" s="121"/>
      <c r="F812" s="121" t="s">
        <v>46</v>
      </c>
      <c r="G812" s="121" t="s">
        <v>155</v>
      </c>
      <c r="H812" s="121"/>
      <c r="I812" s="121"/>
      <c r="J812" s="121" t="s">
        <v>11</v>
      </c>
      <c r="K812" s="121" t="s">
        <v>321</v>
      </c>
      <c r="L812" s="121" t="s">
        <v>322</v>
      </c>
      <c r="M812" s="121" t="s">
        <v>156</v>
      </c>
      <c r="N812" s="121"/>
      <c r="O812" s="121" t="s">
        <v>50</v>
      </c>
      <c r="P812" s="121"/>
      <c r="Q812" s="121"/>
      <c r="R812" s="121"/>
      <c r="S812" s="121"/>
      <c r="T812" s="148" t="s">
        <v>1116</v>
      </c>
      <c r="U812" s="121"/>
      <c r="V812" s="121"/>
      <c r="W812" s="121"/>
      <c r="X812" s="121"/>
      <c r="Y812" s="121"/>
      <c r="Z812" s="121"/>
      <c r="AA812" s="121"/>
      <c r="AB812" s="121"/>
      <c r="AC812" s="121"/>
      <c r="AD812" s="121"/>
      <c r="AE812" s="121"/>
      <c r="AF812" s="121"/>
      <c r="AG812" s="121"/>
      <c r="AH812" s="121"/>
      <c r="AI812" s="121"/>
      <c r="AJ812" s="121"/>
      <c r="AK812" s="121"/>
      <c r="AL812" s="121"/>
      <c r="AM812" s="121"/>
      <c r="AN812" s="121"/>
      <c r="AO812" s="121"/>
      <c r="AP812" s="121"/>
      <c r="AQ812" s="121"/>
      <c r="AR812" s="121"/>
      <c r="AS812" s="121"/>
      <c r="AT812" s="121"/>
      <c r="AU812" s="121"/>
      <c r="AV812" s="121"/>
      <c r="AW812" s="121"/>
      <c r="AX812" s="121"/>
      <c r="AY812" s="121"/>
      <c r="AZ812" s="121"/>
      <c r="BA812" s="121"/>
      <c r="BB812" s="121"/>
      <c r="BC812" s="121"/>
      <c r="BD812" s="121"/>
      <c r="BE812" s="121"/>
      <c r="BF812" s="121"/>
      <c r="BG812" s="121"/>
      <c r="BH812" s="121"/>
      <c r="BI812" s="121"/>
      <c r="BJ812" s="121"/>
      <c r="BK812" s="121"/>
      <c r="BL812" s="121"/>
      <c r="BM812" s="121"/>
      <c r="BN812" s="121"/>
      <c r="BO812" s="121"/>
      <c r="BP812" s="121"/>
      <c r="BQ812" s="121"/>
      <c r="BR812" s="121"/>
      <c r="BS812" s="121"/>
      <c r="BT812" s="121"/>
      <c r="BU812" s="121"/>
      <c r="BV812" s="121"/>
      <c r="BW812" s="121"/>
      <c r="BX812" s="121"/>
      <c r="BY812" s="121"/>
      <c r="BZ812" s="121"/>
      <c r="CA812" s="121"/>
      <c r="CB812" s="121"/>
      <c r="CC812" s="121"/>
      <c r="CD812" s="121"/>
      <c r="CE812" s="121"/>
      <c r="CF812" s="121"/>
      <c r="CG812" s="121"/>
      <c r="CH812" s="121"/>
    </row>
    <row r="813" spans="1:86" x14ac:dyDescent="0.3">
      <c r="A813" s="121"/>
      <c r="B813" s="146" t="s">
        <v>1114</v>
      </c>
      <c r="C813" s="121">
        <v>2016</v>
      </c>
      <c r="D813" s="121"/>
      <c r="E813" s="121"/>
      <c r="F813" s="121" t="s">
        <v>46</v>
      </c>
      <c r="G813" s="121" t="s">
        <v>155</v>
      </c>
      <c r="H813" s="121" t="s">
        <v>53</v>
      </c>
      <c r="I813" s="121" t="s">
        <v>53</v>
      </c>
      <c r="J813" s="121"/>
      <c r="K813" s="121" t="s">
        <v>49</v>
      </c>
      <c r="L813" s="121" t="s">
        <v>52</v>
      </c>
      <c r="M813" s="121" t="s">
        <v>156</v>
      </c>
      <c r="N813" s="121"/>
      <c r="O813" s="121" t="s">
        <v>50</v>
      </c>
      <c r="P813" s="121"/>
      <c r="Q813" s="121"/>
      <c r="R813" s="121" t="s">
        <v>157</v>
      </c>
      <c r="S813" s="121"/>
      <c r="T813" s="121"/>
      <c r="U813" s="121" t="s">
        <v>53</v>
      </c>
      <c r="V813" s="121" t="s">
        <v>54</v>
      </c>
      <c r="W813" s="121"/>
      <c r="X813" s="121"/>
      <c r="Y813" s="121"/>
      <c r="Z813" s="121"/>
      <c r="AA813" s="121"/>
      <c r="AB813" s="121"/>
      <c r="AC813" s="121"/>
      <c r="AD813" s="121"/>
      <c r="AE813" s="121"/>
      <c r="AF813" s="121"/>
      <c r="AG813" s="121"/>
      <c r="AH813" s="121"/>
      <c r="AI813" s="121"/>
      <c r="AJ813" s="121"/>
      <c r="AK813" s="121"/>
      <c r="AL813" s="121"/>
      <c r="AM813" s="121"/>
      <c r="AN813" s="121"/>
      <c r="AO813" s="121"/>
      <c r="AP813" s="121"/>
      <c r="AQ813" s="121"/>
      <c r="AR813" s="121"/>
      <c r="AS813" s="121"/>
      <c r="AT813" s="121"/>
      <c r="AU813" s="121"/>
      <c r="AV813" s="121"/>
      <c r="AW813" s="121"/>
      <c r="AX813" s="121"/>
      <c r="AY813" s="121"/>
      <c r="AZ813" s="121"/>
      <c r="BA813" s="121"/>
      <c r="BB813" s="121"/>
      <c r="BC813" s="121"/>
      <c r="BD813" s="121"/>
      <c r="BE813" s="121"/>
      <c r="BF813" s="121"/>
      <c r="BG813" s="121"/>
      <c r="BH813" s="121"/>
      <c r="BI813" s="121"/>
      <c r="BJ813" s="121"/>
      <c r="BK813" s="121"/>
      <c r="BL813" s="121"/>
      <c r="BM813" s="121"/>
      <c r="BN813" s="121"/>
      <c r="BO813" s="121"/>
      <c r="BP813" s="121"/>
      <c r="BQ813" s="121"/>
      <c r="BR813" s="121"/>
      <c r="BS813" s="121"/>
      <c r="BT813" s="121"/>
      <c r="BU813" s="121"/>
      <c r="BV813" s="121"/>
      <c r="BW813" s="121"/>
      <c r="BX813" s="121"/>
      <c r="BY813" s="121"/>
      <c r="BZ813" s="121"/>
      <c r="CA813" s="121"/>
      <c r="CB813" s="121"/>
      <c r="CC813" s="121"/>
      <c r="CD813" s="121"/>
      <c r="CE813" s="121"/>
      <c r="CF813" s="121"/>
      <c r="CG813" s="121"/>
      <c r="CH813" s="121"/>
    </row>
    <row r="814" spans="1:86" x14ac:dyDescent="0.3">
      <c r="A814" s="121"/>
      <c r="B814" s="146" t="s">
        <v>1114</v>
      </c>
      <c r="C814" s="121">
        <v>2016</v>
      </c>
      <c r="D814" s="121"/>
      <c r="E814" s="121"/>
      <c r="F814" s="121" t="s">
        <v>46</v>
      </c>
      <c r="G814" s="121" t="s">
        <v>155</v>
      </c>
      <c r="H814" s="121"/>
      <c r="I814" s="121"/>
      <c r="J814" s="121" t="s">
        <v>971</v>
      </c>
      <c r="K814" s="121" t="s">
        <v>1077</v>
      </c>
      <c r="L814" s="121" t="s">
        <v>52</v>
      </c>
      <c r="M814" s="121" t="s">
        <v>156</v>
      </c>
      <c r="N814" s="121"/>
      <c r="O814" s="121" t="s">
        <v>50</v>
      </c>
      <c r="P814" s="121"/>
      <c r="Q814" s="121"/>
      <c r="R814" s="121"/>
      <c r="S814" s="121"/>
      <c r="T814" s="121"/>
      <c r="U814" s="121"/>
      <c r="V814" s="121"/>
      <c r="W814" s="121"/>
      <c r="X814" s="121"/>
      <c r="Y814" s="121"/>
      <c r="Z814" s="121"/>
      <c r="AA814" s="121"/>
      <c r="AB814" s="121"/>
      <c r="AC814" s="121"/>
      <c r="AD814" s="121"/>
      <c r="AE814" s="121"/>
      <c r="AF814" s="121"/>
      <c r="AG814" s="121"/>
      <c r="AH814" s="121"/>
      <c r="AI814" s="121"/>
      <c r="AJ814" s="121"/>
      <c r="AK814" s="121"/>
      <c r="AL814" s="121"/>
      <c r="AM814" s="121"/>
      <c r="AN814" s="121"/>
      <c r="AO814" s="121"/>
      <c r="AP814" s="121"/>
      <c r="AQ814" s="121"/>
      <c r="AR814" s="121"/>
      <c r="AS814" s="121"/>
      <c r="AT814" s="121"/>
      <c r="AU814" s="121"/>
      <c r="AV814" s="121"/>
      <c r="AW814" s="121"/>
      <c r="AX814" s="121"/>
      <c r="AY814" s="121"/>
      <c r="AZ814" s="121"/>
      <c r="BA814" s="121"/>
      <c r="BB814" s="121"/>
      <c r="BC814" s="121"/>
      <c r="BD814" s="121"/>
      <c r="BE814" s="121"/>
      <c r="BF814" s="121"/>
      <c r="BG814" s="121"/>
      <c r="BH814" s="121"/>
      <c r="BI814" s="121"/>
      <c r="BJ814" s="121"/>
      <c r="BK814" s="121"/>
      <c r="BL814" s="121"/>
      <c r="BM814" s="121"/>
      <c r="BN814" s="121"/>
      <c r="BO814" s="121"/>
      <c r="BP814" s="121"/>
      <c r="BQ814" s="121"/>
      <c r="BR814" s="121"/>
      <c r="BS814" s="121"/>
      <c r="BT814" s="121"/>
      <c r="BU814" s="121"/>
      <c r="BV814" s="121"/>
      <c r="BW814" s="121"/>
      <c r="BX814" s="121"/>
      <c r="BY814" s="121"/>
      <c r="BZ814" s="121"/>
      <c r="CA814" s="121"/>
      <c r="CB814" s="121"/>
      <c r="CC814" s="121"/>
      <c r="CD814" s="121"/>
      <c r="CE814" s="121"/>
      <c r="CF814" s="121"/>
      <c r="CG814" s="121"/>
      <c r="CH814" s="121"/>
    </row>
    <row r="815" spans="1:86" x14ac:dyDescent="0.3">
      <c r="A815" s="121"/>
      <c r="B815" s="146" t="s">
        <v>1112</v>
      </c>
      <c r="C815" s="121">
        <v>2011</v>
      </c>
      <c r="D815" s="121"/>
      <c r="E815" s="121"/>
      <c r="F815" s="121" t="s">
        <v>46</v>
      </c>
      <c r="G815" s="121" t="s">
        <v>155</v>
      </c>
      <c r="H815" s="121"/>
      <c r="I815" s="121"/>
      <c r="J815" s="121"/>
      <c r="K815" s="121" t="s">
        <v>304</v>
      </c>
      <c r="L815" s="121" t="s">
        <v>960</v>
      </c>
      <c r="M815" s="121" t="s">
        <v>73</v>
      </c>
      <c r="N815" s="121"/>
      <c r="O815" s="121" t="s">
        <v>729</v>
      </c>
      <c r="P815" s="121"/>
      <c r="Q815" s="121"/>
      <c r="R815" s="121"/>
      <c r="S815" s="121"/>
      <c r="T815" s="121"/>
      <c r="U815" s="121"/>
      <c r="V815" s="121"/>
      <c r="W815" s="121"/>
      <c r="X815" s="121"/>
      <c r="Y815" s="121"/>
      <c r="Z815" s="121"/>
      <c r="AA815" s="121"/>
      <c r="AB815" s="121"/>
      <c r="AC815" s="121"/>
      <c r="AD815" s="121"/>
      <c r="AE815" s="121"/>
      <c r="AF815" s="121"/>
      <c r="AG815" s="121"/>
      <c r="AH815" s="121"/>
      <c r="AI815" s="121"/>
      <c r="AJ815" s="121"/>
      <c r="AK815" s="121"/>
      <c r="AL815" s="121"/>
      <c r="AM815" s="121"/>
      <c r="AN815" s="121"/>
      <c r="AO815" s="121">
        <v>25</v>
      </c>
      <c r="AP815" s="121"/>
      <c r="AQ815" s="121"/>
      <c r="AR815" s="121"/>
      <c r="AS815" s="121">
        <v>34</v>
      </c>
      <c r="AT815" s="121">
        <v>48</v>
      </c>
      <c r="AU815" s="121"/>
      <c r="AV815" s="121" t="s">
        <v>1113</v>
      </c>
      <c r="AW815" s="121"/>
      <c r="AX815" s="121"/>
      <c r="AY815" s="121"/>
      <c r="AZ815" s="121"/>
      <c r="BA815" s="121"/>
      <c r="BB815" s="121"/>
      <c r="BC815" s="121"/>
      <c r="BD815" s="121"/>
      <c r="BE815" s="121"/>
      <c r="BF815" s="121"/>
      <c r="BG815" s="121"/>
      <c r="BH815" s="121"/>
      <c r="BI815" s="121"/>
      <c r="BJ815" s="121"/>
      <c r="BK815" s="121"/>
      <c r="BL815" s="121"/>
      <c r="BM815" s="121"/>
      <c r="BN815" s="121"/>
      <c r="BO815" s="121"/>
      <c r="BP815" s="121"/>
      <c r="BQ815" s="121"/>
      <c r="BR815" s="121"/>
      <c r="BS815" s="121"/>
      <c r="BT815" s="121"/>
      <c r="BU815" s="121"/>
      <c r="BV815" s="121"/>
      <c r="BW815" s="121"/>
      <c r="BX815" s="121"/>
      <c r="BY815" s="121"/>
      <c r="BZ815" s="121"/>
      <c r="CA815" s="121"/>
      <c r="CB815" s="121"/>
      <c r="CC815" s="121"/>
      <c r="CD815" s="121"/>
      <c r="CE815" s="121"/>
      <c r="CF815" s="121"/>
      <c r="CG815" s="121"/>
      <c r="CH815" s="121"/>
    </row>
    <row r="816" spans="1:86" x14ac:dyDescent="0.3">
      <c r="A816" s="121"/>
      <c r="B816" s="146" t="s">
        <v>1112</v>
      </c>
      <c r="C816" s="121">
        <v>2011</v>
      </c>
      <c r="D816" s="121"/>
      <c r="E816" s="121"/>
      <c r="F816" s="121" t="s">
        <v>46</v>
      </c>
      <c r="G816" s="121" t="s">
        <v>155</v>
      </c>
      <c r="H816" s="121"/>
      <c r="I816" s="121"/>
      <c r="J816" s="121"/>
      <c r="K816" s="121" t="s">
        <v>304</v>
      </c>
      <c r="L816" s="121" t="s">
        <v>76</v>
      </c>
      <c r="M816" s="121" t="s">
        <v>73</v>
      </c>
      <c r="N816" s="121"/>
      <c r="O816" s="121" t="s">
        <v>729</v>
      </c>
      <c r="P816" s="121"/>
      <c r="Q816" s="121"/>
      <c r="R816" s="121"/>
      <c r="S816" s="121"/>
      <c r="T816" s="121"/>
      <c r="U816" s="121"/>
      <c r="V816" s="121"/>
      <c r="W816" s="121"/>
      <c r="X816" s="121"/>
      <c r="Y816" s="121"/>
      <c r="Z816" s="121"/>
      <c r="AA816" s="121"/>
      <c r="AB816" s="121"/>
      <c r="AC816" s="121"/>
      <c r="AD816" s="121"/>
      <c r="AE816" s="121"/>
      <c r="AF816" s="121"/>
      <c r="AG816" s="121"/>
      <c r="AH816" s="121"/>
      <c r="AI816" s="121"/>
      <c r="AJ816" s="121"/>
      <c r="AK816" s="121"/>
      <c r="AL816" s="121"/>
      <c r="AM816" s="121"/>
      <c r="AN816" s="121"/>
      <c r="AO816" s="121">
        <v>30</v>
      </c>
      <c r="AP816" s="121"/>
      <c r="AQ816" s="121"/>
      <c r="AR816" s="121"/>
      <c r="AS816" s="121">
        <v>36</v>
      </c>
      <c r="AT816" s="121">
        <v>48</v>
      </c>
      <c r="AU816" s="121"/>
      <c r="AV816" s="121" t="s">
        <v>1113</v>
      </c>
      <c r="AW816" s="121"/>
      <c r="AX816" s="121"/>
      <c r="AY816" s="121"/>
      <c r="AZ816" s="121"/>
      <c r="BA816" s="121"/>
      <c r="BB816" s="121"/>
      <c r="BC816" s="121"/>
      <c r="BD816" s="121"/>
      <c r="BE816" s="121"/>
      <c r="BF816" s="121"/>
      <c r="BG816" s="121"/>
      <c r="BH816" s="121"/>
      <c r="BI816" s="121"/>
      <c r="BJ816" s="121"/>
      <c r="BK816" s="121"/>
      <c r="BL816" s="121"/>
      <c r="BM816" s="121"/>
      <c r="BN816" s="121"/>
      <c r="BO816" s="121"/>
      <c r="BP816" s="121"/>
      <c r="BQ816" s="121"/>
      <c r="BR816" s="121"/>
      <c r="BS816" s="121"/>
      <c r="BT816" s="121"/>
      <c r="BU816" s="121"/>
      <c r="BV816" s="121"/>
      <c r="BW816" s="121"/>
      <c r="BX816" s="121"/>
      <c r="BY816" s="121"/>
      <c r="BZ816" s="121"/>
      <c r="CA816" s="121"/>
      <c r="CB816" s="121"/>
      <c r="CC816" s="121"/>
      <c r="CD816" s="121"/>
      <c r="CE816" s="121"/>
      <c r="CF816" s="121"/>
      <c r="CG816" s="121"/>
      <c r="CH816" s="121"/>
    </row>
    <row r="817" spans="1:86" x14ac:dyDescent="0.3">
      <c r="A817" s="121"/>
      <c r="B817" s="146" t="s">
        <v>1112</v>
      </c>
      <c r="C817" s="121">
        <v>2011</v>
      </c>
      <c r="D817" s="121"/>
      <c r="E817" s="121"/>
      <c r="F817" s="121" t="s">
        <v>46</v>
      </c>
      <c r="G817" s="121" t="s">
        <v>155</v>
      </c>
      <c r="H817" s="121"/>
      <c r="I817" s="121"/>
      <c r="J817" s="121"/>
      <c r="K817" s="121" t="s">
        <v>304</v>
      </c>
      <c r="L817" s="121" t="s">
        <v>249</v>
      </c>
      <c r="M817" s="121" t="s">
        <v>73</v>
      </c>
      <c r="N817" s="121"/>
      <c r="O817" s="121" t="s">
        <v>729</v>
      </c>
      <c r="P817" s="121"/>
      <c r="Q817" s="121"/>
      <c r="R817" s="121"/>
      <c r="S817" s="121"/>
      <c r="T817" s="121"/>
      <c r="U817" s="121"/>
      <c r="V817" s="121"/>
      <c r="W817" s="121"/>
      <c r="X817" s="121"/>
      <c r="Y817" s="121"/>
      <c r="Z817" s="121"/>
      <c r="AA817" s="121"/>
      <c r="AB817" s="121"/>
      <c r="AC817" s="121"/>
      <c r="AD817" s="121"/>
      <c r="AE817" s="121"/>
      <c r="AF817" s="121"/>
      <c r="AG817" s="121"/>
      <c r="AH817" s="121"/>
      <c r="AI817" s="121"/>
      <c r="AJ817" s="121"/>
      <c r="AK817" s="121"/>
      <c r="AL817" s="121"/>
      <c r="AM817" s="121"/>
      <c r="AN817" s="121"/>
      <c r="AO817" s="121">
        <v>30</v>
      </c>
      <c r="AP817" s="121"/>
      <c r="AQ817" s="121"/>
      <c r="AR817" s="121"/>
      <c r="AS817" s="121">
        <v>27</v>
      </c>
      <c r="AT817" s="121">
        <v>48</v>
      </c>
      <c r="AU817" s="121"/>
      <c r="AV817" s="121" t="s">
        <v>1113</v>
      </c>
      <c r="AW817" s="121"/>
      <c r="AX817" s="121"/>
      <c r="AY817" s="121"/>
      <c r="AZ817" s="121"/>
      <c r="BA817" s="121"/>
      <c r="BB817" s="121"/>
      <c r="BC817" s="121"/>
      <c r="BD817" s="121"/>
      <c r="BE817" s="121"/>
      <c r="BF817" s="121"/>
      <c r="BG817" s="121"/>
      <c r="BH817" s="121"/>
      <c r="BI817" s="121"/>
      <c r="BJ817" s="121"/>
      <c r="BK817" s="121"/>
      <c r="BL817" s="121"/>
      <c r="BM817" s="121"/>
      <c r="BN817" s="121"/>
      <c r="BO817" s="121"/>
      <c r="BP817" s="121"/>
      <c r="BQ817" s="121"/>
      <c r="BR817" s="121"/>
      <c r="BS817" s="121"/>
      <c r="BT817" s="121"/>
      <c r="BU817" s="121"/>
      <c r="BV817" s="121"/>
      <c r="BW817" s="121"/>
      <c r="BX817" s="121"/>
      <c r="BY817" s="121"/>
      <c r="BZ817" s="121"/>
      <c r="CA817" s="121"/>
      <c r="CB817" s="121"/>
      <c r="CC817" s="121"/>
      <c r="CD817" s="121"/>
      <c r="CE817" s="121"/>
      <c r="CF817" s="121"/>
      <c r="CG817" s="121"/>
      <c r="CH817" s="121"/>
    </row>
    <row r="818" spans="1:86" x14ac:dyDescent="0.3">
      <c r="A818" s="121"/>
      <c r="B818" s="146" t="s">
        <v>1112</v>
      </c>
      <c r="C818" s="121">
        <v>2011</v>
      </c>
      <c r="D818" s="121"/>
      <c r="E818" s="121"/>
      <c r="F818" s="121" t="s">
        <v>46</v>
      </c>
      <c r="G818" s="121" t="s">
        <v>155</v>
      </c>
      <c r="H818" s="121"/>
      <c r="I818" s="121"/>
      <c r="J818" s="121"/>
      <c r="K818" s="121" t="s">
        <v>304</v>
      </c>
      <c r="L818" s="121" t="s">
        <v>85</v>
      </c>
      <c r="M818" s="121" t="s">
        <v>73</v>
      </c>
      <c r="N818" s="121"/>
      <c r="O818" s="121" t="s">
        <v>729</v>
      </c>
      <c r="P818" s="121"/>
      <c r="Q818" s="121"/>
      <c r="R818" s="121"/>
      <c r="S818" s="121"/>
      <c r="T818" s="121"/>
      <c r="U818" s="121"/>
      <c r="V818" s="121"/>
      <c r="W818" s="121"/>
      <c r="X818" s="121"/>
      <c r="Y818" s="121"/>
      <c r="Z818" s="121"/>
      <c r="AA818" s="121"/>
      <c r="AB818" s="121"/>
      <c r="AC818" s="121"/>
      <c r="AD818" s="121"/>
      <c r="AE818" s="121"/>
      <c r="AF818" s="121"/>
      <c r="AG818" s="121"/>
      <c r="AH818" s="121"/>
      <c r="AI818" s="121"/>
      <c r="AJ818" s="121"/>
      <c r="AK818" s="121"/>
      <c r="AL818" s="121"/>
      <c r="AM818" s="121"/>
      <c r="AN818" s="121"/>
      <c r="AO818" s="121">
        <v>30</v>
      </c>
      <c r="AP818" s="121"/>
      <c r="AQ818" s="121"/>
      <c r="AR818" s="121"/>
      <c r="AS818" s="121">
        <v>6</v>
      </c>
      <c r="AT818" s="121">
        <v>48</v>
      </c>
      <c r="AU818" s="121"/>
      <c r="AV818" s="121" t="s">
        <v>1113</v>
      </c>
      <c r="AW818" s="121"/>
      <c r="AX818" s="121"/>
      <c r="AY818" s="121"/>
      <c r="AZ818" s="121"/>
      <c r="BA818" s="121"/>
      <c r="BB818" s="121"/>
      <c r="BC818" s="121"/>
      <c r="BD818" s="121"/>
      <c r="BE818" s="121"/>
      <c r="BF818" s="121"/>
      <c r="BG818" s="121"/>
      <c r="BH818" s="121"/>
      <c r="BI818" s="121"/>
      <c r="BJ818" s="121"/>
      <c r="BK818" s="121"/>
      <c r="BL818" s="121"/>
      <c r="BM818" s="121"/>
      <c r="BN818" s="121"/>
      <c r="BO818" s="121"/>
      <c r="BP818" s="121"/>
      <c r="BQ818" s="121"/>
      <c r="BR818" s="121"/>
      <c r="BS818" s="121"/>
      <c r="BT818" s="121"/>
      <c r="BU818" s="121"/>
      <c r="BV818" s="121"/>
      <c r="BW818" s="121"/>
      <c r="BX818" s="121"/>
      <c r="BY818" s="121"/>
      <c r="BZ818" s="121"/>
      <c r="CA818" s="121"/>
      <c r="CB818" s="121"/>
      <c r="CC818" s="121"/>
      <c r="CD818" s="121"/>
      <c r="CE818" s="121"/>
      <c r="CF818" s="121"/>
      <c r="CG818" s="121"/>
      <c r="CH818" s="121"/>
    </row>
    <row r="819" spans="1:86" x14ac:dyDescent="0.3">
      <c r="A819" s="121"/>
      <c r="B819" s="146" t="s">
        <v>1112</v>
      </c>
      <c r="C819" s="121">
        <v>2011</v>
      </c>
      <c r="D819" s="121"/>
      <c r="E819" s="121"/>
      <c r="F819" s="121" t="s">
        <v>46</v>
      </c>
      <c r="G819" s="121" t="s">
        <v>155</v>
      </c>
      <c r="H819" s="121"/>
      <c r="I819" s="121"/>
      <c r="J819" s="121"/>
      <c r="K819" s="121" t="s">
        <v>304</v>
      </c>
      <c r="L819" s="121" t="s">
        <v>1108</v>
      </c>
      <c r="M819" s="121" t="s">
        <v>73</v>
      </c>
      <c r="N819" s="121"/>
      <c r="O819" s="121" t="s">
        <v>729</v>
      </c>
      <c r="P819" s="121"/>
      <c r="Q819" s="121"/>
      <c r="R819" s="121"/>
      <c r="S819" s="121"/>
      <c r="T819" s="121"/>
      <c r="U819" s="121"/>
      <c r="V819" s="121"/>
      <c r="W819" s="121"/>
      <c r="X819" s="121"/>
      <c r="Y819" s="121"/>
      <c r="Z819" s="121"/>
      <c r="AA819" s="121"/>
      <c r="AB819" s="121"/>
      <c r="AC819" s="121"/>
      <c r="AD819" s="121"/>
      <c r="AE819" s="121"/>
      <c r="AF819" s="121"/>
      <c r="AG819" s="121"/>
      <c r="AH819" s="121"/>
      <c r="AI819" s="121"/>
      <c r="AJ819" s="121"/>
      <c r="AK819" s="121"/>
      <c r="AL819" s="121"/>
      <c r="AM819" s="121"/>
      <c r="AN819" s="121"/>
      <c r="AO819" s="121">
        <v>30</v>
      </c>
      <c r="AP819" s="121"/>
      <c r="AQ819" s="121"/>
      <c r="AR819" s="121"/>
      <c r="AS819" s="121">
        <v>38</v>
      </c>
      <c r="AT819" s="121">
        <v>48</v>
      </c>
      <c r="AU819" s="121"/>
      <c r="AV819" s="121" t="s">
        <v>1113</v>
      </c>
      <c r="AW819" s="121"/>
      <c r="AX819" s="121"/>
      <c r="AY819" s="121"/>
      <c r="AZ819" s="121"/>
      <c r="BA819" s="121"/>
      <c r="BB819" s="121"/>
      <c r="BC819" s="121"/>
      <c r="BD819" s="121"/>
      <c r="BE819" s="121"/>
      <c r="BF819" s="121"/>
      <c r="BG819" s="121"/>
      <c r="BH819" s="121"/>
      <c r="BI819" s="121"/>
      <c r="BJ819" s="121"/>
      <c r="BK819" s="121"/>
      <c r="BL819" s="121"/>
      <c r="BM819" s="121"/>
      <c r="BN819" s="121"/>
      <c r="BO819" s="121"/>
      <c r="BP819" s="121"/>
      <c r="BQ819" s="121"/>
      <c r="BR819" s="121"/>
      <c r="BS819" s="121"/>
      <c r="BT819" s="121"/>
      <c r="BU819" s="121"/>
      <c r="BV819" s="121"/>
      <c r="BW819" s="121"/>
      <c r="BX819" s="121"/>
      <c r="BY819" s="121"/>
      <c r="BZ819" s="121"/>
      <c r="CA819" s="121"/>
      <c r="CB819" s="121"/>
      <c r="CC819" s="121"/>
      <c r="CD819" s="121"/>
      <c r="CE819" s="121"/>
      <c r="CF819" s="121"/>
      <c r="CG819" s="121"/>
      <c r="CH819" s="121"/>
    </row>
    <row r="820" spans="1:86" x14ac:dyDescent="0.3">
      <c r="A820" s="121"/>
      <c r="B820" s="146" t="s">
        <v>1112</v>
      </c>
      <c r="C820" s="121">
        <v>2011</v>
      </c>
      <c r="D820" s="121"/>
      <c r="E820" s="121"/>
      <c r="F820" s="121" t="s">
        <v>46</v>
      </c>
      <c r="G820" s="121" t="s">
        <v>155</v>
      </c>
      <c r="H820" s="121"/>
      <c r="I820" s="121"/>
      <c r="J820" s="121"/>
      <c r="K820" s="121" t="s">
        <v>304</v>
      </c>
      <c r="L820" s="121" t="s">
        <v>651</v>
      </c>
      <c r="M820" s="121" t="s">
        <v>73</v>
      </c>
      <c r="N820" s="121"/>
      <c r="O820" s="121" t="s">
        <v>729</v>
      </c>
      <c r="P820" s="121"/>
      <c r="Q820" s="121"/>
      <c r="R820" s="121"/>
      <c r="S820" s="121"/>
      <c r="T820" s="121"/>
      <c r="U820" s="121"/>
      <c r="V820" s="121"/>
      <c r="W820" s="121"/>
      <c r="X820" s="121"/>
      <c r="Y820" s="121"/>
      <c r="Z820" s="121"/>
      <c r="AA820" s="121"/>
      <c r="AB820" s="121"/>
      <c r="AC820" s="121"/>
      <c r="AD820" s="121"/>
      <c r="AE820" s="121"/>
      <c r="AF820" s="121"/>
      <c r="AG820" s="121"/>
      <c r="AH820" s="121"/>
      <c r="AI820" s="121"/>
      <c r="AJ820" s="121"/>
      <c r="AK820" s="121"/>
      <c r="AL820" s="121"/>
      <c r="AM820" s="121"/>
      <c r="AN820" s="121"/>
      <c r="AO820" s="121">
        <v>30</v>
      </c>
      <c r="AP820" s="121"/>
      <c r="AQ820" s="121"/>
      <c r="AR820" s="121"/>
      <c r="AS820" s="121"/>
      <c r="AT820" s="121"/>
      <c r="AU820" s="121"/>
      <c r="AV820" s="121"/>
      <c r="AW820" s="121"/>
      <c r="AX820" s="121"/>
      <c r="AY820" s="121"/>
      <c r="AZ820" s="121"/>
      <c r="BA820" s="121"/>
      <c r="BB820" s="121"/>
      <c r="BC820" s="121"/>
      <c r="BD820" s="121"/>
      <c r="BE820" s="121"/>
      <c r="BF820" s="121"/>
      <c r="BG820" s="121"/>
      <c r="BH820" s="121"/>
      <c r="BI820" s="121"/>
      <c r="BJ820" s="121"/>
      <c r="BK820" s="121"/>
      <c r="BL820" s="121"/>
      <c r="BM820" s="121"/>
      <c r="BN820" s="121"/>
      <c r="BO820" s="121"/>
      <c r="BP820" s="121"/>
      <c r="BQ820" s="121"/>
      <c r="BR820" s="121"/>
      <c r="BS820" s="121"/>
      <c r="BT820" s="121"/>
      <c r="BU820" s="121"/>
      <c r="BV820" s="121"/>
      <c r="BW820" s="121"/>
      <c r="BX820" s="121"/>
      <c r="BY820" s="121"/>
      <c r="BZ820" s="121"/>
      <c r="CA820" s="121"/>
      <c r="CB820" s="121"/>
      <c r="CC820" s="121"/>
      <c r="CD820" s="121"/>
      <c r="CE820" s="121"/>
      <c r="CF820" s="121"/>
      <c r="CG820" s="121"/>
      <c r="CH820" s="121"/>
    </row>
    <row r="821" spans="1:86" x14ac:dyDescent="0.3">
      <c r="A821" s="121"/>
      <c r="B821" s="146" t="s">
        <v>1112</v>
      </c>
      <c r="C821" s="121">
        <v>2011</v>
      </c>
      <c r="D821" s="121"/>
      <c r="E821" s="121"/>
      <c r="F821" s="121" t="s">
        <v>46</v>
      </c>
      <c r="G821" s="121" t="s">
        <v>155</v>
      </c>
      <c r="H821" s="121"/>
      <c r="I821" s="121"/>
      <c r="J821" s="121"/>
      <c r="K821" s="121" t="s">
        <v>304</v>
      </c>
      <c r="L821" s="121" t="s">
        <v>1109</v>
      </c>
      <c r="M821" s="121" t="s">
        <v>73</v>
      </c>
      <c r="N821" s="121"/>
      <c r="O821" s="121" t="s">
        <v>729</v>
      </c>
      <c r="P821" s="121"/>
      <c r="Q821" s="121"/>
      <c r="R821" s="121"/>
      <c r="S821" s="121"/>
      <c r="T821" s="121"/>
      <c r="U821" s="121"/>
      <c r="V821" s="121"/>
      <c r="W821" s="121"/>
      <c r="X821" s="121"/>
      <c r="Y821" s="121"/>
      <c r="Z821" s="121"/>
      <c r="AA821" s="121"/>
      <c r="AB821" s="121"/>
      <c r="AC821" s="121"/>
      <c r="AD821" s="121"/>
      <c r="AE821" s="121"/>
      <c r="AF821" s="121"/>
      <c r="AG821" s="121"/>
      <c r="AH821" s="121"/>
      <c r="AI821" s="121"/>
      <c r="AJ821" s="121"/>
      <c r="AK821" s="121"/>
      <c r="AL821" s="121"/>
      <c r="AM821" s="121"/>
      <c r="AN821" s="121"/>
      <c r="AO821" s="121">
        <v>30</v>
      </c>
      <c r="AP821" s="121"/>
      <c r="AQ821" s="121"/>
      <c r="AR821" s="121"/>
      <c r="AS821" s="121">
        <v>22</v>
      </c>
      <c r="AT821" s="121">
        <v>48</v>
      </c>
      <c r="AU821" s="121"/>
      <c r="AV821" s="121" t="s">
        <v>1113</v>
      </c>
      <c r="AW821" s="121"/>
      <c r="AX821" s="121"/>
      <c r="AY821" s="121"/>
      <c r="AZ821" s="121"/>
      <c r="BA821" s="121"/>
      <c r="BB821" s="121"/>
      <c r="BC821" s="121"/>
      <c r="BD821" s="121"/>
      <c r="BE821" s="121"/>
      <c r="BF821" s="121"/>
      <c r="BG821" s="121"/>
      <c r="BH821" s="121"/>
      <c r="BI821" s="121"/>
      <c r="BJ821" s="121"/>
      <c r="BK821" s="121"/>
      <c r="BL821" s="121"/>
      <c r="BM821" s="121"/>
      <c r="BN821" s="121"/>
      <c r="BO821" s="121"/>
      <c r="BP821" s="121"/>
      <c r="BQ821" s="121"/>
      <c r="BR821" s="121"/>
      <c r="BS821" s="121"/>
      <c r="BT821" s="121"/>
      <c r="BU821" s="121"/>
      <c r="BV821" s="121"/>
      <c r="BW821" s="121"/>
      <c r="BX821" s="121"/>
      <c r="BY821" s="121"/>
      <c r="BZ821" s="121"/>
      <c r="CA821" s="121"/>
      <c r="CB821" s="121"/>
      <c r="CC821" s="121"/>
      <c r="CD821" s="121"/>
      <c r="CE821" s="121"/>
      <c r="CF821" s="121"/>
      <c r="CG821" s="121"/>
      <c r="CH821" s="121"/>
    </row>
    <row r="822" spans="1:86" x14ac:dyDescent="0.3">
      <c r="A822" s="121"/>
      <c r="B822" s="146" t="s">
        <v>1112</v>
      </c>
      <c r="C822" s="121">
        <v>2011</v>
      </c>
      <c r="D822" s="121"/>
      <c r="E822" s="121"/>
      <c r="F822" s="121" t="s">
        <v>46</v>
      </c>
      <c r="G822" s="121" t="s">
        <v>155</v>
      </c>
      <c r="H822" s="121"/>
      <c r="I822" s="121"/>
      <c r="J822" s="121"/>
      <c r="K822" s="121" t="s">
        <v>304</v>
      </c>
      <c r="L822" s="121" t="s">
        <v>313</v>
      </c>
      <c r="M822" s="121" t="s">
        <v>73</v>
      </c>
      <c r="N822" s="121"/>
      <c r="O822" s="121" t="s">
        <v>729</v>
      </c>
      <c r="P822" s="121"/>
      <c r="Q822" s="121"/>
      <c r="R822" s="121"/>
      <c r="S822" s="121"/>
      <c r="T822" s="121"/>
      <c r="U822" s="121"/>
      <c r="V822" s="121"/>
      <c r="W822" s="121"/>
      <c r="X822" s="121"/>
      <c r="Y822" s="121"/>
      <c r="Z822" s="121"/>
      <c r="AA822" s="121"/>
      <c r="AB822" s="121"/>
      <c r="AC822" s="121"/>
      <c r="AD822" s="121"/>
      <c r="AE822" s="121"/>
      <c r="AF822" s="121"/>
      <c r="AG822" s="121"/>
      <c r="AH822" s="121"/>
      <c r="AI822" s="121"/>
      <c r="AJ822" s="121"/>
      <c r="AK822" s="121"/>
      <c r="AL822" s="121"/>
      <c r="AM822" s="121"/>
      <c r="AN822" s="121"/>
      <c r="AO822" s="121">
        <v>15</v>
      </c>
      <c r="AP822" s="121"/>
      <c r="AQ822" s="121"/>
      <c r="AR822" s="121"/>
      <c r="AS822" s="121">
        <v>32</v>
      </c>
      <c r="AT822" s="121">
        <v>48</v>
      </c>
      <c r="AU822" s="121"/>
      <c r="AV822" s="121" t="s">
        <v>1113</v>
      </c>
      <c r="AW822" s="121"/>
      <c r="AX822" s="121"/>
      <c r="AY822" s="121"/>
      <c r="AZ822" s="121"/>
      <c r="BA822" s="121"/>
      <c r="BB822" s="121"/>
      <c r="BC822" s="121"/>
      <c r="BD822" s="121"/>
      <c r="BE822" s="121"/>
      <c r="BF822" s="121"/>
      <c r="BG822" s="121"/>
      <c r="BH822" s="121"/>
      <c r="BI822" s="121"/>
      <c r="BJ822" s="121"/>
      <c r="BK822" s="121"/>
      <c r="BL822" s="121"/>
      <c r="BM822" s="121"/>
      <c r="BN822" s="121"/>
      <c r="BO822" s="121"/>
      <c r="BP822" s="121"/>
      <c r="BQ822" s="121"/>
      <c r="BR822" s="121"/>
      <c r="BS822" s="121"/>
      <c r="BT822" s="121"/>
      <c r="BU822" s="121"/>
      <c r="BV822" s="121"/>
      <c r="BW822" s="121"/>
      <c r="BX822" s="121"/>
      <c r="BY822" s="121"/>
      <c r="BZ822" s="121"/>
      <c r="CA822" s="121"/>
      <c r="CB822" s="121"/>
      <c r="CC822" s="121"/>
      <c r="CD822" s="121"/>
      <c r="CE822" s="121"/>
      <c r="CF822" s="121"/>
      <c r="CG822" s="121"/>
      <c r="CH822" s="121"/>
    </row>
    <row r="823" spans="1:86" x14ac:dyDescent="0.3">
      <c r="A823" s="121"/>
      <c r="B823" s="146" t="s">
        <v>1112</v>
      </c>
      <c r="C823" s="121">
        <v>2011</v>
      </c>
      <c r="D823" s="121"/>
      <c r="E823" s="121"/>
      <c r="F823" s="121" t="s">
        <v>46</v>
      </c>
      <c r="G823" s="121" t="s">
        <v>155</v>
      </c>
      <c r="H823" s="121"/>
      <c r="I823" s="121"/>
      <c r="J823" s="121"/>
      <c r="K823" s="121" t="s">
        <v>304</v>
      </c>
      <c r="L823" s="121" t="s">
        <v>86</v>
      </c>
      <c r="M823" s="121" t="s">
        <v>73</v>
      </c>
      <c r="N823" s="121"/>
      <c r="O823" s="121" t="s">
        <v>729</v>
      </c>
      <c r="P823" s="121"/>
      <c r="Q823" s="121"/>
      <c r="R823" s="121"/>
      <c r="S823" s="121"/>
      <c r="T823" s="121"/>
      <c r="U823" s="121"/>
      <c r="V823" s="121"/>
      <c r="W823" s="121"/>
      <c r="X823" s="121"/>
      <c r="Y823" s="121"/>
      <c r="Z823" s="121"/>
      <c r="AA823" s="121"/>
      <c r="AB823" s="121"/>
      <c r="AC823" s="121"/>
      <c r="AD823" s="121"/>
      <c r="AE823" s="121"/>
      <c r="AF823" s="121"/>
      <c r="AG823" s="121"/>
      <c r="AH823" s="121"/>
      <c r="AI823" s="121"/>
      <c r="AJ823" s="121"/>
      <c r="AK823" s="121"/>
      <c r="AL823" s="121"/>
      <c r="AM823" s="121"/>
      <c r="AN823" s="121"/>
      <c r="AO823" s="121">
        <v>30</v>
      </c>
      <c r="AP823" s="121"/>
      <c r="AQ823" s="121"/>
      <c r="AR823" s="121"/>
      <c r="AS823" s="121">
        <v>14</v>
      </c>
      <c r="AT823" s="121">
        <v>48</v>
      </c>
      <c r="AU823" s="121"/>
      <c r="AV823" s="121" t="s">
        <v>1113</v>
      </c>
      <c r="AW823" s="121"/>
      <c r="AX823" s="121"/>
      <c r="AY823" s="121"/>
      <c r="AZ823" s="121"/>
      <c r="BA823" s="121"/>
      <c r="BB823" s="121"/>
      <c r="BC823" s="121"/>
      <c r="BD823" s="121"/>
      <c r="BE823" s="121"/>
      <c r="BF823" s="121"/>
      <c r="BG823" s="121"/>
      <c r="BH823" s="121"/>
      <c r="BI823" s="121"/>
      <c r="BJ823" s="121"/>
      <c r="BK823" s="121"/>
      <c r="BL823" s="121"/>
      <c r="BM823" s="121"/>
      <c r="BN823" s="121"/>
      <c r="BO823" s="121"/>
      <c r="BP823" s="121"/>
      <c r="BQ823" s="121"/>
      <c r="BR823" s="121"/>
      <c r="BS823" s="121"/>
      <c r="BT823" s="121"/>
      <c r="BU823" s="121"/>
      <c r="BV823" s="121"/>
      <c r="BW823" s="121"/>
      <c r="BX823" s="121"/>
      <c r="BY823" s="121"/>
      <c r="BZ823" s="121"/>
      <c r="CA823" s="121"/>
      <c r="CB823" s="121"/>
      <c r="CC823" s="121"/>
      <c r="CD823" s="121"/>
      <c r="CE823" s="121"/>
      <c r="CF823" s="121"/>
      <c r="CG823" s="121"/>
      <c r="CH823" s="121"/>
    </row>
    <row r="824" spans="1:86" x14ac:dyDescent="0.3">
      <c r="A824" s="121"/>
      <c r="B824" s="146" t="s">
        <v>1112</v>
      </c>
      <c r="C824" s="121">
        <v>2011</v>
      </c>
      <c r="D824" s="121"/>
      <c r="E824" s="121"/>
      <c r="F824" s="121" t="s">
        <v>46</v>
      </c>
      <c r="G824" s="121" t="s">
        <v>155</v>
      </c>
      <c r="H824" s="121"/>
      <c r="I824" s="121"/>
      <c r="J824" s="121"/>
      <c r="K824" s="121" t="s">
        <v>304</v>
      </c>
      <c r="L824" s="121" t="s">
        <v>347</v>
      </c>
      <c r="M824" s="121" t="s">
        <v>73</v>
      </c>
      <c r="N824" s="121"/>
      <c r="O824" s="121" t="s">
        <v>729</v>
      </c>
      <c r="P824" s="121"/>
      <c r="Q824" s="121"/>
      <c r="R824" s="121"/>
      <c r="S824" s="121"/>
      <c r="T824" s="121"/>
      <c r="U824" s="121"/>
      <c r="V824" s="121"/>
      <c r="W824" s="121"/>
      <c r="X824" s="121"/>
      <c r="Y824" s="121"/>
      <c r="Z824" s="121"/>
      <c r="AA824" s="121"/>
      <c r="AB824" s="121"/>
      <c r="AC824" s="121"/>
      <c r="AD824" s="121"/>
      <c r="AE824" s="121"/>
      <c r="AF824" s="121"/>
      <c r="AG824" s="121"/>
      <c r="AH824" s="121"/>
      <c r="AI824" s="121"/>
      <c r="AJ824" s="121"/>
      <c r="AK824" s="121"/>
      <c r="AL824" s="121"/>
      <c r="AM824" s="121"/>
      <c r="AN824" s="121"/>
      <c r="AO824" s="121">
        <v>30</v>
      </c>
      <c r="AP824" s="121"/>
      <c r="AQ824" s="121"/>
      <c r="AR824" s="121"/>
      <c r="AS824" s="121">
        <v>22</v>
      </c>
      <c r="AT824" s="121">
        <v>48</v>
      </c>
      <c r="AU824" s="121"/>
      <c r="AV824" s="121" t="s">
        <v>1113</v>
      </c>
      <c r="AW824" s="121"/>
      <c r="AX824" s="121"/>
      <c r="AY824" s="121"/>
      <c r="AZ824" s="121"/>
      <c r="BA824" s="121"/>
      <c r="BB824" s="121"/>
      <c r="BC824" s="121"/>
      <c r="BD824" s="121"/>
      <c r="BE824" s="121"/>
      <c r="BF824" s="121"/>
      <c r="BG824" s="121"/>
      <c r="BH824" s="121"/>
      <c r="BI824" s="121"/>
      <c r="BJ824" s="121"/>
      <c r="BK824" s="121"/>
      <c r="BL824" s="121"/>
      <c r="BM824" s="121"/>
      <c r="BN824" s="121"/>
      <c r="BO824" s="121"/>
      <c r="BP824" s="121"/>
      <c r="BQ824" s="121"/>
      <c r="BR824" s="121"/>
      <c r="BS824" s="121"/>
      <c r="BT824" s="121"/>
      <c r="BU824" s="121"/>
      <c r="BV824" s="121"/>
      <c r="BW824" s="121"/>
      <c r="BX824" s="121"/>
      <c r="BY824" s="121"/>
      <c r="BZ824" s="121"/>
      <c r="CA824" s="121"/>
      <c r="CB824" s="121"/>
      <c r="CC824" s="121"/>
      <c r="CD824" s="121"/>
      <c r="CE824" s="121"/>
      <c r="CF824" s="121"/>
      <c r="CG824" s="121"/>
      <c r="CH824" s="121"/>
    </row>
    <row r="825" spans="1:86" x14ac:dyDescent="0.3">
      <c r="A825" s="121"/>
      <c r="B825" s="146" t="s">
        <v>1112</v>
      </c>
      <c r="C825" s="121">
        <v>2011</v>
      </c>
      <c r="D825" s="121"/>
      <c r="E825" s="121"/>
      <c r="F825" s="121" t="s">
        <v>46</v>
      </c>
      <c r="G825" s="121" t="s">
        <v>155</v>
      </c>
      <c r="H825" s="121"/>
      <c r="I825" s="121"/>
      <c r="J825" s="121"/>
      <c r="K825" s="121" t="s">
        <v>304</v>
      </c>
      <c r="L825" s="121" t="s">
        <v>1110</v>
      </c>
      <c r="M825" s="121" t="s">
        <v>73</v>
      </c>
      <c r="N825" s="121"/>
      <c r="O825" s="121" t="s">
        <v>729</v>
      </c>
      <c r="P825" s="121"/>
      <c r="Q825" s="121"/>
      <c r="R825" s="121"/>
      <c r="S825" s="121"/>
      <c r="T825" s="121"/>
      <c r="U825" s="121"/>
      <c r="V825" s="121"/>
      <c r="W825" s="121"/>
      <c r="X825" s="121"/>
      <c r="Y825" s="121"/>
      <c r="Z825" s="121"/>
      <c r="AA825" s="121"/>
      <c r="AB825" s="121"/>
      <c r="AC825" s="121"/>
      <c r="AD825" s="121"/>
      <c r="AE825" s="121"/>
      <c r="AF825" s="121"/>
      <c r="AG825" s="121"/>
      <c r="AH825" s="121"/>
      <c r="AI825" s="121"/>
      <c r="AJ825" s="121"/>
      <c r="AK825" s="121"/>
      <c r="AL825" s="121"/>
      <c r="AM825" s="121"/>
      <c r="AN825" s="121"/>
      <c r="AO825" s="121">
        <v>30</v>
      </c>
      <c r="AP825" s="121"/>
      <c r="AQ825" s="121"/>
      <c r="AR825" s="121"/>
      <c r="AS825" s="121">
        <v>33</v>
      </c>
      <c r="AT825" s="121">
        <v>48</v>
      </c>
      <c r="AU825" s="121"/>
      <c r="AV825" s="121" t="s">
        <v>1113</v>
      </c>
      <c r="AW825" s="121"/>
      <c r="AX825" s="121"/>
      <c r="AY825" s="121"/>
      <c r="AZ825" s="121"/>
      <c r="BA825" s="121"/>
      <c r="BB825" s="121"/>
      <c r="BC825" s="121"/>
      <c r="BD825" s="121"/>
      <c r="BE825" s="121"/>
      <c r="BF825" s="121"/>
      <c r="BG825" s="121"/>
      <c r="BH825" s="121"/>
      <c r="BI825" s="121"/>
      <c r="BJ825" s="121"/>
      <c r="BK825" s="121"/>
      <c r="BL825" s="121"/>
      <c r="BM825" s="121"/>
      <c r="BN825" s="121"/>
      <c r="BO825" s="121"/>
      <c r="BP825" s="121"/>
      <c r="BQ825" s="121"/>
      <c r="BR825" s="121"/>
      <c r="BS825" s="121"/>
      <c r="BT825" s="121"/>
      <c r="BU825" s="121"/>
      <c r="BV825" s="121"/>
      <c r="BW825" s="121"/>
      <c r="BX825" s="121"/>
      <c r="BY825" s="121"/>
      <c r="BZ825" s="121"/>
      <c r="CA825" s="121"/>
      <c r="CB825" s="121"/>
      <c r="CC825" s="121"/>
      <c r="CD825" s="121"/>
      <c r="CE825" s="121"/>
      <c r="CF825" s="121"/>
      <c r="CG825" s="121"/>
      <c r="CH825" s="121"/>
    </row>
    <row r="826" spans="1:86" x14ac:dyDescent="0.3">
      <c r="A826" s="121"/>
      <c r="B826" s="146" t="s">
        <v>1112</v>
      </c>
      <c r="C826" s="121">
        <v>2011</v>
      </c>
      <c r="D826" s="121"/>
      <c r="E826" s="121"/>
      <c r="F826" s="121" t="s">
        <v>46</v>
      </c>
      <c r="G826" s="121" t="s">
        <v>155</v>
      </c>
      <c r="H826" s="121"/>
      <c r="I826" s="121"/>
      <c r="J826" s="121"/>
      <c r="K826" s="121" t="s">
        <v>304</v>
      </c>
      <c r="L826" s="121" t="s">
        <v>286</v>
      </c>
      <c r="M826" s="121" t="s">
        <v>73</v>
      </c>
      <c r="N826" s="121"/>
      <c r="O826" s="121" t="s">
        <v>729</v>
      </c>
      <c r="P826" s="121"/>
      <c r="Q826" s="121"/>
      <c r="R826" s="121"/>
      <c r="S826" s="121"/>
      <c r="T826" s="121"/>
      <c r="U826" s="121"/>
      <c r="V826" s="121"/>
      <c r="W826" s="121"/>
      <c r="X826" s="121"/>
      <c r="Y826" s="121"/>
      <c r="Z826" s="121"/>
      <c r="AA826" s="121"/>
      <c r="AB826" s="121"/>
      <c r="AC826" s="121"/>
      <c r="AD826" s="121"/>
      <c r="AE826" s="121"/>
      <c r="AF826" s="121"/>
      <c r="AG826" s="121"/>
      <c r="AH826" s="121"/>
      <c r="AI826" s="121"/>
      <c r="AJ826" s="121"/>
      <c r="AK826" s="121"/>
      <c r="AL826" s="121"/>
      <c r="AM826" s="121"/>
      <c r="AN826" s="121"/>
      <c r="AO826" s="121">
        <v>30</v>
      </c>
      <c r="AP826" s="121"/>
      <c r="AQ826" s="121"/>
      <c r="AR826" s="121"/>
      <c r="AS826" s="121">
        <v>36</v>
      </c>
      <c r="AT826" s="121">
        <v>48</v>
      </c>
      <c r="AU826" s="121"/>
      <c r="AV826" s="121" t="s">
        <v>1113</v>
      </c>
      <c r="AW826" s="121"/>
      <c r="AX826" s="121"/>
      <c r="AY826" s="121"/>
      <c r="AZ826" s="121"/>
      <c r="BA826" s="121"/>
      <c r="BB826" s="121"/>
      <c r="BC826" s="121"/>
      <c r="BD826" s="121"/>
      <c r="BE826" s="121"/>
      <c r="BF826" s="121"/>
      <c r="BG826" s="121"/>
      <c r="BH826" s="121"/>
      <c r="BI826" s="121"/>
      <c r="BJ826" s="121"/>
      <c r="BK826" s="121"/>
      <c r="BL826" s="121"/>
      <c r="BM826" s="121"/>
      <c r="BN826" s="121"/>
      <c r="BO826" s="121"/>
      <c r="BP826" s="121"/>
      <c r="BQ826" s="121"/>
      <c r="BR826" s="121"/>
      <c r="BS826" s="121"/>
      <c r="BT826" s="121"/>
      <c r="BU826" s="121"/>
      <c r="BV826" s="121"/>
      <c r="BW826" s="121"/>
      <c r="BX826" s="121"/>
      <c r="BY826" s="121"/>
      <c r="BZ826" s="121"/>
      <c r="CA826" s="121"/>
      <c r="CB826" s="121"/>
      <c r="CC826" s="121"/>
      <c r="CD826" s="121"/>
      <c r="CE826" s="121"/>
      <c r="CF826" s="121"/>
      <c r="CG826" s="121"/>
      <c r="CH826" s="121"/>
    </row>
    <row r="827" spans="1:86" x14ac:dyDescent="0.3">
      <c r="A827" s="121"/>
      <c r="B827" s="146" t="s">
        <v>1112</v>
      </c>
      <c r="C827" s="121">
        <v>2011</v>
      </c>
      <c r="D827" s="121"/>
      <c r="E827" s="121"/>
      <c r="F827" s="121" t="s">
        <v>46</v>
      </c>
      <c r="G827" s="121" t="s">
        <v>155</v>
      </c>
      <c r="H827" s="121"/>
      <c r="I827" s="121"/>
      <c r="J827" s="121"/>
      <c r="K827" s="121" t="s">
        <v>304</v>
      </c>
      <c r="L827" s="121" t="s">
        <v>1067</v>
      </c>
      <c r="M827" s="121" t="s">
        <v>73</v>
      </c>
      <c r="N827" s="121"/>
      <c r="O827" s="121" t="s">
        <v>729</v>
      </c>
      <c r="P827" s="121"/>
      <c r="Q827" s="121"/>
      <c r="R827" s="121"/>
      <c r="S827" s="121"/>
      <c r="T827" s="121"/>
      <c r="U827" s="121"/>
      <c r="V827" s="121"/>
      <c r="W827" s="121"/>
      <c r="X827" s="121"/>
      <c r="Y827" s="121"/>
      <c r="Z827" s="121"/>
      <c r="AA827" s="121"/>
      <c r="AB827" s="121"/>
      <c r="AC827" s="121"/>
      <c r="AD827" s="121"/>
      <c r="AE827" s="121"/>
      <c r="AF827" s="121"/>
      <c r="AG827" s="121"/>
      <c r="AH827" s="121"/>
      <c r="AI827" s="121"/>
      <c r="AJ827" s="121"/>
      <c r="AK827" s="121"/>
      <c r="AL827" s="121"/>
      <c r="AM827" s="121"/>
      <c r="AN827" s="121"/>
      <c r="AO827" s="121">
        <v>30</v>
      </c>
      <c r="AP827" s="121"/>
      <c r="AQ827" s="121"/>
      <c r="AR827" s="121"/>
      <c r="AS827" s="121">
        <v>20</v>
      </c>
      <c r="AT827" s="121">
        <v>48</v>
      </c>
      <c r="AU827" s="121"/>
      <c r="AV827" s="121" t="s">
        <v>1113</v>
      </c>
      <c r="AW827" s="121"/>
      <c r="AX827" s="121"/>
      <c r="AY827" s="121"/>
      <c r="AZ827" s="121"/>
      <c r="BA827" s="121"/>
      <c r="BB827" s="121"/>
      <c r="BC827" s="121"/>
      <c r="BD827" s="121"/>
      <c r="BE827" s="121"/>
      <c r="BF827" s="121"/>
      <c r="BG827" s="121"/>
      <c r="BH827" s="121"/>
      <c r="BI827" s="121"/>
      <c r="BJ827" s="121"/>
      <c r="BK827" s="121"/>
      <c r="BL827" s="121"/>
      <c r="BM827" s="121"/>
      <c r="BN827" s="121"/>
      <c r="BO827" s="121"/>
      <c r="BP827" s="121"/>
      <c r="BQ827" s="121"/>
      <c r="BR827" s="121"/>
      <c r="BS827" s="121"/>
      <c r="BT827" s="121"/>
      <c r="BU827" s="121"/>
      <c r="BV827" s="121"/>
      <c r="BW827" s="121"/>
      <c r="BX827" s="121"/>
      <c r="BY827" s="121"/>
      <c r="BZ827" s="121"/>
      <c r="CA827" s="121"/>
      <c r="CB827" s="121"/>
      <c r="CC827" s="121"/>
      <c r="CD827" s="121"/>
      <c r="CE827" s="121"/>
      <c r="CF827" s="121"/>
      <c r="CG827" s="121"/>
      <c r="CH827" s="121"/>
    </row>
    <row r="828" spans="1:86" x14ac:dyDescent="0.3">
      <c r="A828" s="121"/>
      <c r="B828" s="146" t="s">
        <v>1112</v>
      </c>
      <c r="C828" s="121">
        <v>2011</v>
      </c>
      <c r="D828" s="121"/>
      <c r="E828" s="121"/>
      <c r="F828" s="121" t="s">
        <v>46</v>
      </c>
      <c r="G828" s="121" t="s">
        <v>155</v>
      </c>
      <c r="H828" s="121"/>
      <c r="I828" s="121"/>
      <c r="J828" s="121"/>
      <c r="K828" s="121" t="s">
        <v>304</v>
      </c>
      <c r="L828" s="121" t="s">
        <v>90</v>
      </c>
      <c r="M828" s="121" t="s">
        <v>73</v>
      </c>
      <c r="N828" s="121"/>
      <c r="O828" s="121" t="s">
        <v>729</v>
      </c>
      <c r="P828" s="121"/>
      <c r="Q828" s="121"/>
      <c r="R828" s="121"/>
      <c r="S828" s="121"/>
      <c r="T828" s="121"/>
      <c r="U828" s="121"/>
      <c r="V828" s="121"/>
      <c r="W828" s="121"/>
      <c r="X828" s="121"/>
      <c r="Y828" s="121"/>
      <c r="Z828" s="121"/>
      <c r="AA828" s="121"/>
      <c r="AB828" s="121"/>
      <c r="AC828" s="121"/>
      <c r="AD828" s="121"/>
      <c r="AE828" s="121"/>
      <c r="AF828" s="121"/>
      <c r="AG828" s="121"/>
      <c r="AH828" s="121"/>
      <c r="AI828" s="121"/>
      <c r="AJ828" s="121"/>
      <c r="AK828" s="121"/>
      <c r="AL828" s="121"/>
      <c r="AM828" s="121"/>
      <c r="AN828" s="121"/>
      <c r="AO828" s="121">
        <v>30</v>
      </c>
      <c r="AP828" s="121"/>
      <c r="AQ828" s="121"/>
      <c r="AR828" s="121"/>
      <c r="AS828" s="121"/>
      <c r="AT828" s="121"/>
      <c r="AU828" s="121"/>
      <c r="AV828" s="121"/>
      <c r="AW828" s="121"/>
      <c r="AX828" s="121"/>
      <c r="AY828" s="121"/>
      <c r="AZ828" s="121"/>
      <c r="BA828" s="121"/>
      <c r="BB828" s="121"/>
      <c r="BC828" s="121"/>
      <c r="BD828" s="121"/>
      <c r="BE828" s="121"/>
      <c r="BF828" s="121"/>
      <c r="BG828" s="121"/>
      <c r="BH828" s="121"/>
      <c r="BI828" s="121"/>
      <c r="BJ828" s="121"/>
      <c r="BK828" s="121"/>
      <c r="BL828" s="121"/>
      <c r="BM828" s="121"/>
      <c r="BN828" s="121"/>
      <c r="BO828" s="121"/>
      <c r="BP828" s="121"/>
      <c r="BQ828" s="121"/>
      <c r="BR828" s="121"/>
      <c r="BS828" s="121"/>
      <c r="BT828" s="121"/>
      <c r="BU828" s="121"/>
      <c r="BV828" s="121"/>
      <c r="BW828" s="121"/>
      <c r="BX828" s="121"/>
      <c r="BY828" s="121"/>
      <c r="BZ828" s="121"/>
      <c r="CA828" s="121"/>
      <c r="CB828" s="121"/>
      <c r="CC828" s="121"/>
      <c r="CD828" s="121"/>
      <c r="CE828" s="121"/>
      <c r="CF828" s="121"/>
      <c r="CG828" s="121"/>
      <c r="CH828" s="121"/>
    </row>
    <row r="829" spans="1:86" x14ac:dyDescent="0.3">
      <c r="A829" s="121"/>
      <c r="B829" s="146" t="s">
        <v>1112</v>
      </c>
      <c r="C829" s="121">
        <v>2011</v>
      </c>
      <c r="D829" s="121"/>
      <c r="E829" s="121"/>
      <c r="F829" s="121" t="s">
        <v>46</v>
      </c>
      <c r="G829" s="121" t="s">
        <v>155</v>
      </c>
      <c r="H829" s="121"/>
      <c r="I829" s="121"/>
      <c r="J829" s="121"/>
      <c r="K829" s="121" t="s">
        <v>304</v>
      </c>
      <c r="L829" s="121" t="s">
        <v>820</v>
      </c>
      <c r="M829" s="121" t="s">
        <v>73</v>
      </c>
      <c r="N829" s="121"/>
      <c r="O829" s="121" t="s">
        <v>729</v>
      </c>
      <c r="P829" s="121"/>
      <c r="Q829" s="121"/>
      <c r="R829" s="121"/>
      <c r="S829" s="121"/>
      <c r="T829" s="121"/>
      <c r="U829" s="121"/>
      <c r="V829" s="121"/>
      <c r="W829" s="121"/>
      <c r="X829" s="121"/>
      <c r="Y829" s="121"/>
      <c r="Z829" s="121"/>
      <c r="AA829" s="121"/>
      <c r="AB829" s="121"/>
      <c r="AC829" s="121"/>
      <c r="AD829" s="121"/>
      <c r="AE829" s="121"/>
      <c r="AF829" s="121"/>
      <c r="AG829" s="121"/>
      <c r="AH829" s="121"/>
      <c r="AI829" s="121"/>
      <c r="AJ829" s="121"/>
      <c r="AK829" s="121"/>
      <c r="AL829" s="121"/>
      <c r="AM829" s="121"/>
      <c r="AN829" s="121"/>
      <c r="AO829" s="121">
        <v>300</v>
      </c>
      <c r="AP829" s="121"/>
      <c r="AQ829" s="121"/>
      <c r="AR829" s="121"/>
      <c r="AS829" s="121">
        <v>39</v>
      </c>
      <c r="AT829" s="121">
        <v>48</v>
      </c>
      <c r="AU829" s="121"/>
      <c r="AV829" s="121" t="s">
        <v>1113</v>
      </c>
      <c r="AW829" s="121"/>
      <c r="AX829" s="121"/>
      <c r="AY829" s="121"/>
      <c r="AZ829" s="121"/>
      <c r="BA829" s="121"/>
      <c r="BB829" s="121"/>
      <c r="BC829" s="121"/>
      <c r="BD829" s="121"/>
      <c r="BE829" s="121"/>
      <c r="BF829" s="121"/>
      <c r="BG829" s="121"/>
      <c r="BH829" s="121"/>
      <c r="BI829" s="121"/>
      <c r="BJ829" s="121"/>
      <c r="BK829" s="121"/>
      <c r="BL829" s="121"/>
      <c r="BM829" s="121"/>
      <c r="BN829" s="121"/>
      <c r="BO829" s="121"/>
      <c r="BP829" s="121"/>
      <c r="BQ829" s="121"/>
      <c r="BR829" s="121"/>
      <c r="BS829" s="121"/>
      <c r="BT829" s="121"/>
      <c r="BU829" s="121"/>
      <c r="BV829" s="121"/>
      <c r="BW829" s="121"/>
      <c r="BX829" s="121"/>
      <c r="BY829" s="121"/>
      <c r="BZ829" s="121"/>
      <c r="CA829" s="121"/>
      <c r="CB829" s="121"/>
      <c r="CC829" s="121"/>
      <c r="CD829" s="121"/>
      <c r="CE829" s="121"/>
      <c r="CF829" s="121"/>
      <c r="CG829" s="121"/>
      <c r="CH829" s="121"/>
    </row>
    <row r="830" spans="1:86" ht="14.25" customHeight="1" x14ac:dyDescent="0.3">
      <c r="A830" s="121"/>
      <c r="B830" s="146" t="s">
        <v>1112</v>
      </c>
      <c r="C830" s="121">
        <v>2011</v>
      </c>
      <c r="D830" s="121"/>
      <c r="E830" s="121"/>
      <c r="F830" s="121" t="s">
        <v>46</v>
      </c>
      <c r="G830" s="121" t="s">
        <v>155</v>
      </c>
      <c r="H830" s="121"/>
      <c r="I830" s="121"/>
      <c r="J830" s="121"/>
      <c r="K830" s="121" t="s">
        <v>304</v>
      </c>
      <c r="L830" s="121" t="s">
        <v>289</v>
      </c>
      <c r="M830" s="121" t="s">
        <v>73</v>
      </c>
      <c r="N830" s="121"/>
      <c r="O830" s="121" t="s">
        <v>729</v>
      </c>
      <c r="P830" s="121"/>
      <c r="Q830" s="121"/>
      <c r="R830" s="121"/>
      <c r="S830" s="121"/>
      <c r="T830" s="121"/>
      <c r="U830" s="121"/>
      <c r="V830" s="121"/>
      <c r="W830" s="121"/>
      <c r="X830" s="121"/>
      <c r="Y830" s="121"/>
      <c r="Z830" s="121"/>
      <c r="AA830" s="121"/>
      <c r="AB830" s="121"/>
      <c r="AC830" s="121"/>
      <c r="AD830" s="121"/>
      <c r="AE830" s="121"/>
      <c r="AF830" s="121"/>
      <c r="AG830" s="121"/>
      <c r="AH830" s="121"/>
      <c r="AI830" s="121"/>
      <c r="AJ830" s="121"/>
      <c r="AK830" s="121"/>
      <c r="AL830" s="121"/>
      <c r="AM830" s="121"/>
      <c r="AN830" s="121"/>
      <c r="AO830" s="121">
        <v>2</v>
      </c>
      <c r="AP830" s="121"/>
      <c r="AQ830" s="121"/>
      <c r="AR830" s="121"/>
      <c r="AS830" s="121">
        <v>28</v>
      </c>
      <c r="AT830" s="121">
        <v>48</v>
      </c>
      <c r="AU830" s="121"/>
      <c r="AV830" s="121" t="s">
        <v>1113</v>
      </c>
      <c r="AW830" s="121"/>
      <c r="AX830" s="121"/>
      <c r="AY830" s="121"/>
      <c r="AZ830" s="121"/>
      <c r="BA830" s="121"/>
      <c r="BB830" s="121"/>
      <c r="BC830" s="121"/>
      <c r="BD830" s="121"/>
      <c r="BE830" s="121"/>
      <c r="BF830" s="121"/>
      <c r="BG830" s="121"/>
      <c r="BH830" s="121"/>
      <c r="BI830" s="121"/>
      <c r="BJ830" s="121"/>
      <c r="BK830" s="121"/>
      <c r="BL830" s="121"/>
      <c r="BM830" s="121"/>
      <c r="BN830" s="121"/>
      <c r="BO830" s="121"/>
      <c r="BP830" s="121"/>
      <c r="BQ830" s="121"/>
      <c r="BR830" s="121"/>
      <c r="BS830" s="121"/>
      <c r="BT830" s="121"/>
      <c r="BU830" s="121"/>
      <c r="BV830" s="121"/>
      <c r="BW830" s="121"/>
      <c r="BX830" s="121"/>
      <c r="BY830" s="121"/>
      <c r="BZ830" s="121"/>
      <c r="CA830" s="121"/>
      <c r="CB830" s="121"/>
      <c r="CC830" s="121"/>
      <c r="CD830" s="121"/>
      <c r="CE830" s="121"/>
      <c r="CF830" s="121"/>
      <c r="CG830" s="121"/>
      <c r="CH830" s="121"/>
    </row>
    <row r="831" spans="1:86" ht="14.25" customHeight="1" x14ac:dyDescent="0.3">
      <c r="A831" s="121"/>
      <c r="B831" s="146" t="s">
        <v>1112</v>
      </c>
      <c r="C831" s="121">
        <v>2011</v>
      </c>
      <c r="D831" s="121"/>
      <c r="E831" s="121"/>
      <c r="F831" s="121" t="s">
        <v>46</v>
      </c>
      <c r="G831" s="121" t="s">
        <v>155</v>
      </c>
      <c r="H831" s="121"/>
      <c r="I831" s="121"/>
      <c r="J831" s="121"/>
      <c r="K831" s="121" t="s">
        <v>304</v>
      </c>
      <c r="L831" s="121" t="s">
        <v>291</v>
      </c>
      <c r="M831" s="121" t="s">
        <v>73</v>
      </c>
      <c r="N831" s="121"/>
      <c r="O831" s="121" t="s">
        <v>729</v>
      </c>
      <c r="P831" s="121"/>
      <c r="Q831" s="121"/>
      <c r="R831" s="121"/>
      <c r="S831" s="121"/>
      <c r="T831" s="121"/>
      <c r="U831" s="121"/>
      <c r="V831" s="121"/>
      <c r="W831" s="121"/>
      <c r="X831" s="121"/>
      <c r="Y831" s="121"/>
      <c r="Z831" s="121"/>
      <c r="AA831" s="121"/>
      <c r="AB831" s="121"/>
      <c r="AC831" s="121"/>
      <c r="AD831" s="121"/>
      <c r="AE831" s="121"/>
      <c r="AF831" s="121"/>
      <c r="AG831" s="121"/>
      <c r="AH831" s="121"/>
      <c r="AI831" s="121"/>
      <c r="AJ831" s="121"/>
      <c r="AK831" s="121"/>
      <c r="AL831" s="121"/>
      <c r="AM831" s="121"/>
      <c r="AN831" s="121"/>
      <c r="AO831" s="121">
        <v>25</v>
      </c>
      <c r="AP831" s="121"/>
      <c r="AQ831" s="121"/>
      <c r="AR831" s="121"/>
      <c r="AS831" s="121">
        <v>12</v>
      </c>
      <c r="AT831" s="121">
        <v>48</v>
      </c>
      <c r="AU831" s="121"/>
      <c r="AV831" s="121" t="s">
        <v>1113</v>
      </c>
      <c r="AW831" s="121"/>
      <c r="AX831" s="121"/>
      <c r="AY831" s="121"/>
      <c r="AZ831" s="121"/>
      <c r="BA831" s="121"/>
      <c r="BB831" s="121"/>
      <c r="BC831" s="121"/>
      <c r="BD831" s="121"/>
      <c r="BE831" s="121"/>
      <c r="BF831" s="121"/>
      <c r="BG831" s="121"/>
      <c r="BH831" s="121"/>
      <c r="BI831" s="121"/>
      <c r="BJ831" s="121"/>
      <c r="BK831" s="121"/>
      <c r="BL831" s="121"/>
      <c r="BM831" s="121"/>
      <c r="BN831" s="121"/>
      <c r="BO831" s="121"/>
      <c r="BP831" s="121"/>
      <c r="BQ831" s="121"/>
      <c r="BR831" s="121"/>
      <c r="BS831" s="121"/>
      <c r="BT831" s="121"/>
      <c r="BU831" s="121"/>
      <c r="BV831" s="121"/>
      <c r="BW831" s="121"/>
      <c r="BX831" s="121"/>
      <c r="BY831" s="121"/>
      <c r="BZ831" s="121"/>
      <c r="CA831" s="121"/>
      <c r="CB831" s="121"/>
      <c r="CC831" s="121"/>
      <c r="CD831" s="121"/>
      <c r="CE831" s="121"/>
      <c r="CF831" s="121"/>
      <c r="CG831" s="121"/>
      <c r="CH831" s="121"/>
    </row>
    <row r="832" spans="1:86" ht="14.25" customHeight="1" x14ac:dyDescent="0.3">
      <c r="A832" s="121"/>
      <c r="B832" s="146" t="s">
        <v>1112</v>
      </c>
      <c r="C832" s="121">
        <v>2011</v>
      </c>
      <c r="D832" s="121"/>
      <c r="E832" s="121"/>
      <c r="F832" s="121" t="s">
        <v>46</v>
      </c>
      <c r="G832" s="121" t="s">
        <v>155</v>
      </c>
      <c r="H832" s="121"/>
      <c r="I832" s="121"/>
      <c r="J832" s="121"/>
      <c r="K832" s="121" t="s">
        <v>304</v>
      </c>
      <c r="L832" s="121" t="s">
        <v>1111</v>
      </c>
      <c r="M832" s="121" t="s">
        <v>73</v>
      </c>
      <c r="N832" s="121"/>
      <c r="O832" s="121" t="s">
        <v>729</v>
      </c>
      <c r="P832" s="121"/>
      <c r="Q832" s="121"/>
      <c r="R832" s="121"/>
      <c r="S832" s="121"/>
      <c r="T832" s="121"/>
      <c r="U832" s="121"/>
      <c r="V832" s="121"/>
      <c r="W832" s="121"/>
      <c r="X832" s="121"/>
      <c r="Y832" s="121"/>
      <c r="Z832" s="121"/>
      <c r="AA832" s="121"/>
      <c r="AB832" s="121"/>
      <c r="AC832" s="121"/>
      <c r="AD832" s="121"/>
      <c r="AE832" s="121"/>
      <c r="AF832" s="121"/>
      <c r="AG832" s="121"/>
      <c r="AH832" s="121"/>
      <c r="AI832" s="121"/>
      <c r="AJ832" s="121"/>
      <c r="AK832" s="121"/>
      <c r="AL832" s="121"/>
      <c r="AM832" s="121"/>
      <c r="AN832" s="121"/>
      <c r="AO832" s="121">
        <v>300</v>
      </c>
      <c r="AP832" s="121"/>
      <c r="AQ832" s="121"/>
      <c r="AR832" s="121"/>
      <c r="AS832" s="121">
        <v>42</v>
      </c>
      <c r="AT832" s="121">
        <v>48</v>
      </c>
      <c r="AU832" s="121"/>
      <c r="AV832" s="121" t="s">
        <v>1113</v>
      </c>
      <c r="AW832" s="121"/>
      <c r="AX832" s="121"/>
      <c r="AY832" s="121"/>
      <c r="AZ832" s="121"/>
      <c r="BA832" s="121"/>
      <c r="BB832" s="121"/>
      <c r="BC832" s="121"/>
      <c r="BD832" s="121"/>
      <c r="BE832" s="121"/>
      <c r="BF832" s="121"/>
      <c r="BG832" s="121"/>
      <c r="BH832" s="121"/>
      <c r="BI832" s="121"/>
      <c r="BJ832" s="121"/>
      <c r="BK832" s="121"/>
      <c r="BL832" s="121"/>
      <c r="BM832" s="121"/>
      <c r="BN832" s="121"/>
      <c r="BO832" s="121"/>
      <c r="BP832" s="121"/>
      <c r="BQ832" s="121"/>
      <c r="BR832" s="121"/>
      <c r="BS832" s="121"/>
      <c r="BT832" s="121"/>
      <c r="BU832" s="121"/>
      <c r="BV832" s="121"/>
      <c r="BW832" s="121"/>
      <c r="BX832" s="121"/>
      <c r="BY832" s="121"/>
      <c r="BZ832" s="121"/>
      <c r="CA832" s="121"/>
      <c r="CB832" s="121"/>
      <c r="CC832" s="121"/>
      <c r="CD832" s="121"/>
      <c r="CE832" s="121"/>
      <c r="CF832" s="121"/>
      <c r="CG832" s="121"/>
      <c r="CH832" s="121"/>
    </row>
    <row r="833" spans="1:86" ht="14.25" customHeight="1" x14ac:dyDescent="0.3">
      <c r="A833" s="121"/>
      <c r="B833" s="146" t="s">
        <v>1112</v>
      </c>
      <c r="C833" s="121">
        <v>2011</v>
      </c>
      <c r="D833" s="121"/>
      <c r="E833" s="121"/>
      <c r="F833" s="121" t="s">
        <v>46</v>
      </c>
      <c r="G833" s="121" t="s">
        <v>155</v>
      </c>
      <c r="H833" s="121"/>
      <c r="I833" s="121"/>
      <c r="J833" s="121"/>
      <c r="K833" s="121" t="s">
        <v>304</v>
      </c>
      <c r="L833" s="121" t="s">
        <v>91</v>
      </c>
      <c r="M833" s="121" t="s">
        <v>73</v>
      </c>
      <c r="N833" s="121"/>
      <c r="O833" s="121" t="s">
        <v>729</v>
      </c>
      <c r="P833" s="121"/>
      <c r="Q833" s="121"/>
      <c r="R833" s="121"/>
      <c r="S833" s="121"/>
      <c r="T833" s="121"/>
      <c r="U833" s="121"/>
      <c r="V833" s="121"/>
      <c r="W833" s="121"/>
      <c r="X833" s="121"/>
      <c r="Y833" s="121"/>
      <c r="Z833" s="121"/>
      <c r="AA833" s="121"/>
      <c r="AB833" s="121"/>
      <c r="AC833" s="121"/>
      <c r="AD833" s="121"/>
      <c r="AE833" s="121"/>
      <c r="AF833" s="121"/>
      <c r="AG833" s="121"/>
      <c r="AH833" s="121"/>
      <c r="AI833" s="121"/>
      <c r="AJ833" s="121"/>
      <c r="AK833" s="121"/>
      <c r="AL833" s="121"/>
      <c r="AM833" s="121"/>
      <c r="AN833" s="121"/>
      <c r="AO833" s="121">
        <v>30</v>
      </c>
      <c r="AP833" s="121"/>
      <c r="AQ833" s="121"/>
      <c r="AR833" s="121"/>
      <c r="AS833" s="121">
        <v>39</v>
      </c>
      <c r="AT833" s="121">
        <v>48</v>
      </c>
      <c r="AU833" s="121"/>
      <c r="AV833" s="121" t="s">
        <v>1113</v>
      </c>
      <c r="AW833" s="121"/>
      <c r="AX833" s="121"/>
      <c r="AY833" s="121"/>
      <c r="AZ833" s="121"/>
      <c r="BA833" s="121"/>
      <c r="BB833" s="121"/>
      <c r="BC833" s="121"/>
      <c r="BD833" s="121"/>
      <c r="BE833" s="121"/>
      <c r="BF833" s="121"/>
      <c r="BG833" s="121"/>
      <c r="BH833" s="121"/>
      <c r="BI833" s="121"/>
      <c r="BJ833" s="121"/>
      <c r="BK833" s="121"/>
      <c r="BL833" s="121"/>
      <c r="BM833" s="121"/>
      <c r="BN833" s="121"/>
      <c r="BO833" s="121"/>
      <c r="BP833" s="121"/>
      <c r="BQ833" s="121"/>
      <c r="BR833" s="121"/>
      <c r="BS833" s="121"/>
      <c r="BT833" s="121"/>
      <c r="BU833" s="121"/>
      <c r="BV833" s="121"/>
      <c r="BW833" s="121"/>
      <c r="BX833" s="121"/>
      <c r="BY833" s="121"/>
      <c r="BZ833" s="121"/>
      <c r="CA833" s="121"/>
      <c r="CB833" s="121"/>
      <c r="CC833" s="121"/>
      <c r="CD833" s="121"/>
      <c r="CE833" s="121"/>
      <c r="CF833" s="121"/>
      <c r="CG833" s="121"/>
      <c r="CH833" s="121"/>
    </row>
    <row r="834" spans="1:86" ht="14.25" customHeight="1" x14ac:dyDescent="0.3">
      <c r="A834" s="121"/>
      <c r="B834" s="146" t="s">
        <v>1105</v>
      </c>
      <c r="C834" s="121">
        <v>2011</v>
      </c>
      <c r="D834" s="121"/>
      <c r="E834" s="121"/>
      <c r="F834" s="121" t="s">
        <v>46</v>
      </c>
      <c r="G834" s="121" t="s">
        <v>155</v>
      </c>
      <c r="H834" s="121" t="s">
        <v>53</v>
      </c>
      <c r="I834" s="121"/>
      <c r="J834" s="121" t="s">
        <v>48</v>
      </c>
      <c r="K834" s="121" t="s">
        <v>49</v>
      </c>
      <c r="L834" s="121" t="s">
        <v>729</v>
      </c>
      <c r="M834" s="121" t="s">
        <v>156</v>
      </c>
      <c r="N834" s="121"/>
      <c r="O834" s="121" t="s">
        <v>729</v>
      </c>
      <c r="P834" s="121"/>
      <c r="Q834" s="121"/>
      <c r="R834" s="121" t="s">
        <v>1106</v>
      </c>
      <c r="S834" s="121"/>
      <c r="T834" s="150" t="s">
        <v>1107</v>
      </c>
      <c r="U834" s="121" t="s">
        <v>53</v>
      </c>
      <c r="V834" s="121" t="s">
        <v>140</v>
      </c>
      <c r="W834" s="121"/>
      <c r="X834" s="121"/>
      <c r="Y834" s="121"/>
      <c r="Z834" s="121"/>
      <c r="AA834" s="121"/>
      <c r="AB834" s="121"/>
      <c r="AC834" s="121"/>
      <c r="AD834" s="121"/>
      <c r="AE834" s="121"/>
      <c r="AF834" s="121"/>
      <c r="AG834" s="121"/>
      <c r="AH834" s="121"/>
      <c r="AI834" s="121"/>
      <c r="AJ834" s="121"/>
      <c r="AK834" s="121"/>
      <c r="AL834" s="121"/>
      <c r="AM834" s="121"/>
      <c r="AN834" s="121"/>
      <c r="AO834" s="121"/>
      <c r="AP834" s="121"/>
      <c r="AQ834" s="121"/>
      <c r="AR834" s="121"/>
      <c r="AS834" s="121"/>
      <c r="AT834" s="121"/>
      <c r="AU834" s="121"/>
      <c r="AV834" s="121"/>
      <c r="AW834" s="121"/>
      <c r="AX834" s="121"/>
      <c r="AY834" s="121"/>
      <c r="AZ834" s="121"/>
      <c r="BA834" s="121"/>
      <c r="BB834" s="121"/>
      <c r="BC834" s="121"/>
      <c r="BD834" s="121"/>
      <c r="BE834" s="121"/>
      <c r="BF834" s="121"/>
      <c r="BG834" s="121"/>
      <c r="BH834" s="121"/>
      <c r="BI834" s="121"/>
      <c r="BJ834" s="121"/>
      <c r="BK834" s="121"/>
      <c r="BL834" s="121"/>
      <c r="BM834" s="121"/>
      <c r="BN834" s="121"/>
      <c r="BO834" s="121"/>
      <c r="BP834" s="121"/>
      <c r="BQ834" s="121"/>
      <c r="BR834" s="121"/>
      <c r="BS834" s="121"/>
      <c r="BT834" s="121"/>
      <c r="BU834" s="121"/>
      <c r="BV834" s="121"/>
      <c r="BW834" s="121"/>
      <c r="BX834" s="121"/>
      <c r="BY834" s="121"/>
      <c r="BZ834" s="121"/>
      <c r="CA834" s="121"/>
      <c r="CB834" s="121"/>
      <c r="CC834" s="121"/>
      <c r="CD834" s="121"/>
      <c r="CE834" s="121"/>
      <c r="CF834" s="121"/>
      <c r="CG834" s="121"/>
      <c r="CH834" s="121"/>
    </row>
    <row r="835" spans="1:86" ht="14.25" customHeight="1" x14ac:dyDescent="0.3">
      <c r="A835" s="121"/>
      <c r="B835" s="146" t="s">
        <v>1105</v>
      </c>
      <c r="C835" s="121">
        <v>2011</v>
      </c>
      <c r="D835" s="121"/>
      <c r="E835" s="121"/>
      <c r="F835" s="121" t="s">
        <v>46</v>
      </c>
      <c r="G835" s="121" t="s">
        <v>155</v>
      </c>
      <c r="H835" s="121" t="s">
        <v>53</v>
      </c>
      <c r="I835" s="121"/>
      <c r="J835" s="121" t="s">
        <v>48</v>
      </c>
      <c r="K835" s="121" t="s">
        <v>49</v>
      </c>
      <c r="L835" s="121" t="s">
        <v>729</v>
      </c>
      <c r="M835" s="121" t="s">
        <v>156</v>
      </c>
      <c r="N835" s="121"/>
      <c r="O835" s="121" t="s">
        <v>729</v>
      </c>
      <c r="P835" s="121"/>
      <c r="Q835" s="121"/>
      <c r="R835" s="121" t="s">
        <v>1076</v>
      </c>
      <c r="S835" s="121"/>
      <c r="T835" s="150" t="s">
        <v>1107</v>
      </c>
      <c r="U835" s="121" t="s">
        <v>53</v>
      </c>
      <c r="V835" s="121" t="s">
        <v>140</v>
      </c>
      <c r="W835" s="121"/>
      <c r="X835" s="121"/>
      <c r="Y835" s="121"/>
      <c r="Z835" s="121"/>
      <c r="AA835" s="121"/>
      <c r="AB835" s="121"/>
      <c r="AC835" s="121"/>
      <c r="AD835" s="121"/>
      <c r="AE835" s="121"/>
      <c r="AF835" s="121"/>
      <c r="AG835" s="121"/>
      <c r="AH835" s="121"/>
      <c r="AI835" s="121"/>
      <c r="AJ835" s="121"/>
      <c r="AK835" s="121"/>
      <c r="AL835" s="121"/>
      <c r="AM835" s="121"/>
      <c r="AN835" s="121"/>
      <c r="AO835" s="121"/>
      <c r="AP835" s="121"/>
      <c r="AQ835" s="121"/>
      <c r="AR835" s="121"/>
      <c r="AS835" s="121"/>
      <c r="AT835" s="121"/>
      <c r="AU835" s="121"/>
      <c r="AV835" s="121"/>
      <c r="AW835" s="121"/>
      <c r="AX835" s="121"/>
      <c r="AY835" s="121"/>
      <c r="AZ835" s="121"/>
      <c r="BA835" s="121"/>
      <c r="BB835" s="121"/>
      <c r="BC835" s="121"/>
      <c r="BD835" s="121"/>
      <c r="BE835" s="121"/>
      <c r="BF835" s="121"/>
      <c r="BG835" s="121"/>
      <c r="BH835" s="121"/>
      <c r="BI835" s="121"/>
      <c r="BJ835" s="121"/>
      <c r="BK835" s="121"/>
      <c r="BL835" s="121"/>
      <c r="BM835" s="121"/>
      <c r="BN835" s="121"/>
      <c r="BO835" s="121"/>
      <c r="BP835" s="121"/>
      <c r="BQ835" s="121"/>
      <c r="BR835" s="121"/>
      <c r="BS835" s="121"/>
      <c r="BT835" s="121"/>
      <c r="BU835" s="121"/>
      <c r="BV835" s="121"/>
      <c r="BW835" s="121"/>
      <c r="BX835" s="121"/>
      <c r="BY835" s="121"/>
      <c r="BZ835" s="121"/>
      <c r="CA835" s="121"/>
      <c r="CB835" s="121"/>
      <c r="CC835" s="121"/>
      <c r="CD835" s="121"/>
      <c r="CE835" s="121"/>
      <c r="CF835" s="121"/>
      <c r="CG835" s="121"/>
      <c r="CH835" s="121"/>
    </row>
    <row r="836" spans="1:86" ht="14.25" customHeight="1" x14ac:dyDescent="0.3">
      <c r="A836" s="121"/>
      <c r="B836" s="146" t="s">
        <v>1112</v>
      </c>
      <c r="C836" s="121">
        <v>2011</v>
      </c>
      <c r="D836" s="121"/>
      <c r="E836" s="121"/>
      <c r="F836" s="121" t="s">
        <v>46</v>
      </c>
      <c r="G836" s="121" t="s">
        <v>155</v>
      </c>
      <c r="H836" s="121"/>
      <c r="I836" s="121"/>
      <c r="J836" s="121" t="s">
        <v>971</v>
      </c>
      <c r="K836" s="121" t="s">
        <v>180</v>
      </c>
      <c r="L836" s="121" t="s">
        <v>729</v>
      </c>
      <c r="M836" s="121" t="s">
        <v>156</v>
      </c>
      <c r="N836" s="121"/>
      <c r="O836" s="121" t="s">
        <v>729</v>
      </c>
      <c r="P836" s="121"/>
      <c r="Q836" s="121"/>
      <c r="R836" s="121"/>
      <c r="S836" s="121"/>
      <c r="T836" s="150"/>
      <c r="U836" s="121"/>
      <c r="V836" s="121"/>
      <c r="W836" s="121"/>
      <c r="X836" s="121"/>
      <c r="Y836" s="121"/>
      <c r="Z836" s="121"/>
      <c r="AA836" s="121"/>
      <c r="AB836" s="121"/>
      <c r="AC836" s="121"/>
      <c r="AD836" s="121"/>
      <c r="AE836" s="121"/>
      <c r="AF836" s="121"/>
      <c r="AG836" s="121"/>
      <c r="AH836" s="121"/>
      <c r="AI836" s="121"/>
      <c r="AJ836" s="121"/>
      <c r="AK836" s="121"/>
      <c r="AL836" s="121"/>
      <c r="AM836" s="121"/>
      <c r="AN836" s="121"/>
      <c r="AO836" s="121"/>
      <c r="AP836" s="121"/>
      <c r="AQ836" s="121"/>
      <c r="AR836" s="121"/>
      <c r="AS836" s="121"/>
      <c r="AT836" s="121"/>
      <c r="AU836" s="121"/>
      <c r="AV836" s="121"/>
      <c r="AW836" s="121"/>
      <c r="AX836" s="121"/>
      <c r="AY836" s="121"/>
      <c r="AZ836" s="121"/>
      <c r="BA836" s="121"/>
      <c r="BB836" s="121"/>
      <c r="BC836" s="121"/>
      <c r="BD836" s="121"/>
      <c r="BE836" s="121"/>
      <c r="BF836" s="121"/>
      <c r="BG836" s="121"/>
      <c r="BH836" s="121"/>
      <c r="BI836" s="121"/>
      <c r="BJ836" s="121"/>
      <c r="BK836" s="121"/>
      <c r="BL836" s="121"/>
      <c r="BM836" s="121"/>
      <c r="BN836" s="121"/>
      <c r="BO836" s="121"/>
      <c r="BP836" s="121"/>
      <c r="BQ836" s="121"/>
      <c r="BR836" s="121"/>
      <c r="BS836" s="121"/>
      <c r="BT836" s="121"/>
      <c r="BU836" s="121"/>
      <c r="BV836" s="121"/>
      <c r="BW836" s="121"/>
      <c r="BX836" s="121"/>
      <c r="BY836" s="121"/>
      <c r="BZ836" s="121"/>
      <c r="CA836" s="121"/>
      <c r="CB836" s="121"/>
      <c r="CC836" s="121"/>
      <c r="CD836" s="121"/>
      <c r="CE836" s="121"/>
      <c r="CF836" s="121"/>
      <c r="CG836" s="121"/>
      <c r="CH836" s="121"/>
    </row>
    <row r="837" spans="1:86" ht="14.25" customHeight="1" x14ac:dyDescent="0.3">
      <c r="A837" t="s">
        <v>153</v>
      </c>
      <c r="B837" s="62" t="s">
        <v>794</v>
      </c>
      <c r="C837" s="58">
        <v>2015</v>
      </c>
      <c r="D837" s="58" t="s">
        <v>463</v>
      </c>
      <c r="E837" s="58" t="s">
        <v>135</v>
      </c>
      <c r="F837" t="s">
        <v>154</v>
      </c>
      <c r="G837" t="s">
        <v>804</v>
      </c>
      <c r="J837" s="58" t="s">
        <v>160</v>
      </c>
      <c r="K837" s="58" t="s">
        <v>1001</v>
      </c>
      <c r="L837" s="58" t="s">
        <v>72</v>
      </c>
      <c r="M837" s="58" t="s">
        <v>73</v>
      </c>
      <c r="N837" s="58" t="s">
        <v>764</v>
      </c>
      <c r="O837" s="6" t="s">
        <v>789</v>
      </c>
      <c r="R837" t="s">
        <v>1002</v>
      </c>
      <c r="T837" t="s">
        <v>803</v>
      </c>
      <c r="Z837">
        <v>35</v>
      </c>
      <c r="AS837" s="72">
        <v>0</v>
      </c>
      <c r="AT837" s="65">
        <v>1</v>
      </c>
      <c r="AV837" t="s">
        <v>685</v>
      </c>
    </row>
    <row r="838" spans="1:86" ht="14.25" customHeight="1" x14ac:dyDescent="0.3">
      <c r="A838" t="s">
        <v>153</v>
      </c>
      <c r="B838" s="62" t="s">
        <v>794</v>
      </c>
      <c r="C838" s="58">
        <v>2015</v>
      </c>
      <c r="D838" s="58" t="s">
        <v>463</v>
      </c>
      <c r="E838" s="58" t="s">
        <v>135</v>
      </c>
      <c r="F838" t="s">
        <v>154</v>
      </c>
      <c r="G838" t="s">
        <v>804</v>
      </c>
      <c r="J838" s="58" t="s">
        <v>160</v>
      </c>
      <c r="K838" s="58" t="s">
        <v>1001</v>
      </c>
      <c r="L838" s="58" t="s">
        <v>308</v>
      </c>
      <c r="M838" s="58" t="s">
        <v>73</v>
      </c>
      <c r="N838" s="58" t="s">
        <v>764</v>
      </c>
      <c r="O838" s="6" t="s">
        <v>789</v>
      </c>
      <c r="R838" t="s">
        <v>1002</v>
      </c>
      <c r="T838" t="s">
        <v>803</v>
      </c>
      <c r="Z838">
        <v>35</v>
      </c>
      <c r="AS838" s="72">
        <v>0</v>
      </c>
      <c r="AT838" s="65">
        <v>1</v>
      </c>
      <c r="AV838" t="s">
        <v>685</v>
      </c>
    </row>
    <row r="839" spans="1:86" ht="14.25" customHeight="1" x14ac:dyDescent="0.3">
      <c r="A839" t="s">
        <v>153</v>
      </c>
      <c r="B839" s="62" t="s">
        <v>794</v>
      </c>
      <c r="C839" s="58">
        <v>2015</v>
      </c>
      <c r="D839" s="58" t="s">
        <v>463</v>
      </c>
      <c r="E839" s="58" t="s">
        <v>135</v>
      </c>
      <c r="F839" t="s">
        <v>154</v>
      </c>
      <c r="G839" t="s">
        <v>804</v>
      </c>
      <c r="J839" s="58" t="s">
        <v>160</v>
      </c>
      <c r="K839" s="58" t="s">
        <v>1001</v>
      </c>
      <c r="L839" s="58" t="s">
        <v>78</v>
      </c>
      <c r="M839" s="58" t="s">
        <v>73</v>
      </c>
      <c r="N839" s="58" t="s">
        <v>764</v>
      </c>
      <c r="O839" s="6" t="s">
        <v>789</v>
      </c>
      <c r="R839" t="s">
        <v>1002</v>
      </c>
      <c r="T839" t="s">
        <v>803</v>
      </c>
      <c r="Z839">
        <v>35</v>
      </c>
      <c r="AS839" s="72">
        <v>0</v>
      </c>
      <c r="AT839" s="65">
        <v>1</v>
      </c>
      <c r="AV839" t="s">
        <v>685</v>
      </c>
    </row>
    <row r="840" spans="1:86" ht="14.25" customHeight="1" x14ac:dyDescent="0.3">
      <c r="A840" t="s">
        <v>153</v>
      </c>
      <c r="B840" s="62" t="s">
        <v>794</v>
      </c>
      <c r="C840" s="58">
        <v>2015</v>
      </c>
      <c r="D840" s="58" t="s">
        <v>463</v>
      </c>
      <c r="E840" s="58" t="s">
        <v>135</v>
      </c>
      <c r="F840" t="s">
        <v>154</v>
      </c>
      <c r="G840" t="s">
        <v>804</v>
      </c>
      <c r="J840" s="58" t="s">
        <v>160</v>
      </c>
      <c r="K840" s="58" t="s">
        <v>1001</v>
      </c>
      <c r="L840" s="58" t="s">
        <v>80</v>
      </c>
      <c r="M840" s="58" t="s">
        <v>73</v>
      </c>
      <c r="N840" s="58" t="s">
        <v>764</v>
      </c>
      <c r="O840" s="6" t="s">
        <v>789</v>
      </c>
      <c r="R840" t="s">
        <v>1002</v>
      </c>
      <c r="T840" t="s">
        <v>803</v>
      </c>
      <c r="Z840">
        <v>35</v>
      </c>
      <c r="AS840" s="72">
        <v>0</v>
      </c>
      <c r="AT840" s="65">
        <v>1</v>
      </c>
      <c r="AV840" t="s">
        <v>685</v>
      </c>
    </row>
    <row r="841" spans="1:86" ht="14.25" customHeight="1" x14ac:dyDescent="0.3">
      <c r="A841" t="s">
        <v>153</v>
      </c>
      <c r="B841" s="62" t="s">
        <v>794</v>
      </c>
      <c r="C841" s="58">
        <v>2015</v>
      </c>
      <c r="D841" s="58" t="s">
        <v>463</v>
      </c>
      <c r="E841" s="58" t="s">
        <v>135</v>
      </c>
      <c r="F841" t="s">
        <v>154</v>
      </c>
      <c r="G841" t="s">
        <v>804</v>
      </c>
      <c r="J841" s="58" t="s">
        <v>160</v>
      </c>
      <c r="K841" s="58" t="s">
        <v>1001</v>
      </c>
      <c r="L841" s="58" t="s">
        <v>85</v>
      </c>
      <c r="M841" s="58" t="s">
        <v>73</v>
      </c>
      <c r="N841" s="58" t="s">
        <v>764</v>
      </c>
      <c r="O841" s="6" t="s">
        <v>789</v>
      </c>
      <c r="R841" t="s">
        <v>1002</v>
      </c>
      <c r="T841" t="s">
        <v>803</v>
      </c>
      <c r="Z841">
        <v>35</v>
      </c>
      <c r="AS841" s="72">
        <v>0</v>
      </c>
      <c r="AT841" s="65">
        <v>1</v>
      </c>
      <c r="AV841" t="s">
        <v>685</v>
      </c>
    </row>
    <row r="842" spans="1:86" ht="14.25" customHeight="1" x14ac:dyDescent="0.3">
      <c r="A842" t="s">
        <v>153</v>
      </c>
      <c r="B842" s="62" t="s">
        <v>794</v>
      </c>
      <c r="C842" s="58">
        <v>2015</v>
      </c>
      <c r="D842" s="58" t="s">
        <v>463</v>
      </c>
      <c r="E842" s="58" t="s">
        <v>135</v>
      </c>
      <c r="F842" t="s">
        <v>154</v>
      </c>
      <c r="G842" t="s">
        <v>804</v>
      </c>
      <c r="J842" s="58" t="s">
        <v>160</v>
      </c>
      <c r="K842" s="58" t="s">
        <v>1001</v>
      </c>
      <c r="L842" s="58" t="s">
        <v>96</v>
      </c>
      <c r="M842" s="58" t="s">
        <v>73</v>
      </c>
      <c r="N842" s="58" t="s">
        <v>764</v>
      </c>
      <c r="O842" s="6" t="s">
        <v>789</v>
      </c>
      <c r="R842" t="s">
        <v>1002</v>
      </c>
      <c r="T842" t="s">
        <v>803</v>
      </c>
      <c r="Z842">
        <v>35</v>
      </c>
      <c r="AS842" s="72">
        <v>0</v>
      </c>
      <c r="AT842" s="65">
        <v>1</v>
      </c>
      <c r="AV842" t="s">
        <v>685</v>
      </c>
    </row>
    <row r="843" spans="1:86" ht="14.25" customHeight="1" x14ac:dyDescent="0.3">
      <c r="A843" t="s">
        <v>153</v>
      </c>
      <c r="B843" s="62" t="s">
        <v>794</v>
      </c>
      <c r="C843" s="58">
        <v>2015</v>
      </c>
      <c r="D843" s="58" t="s">
        <v>463</v>
      </c>
      <c r="E843" s="58" t="s">
        <v>135</v>
      </c>
      <c r="F843" t="s">
        <v>154</v>
      </c>
      <c r="G843" t="s">
        <v>804</v>
      </c>
      <c r="J843" s="58" t="s">
        <v>160</v>
      </c>
      <c r="K843" s="58" t="s">
        <v>1001</v>
      </c>
      <c r="L843" s="58" t="s">
        <v>86</v>
      </c>
      <c r="M843" s="58" t="s">
        <v>73</v>
      </c>
      <c r="N843" s="58" t="s">
        <v>764</v>
      </c>
      <c r="O843" s="6" t="s">
        <v>789</v>
      </c>
      <c r="R843" t="s">
        <v>1002</v>
      </c>
      <c r="T843" t="s">
        <v>803</v>
      </c>
      <c r="Z843">
        <v>35</v>
      </c>
      <c r="AS843" s="72">
        <v>0</v>
      </c>
      <c r="AT843" s="65">
        <v>1</v>
      </c>
      <c r="AV843" t="s">
        <v>685</v>
      </c>
    </row>
    <row r="844" spans="1:86" ht="14.25" customHeight="1" x14ac:dyDescent="0.3">
      <c r="A844" t="s">
        <v>153</v>
      </c>
      <c r="B844" s="62" t="s">
        <v>794</v>
      </c>
      <c r="C844" s="58">
        <v>2015</v>
      </c>
      <c r="D844" s="58" t="s">
        <v>463</v>
      </c>
      <c r="E844" s="58" t="s">
        <v>135</v>
      </c>
      <c r="F844" t="s">
        <v>154</v>
      </c>
      <c r="G844" t="s">
        <v>804</v>
      </c>
      <c r="J844" s="58" t="s">
        <v>160</v>
      </c>
      <c r="K844" s="58" t="s">
        <v>1001</v>
      </c>
      <c r="L844" s="58" t="s">
        <v>87</v>
      </c>
      <c r="M844" s="58" t="s">
        <v>73</v>
      </c>
      <c r="N844" s="58" t="s">
        <v>764</v>
      </c>
      <c r="O844" s="6" t="s">
        <v>789</v>
      </c>
      <c r="R844" t="s">
        <v>1002</v>
      </c>
      <c r="T844" t="s">
        <v>803</v>
      </c>
      <c r="Z844">
        <v>35</v>
      </c>
      <c r="AS844" s="72">
        <v>0</v>
      </c>
      <c r="AT844" s="65">
        <v>1</v>
      </c>
      <c r="AV844" t="s">
        <v>685</v>
      </c>
    </row>
    <row r="845" spans="1:86" ht="14.25" customHeight="1" x14ac:dyDescent="0.3">
      <c r="A845" t="s">
        <v>153</v>
      </c>
      <c r="B845" s="62" t="s">
        <v>794</v>
      </c>
      <c r="C845" s="58">
        <v>2015</v>
      </c>
      <c r="D845" s="58" t="s">
        <v>463</v>
      </c>
      <c r="E845" s="58" t="s">
        <v>135</v>
      </c>
      <c r="F845" t="s">
        <v>154</v>
      </c>
      <c r="G845" t="s">
        <v>804</v>
      </c>
      <c r="J845" s="58" t="s">
        <v>160</v>
      </c>
      <c r="K845" s="58" t="s">
        <v>1001</v>
      </c>
      <c r="L845" s="58" t="s">
        <v>88</v>
      </c>
      <c r="M845" s="58" t="s">
        <v>73</v>
      </c>
      <c r="N845" s="58" t="s">
        <v>764</v>
      </c>
      <c r="O845" s="6" t="s">
        <v>789</v>
      </c>
      <c r="R845" t="s">
        <v>1002</v>
      </c>
      <c r="T845" t="s">
        <v>803</v>
      </c>
      <c r="Z845">
        <v>35</v>
      </c>
      <c r="AS845" s="72">
        <v>0</v>
      </c>
      <c r="AT845" s="65">
        <v>1</v>
      </c>
      <c r="AV845" t="s">
        <v>685</v>
      </c>
    </row>
    <row r="846" spans="1:86" ht="14.25" customHeight="1" x14ac:dyDescent="0.3">
      <c r="A846" t="s">
        <v>153</v>
      </c>
      <c r="B846" s="62" t="s">
        <v>794</v>
      </c>
      <c r="C846" s="58">
        <v>2015</v>
      </c>
      <c r="D846" s="58" t="s">
        <v>463</v>
      </c>
      <c r="E846" s="58" t="s">
        <v>135</v>
      </c>
      <c r="F846" t="s">
        <v>154</v>
      </c>
      <c r="G846" t="s">
        <v>804</v>
      </c>
      <c r="J846" s="58" t="s">
        <v>160</v>
      </c>
      <c r="K846" s="58" t="s">
        <v>1001</v>
      </c>
      <c r="L846" s="58" t="s">
        <v>95</v>
      </c>
      <c r="M846" s="58" t="s">
        <v>73</v>
      </c>
      <c r="N846" s="58" t="s">
        <v>764</v>
      </c>
      <c r="O846" s="6" t="s">
        <v>789</v>
      </c>
      <c r="R846" t="s">
        <v>1002</v>
      </c>
      <c r="T846" t="s">
        <v>803</v>
      </c>
      <c r="Z846">
        <v>35</v>
      </c>
      <c r="AS846" s="72">
        <v>0</v>
      </c>
      <c r="AT846" s="65">
        <v>1</v>
      </c>
      <c r="AV846" t="s">
        <v>685</v>
      </c>
    </row>
    <row r="847" spans="1:86" ht="14.25" customHeight="1" x14ac:dyDescent="0.3">
      <c r="A847" t="s">
        <v>153</v>
      </c>
      <c r="B847" s="62" t="s">
        <v>794</v>
      </c>
      <c r="C847" s="58">
        <v>2015</v>
      </c>
      <c r="D847" s="58" t="s">
        <v>463</v>
      </c>
      <c r="E847" s="58" t="s">
        <v>135</v>
      </c>
      <c r="F847" t="s">
        <v>154</v>
      </c>
      <c r="G847" t="s">
        <v>804</v>
      </c>
      <c r="J847" s="58" t="s">
        <v>160</v>
      </c>
      <c r="K847" s="58" t="s">
        <v>1001</v>
      </c>
      <c r="L847" s="58" t="s">
        <v>94</v>
      </c>
      <c r="M847" s="58" t="s">
        <v>73</v>
      </c>
      <c r="N847" s="58" t="s">
        <v>764</v>
      </c>
      <c r="O847" s="6" t="s">
        <v>789</v>
      </c>
      <c r="R847" t="s">
        <v>1002</v>
      </c>
      <c r="T847" t="s">
        <v>803</v>
      </c>
      <c r="Z847">
        <v>35</v>
      </c>
      <c r="AS847" s="72">
        <v>0</v>
      </c>
      <c r="AT847" s="65">
        <v>1</v>
      </c>
      <c r="AV847" t="s">
        <v>685</v>
      </c>
    </row>
    <row r="848" spans="1:86" ht="14.25" customHeight="1" x14ac:dyDescent="0.3">
      <c r="A848" t="s">
        <v>153</v>
      </c>
      <c r="B848" s="62" t="s">
        <v>794</v>
      </c>
      <c r="C848" s="58">
        <v>2015</v>
      </c>
      <c r="D848" s="58" t="s">
        <v>463</v>
      </c>
      <c r="E848" s="58" t="s">
        <v>135</v>
      </c>
      <c r="F848" t="s">
        <v>154</v>
      </c>
      <c r="G848" t="s">
        <v>804</v>
      </c>
      <c r="J848" s="58" t="s">
        <v>160</v>
      </c>
      <c r="K848" s="58" t="s">
        <v>1001</v>
      </c>
      <c r="L848" s="58" t="s">
        <v>426</v>
      </c>
      <c r="M848" s="58" t="s">
        <v>73</v>
      </c>
      <c r="N848" s="58" t="s">
        <v>764</v>
      </c>
      <c r="O848" s="6" t="s">
        <v>789</v>
      </c>
      <c r="R848" t="s">
        <v>1002</v>
      </c>
      <c r="T848" t="s">
        <v>803</v>
      </c>
      <c r="Z848">
        <v>35</v>
      </c>
      <c r="AS848" s="72">
        <v>0</v>
      </c>
      <c r="AT848" s="65">
        <v>1</v>
      </c>
      <c r="AV848" t="s">
        <v>685</v>
      </c>
    </row>
    <row r="849" spans="1:48" ht="14.25" customHeight="1" x14ac:dyDescent="0.3">
      <c r="A849" t="s">
        <v>153</v>
      </c>
      <c r="B849" s="62" t="s">
        <v>794</v>
      </c>
      <c r="C849" s="58">
        <v>2015</v>
      </c>
      <c r="D849" s="58" t="s">
        <v>463</v>
      </c>
      <c r="E849" s="58" t="s">
        <v>135</v>
      </c>
      <c r="F849" t="s">
        <v>154</v>
      </c>
      <c r="G849" t="s">
        <v>804</v>
      </c>
      <c r="J849" s="58" t="s">
        <v>160</v>
      </c>
      <c r="K849" s="58" t="s">
        <v>1001</v>
      </c>
      <c r="L849" s="58" t="s">
        <v>999</v>
      </c>
      <c r="M849" s="58" t="s">
        <v>73</v>
      </c>
      <c r="N849" s="58" t="s">
        <v>764</v>
      </c>
      <c r="O849" s="6" t="s">
        <v>789</v>
      </c>
      <c r="R849" t="s">
        <v>1002</v>
      </c>
      <c r="T849" t="s">
        <v>803</v>
      </c>
      <c r="Z849">
        <v>35</v>
      </c>
      <c r="AS849" s="72">
        <v>0</v>
      </c>
      <c r="AT849" s="65">
        <v>1</v>
      </c>
      <c r="AV849" t="s">
        <v>685</v>
      </c>
    </row>
    <row r="850" spans="1:48" ht="14.25" customHeight="1" x14ac:dyDescent="0.3">
      <c r="A850" t="s">
        <v>153</v>
      </c>
      <c r="B850" s="62" t="s">
        <v>794</v>
      </c>
      <c r="C850" s="58">
        <v>2015</v>
      </c>
      <c r="D850" s="58" t="s">
        <v>463</v>
      </c>
      <c r="E850" s="58" t="s">
        <v>135</v>
      </c>
      <c r="F850" t="s">
        <v>154</v>
      </c>
      <c r="G850" t="s">
        <v>804</v>
      </c>
      <c r="J850" s="58" t="s">
        <v>160</v>
      </c>
      <c r="K850" s="58" t="s">
        <v>1001</v>
      </c>
      <c r="L850" s="58" t="s">
        <v>92</v>
      </c>
      <c r="M850" s="58" t="s">
        <v>73</v>
      </c>
      <c r="N850" s="58" t="s">
        <v>764</v>
      </c>
      <c r="O850" s="6" t="s">
        <v>789</v>
      </c>
      <c r="R850" t="s">
        <v>1002</v>
      </c>
      <c r="T850" t="s">
        <v>803</v>
      </c>
      <c r="Z850">
        <v>35</v>
      </c>
      <c r="AS850" s="72">
        <v>0</v>
      </c>
      <c r="AT850" s="65">
        <v>1</v>
      </c>
      <c r="AV850" t="s">
        <v>685</v>
      </c>
    </row>
    <row r="851" spans="1:48" ht="14.25" customHeight="1" x14ac:dyDescent="0.3">
      <c r="A851" t="s">
        <v>153</v>
      </c>
      <c r="B851" s="62" t="s">
        <v>794</v>
      </c>
      <c r="C851" s="58">
        <v>2015</v>
      </c>
      <c r="D851" s="58" t="s">
        <v>463</v>
      </c>
      <c r="E851" s="58" t="s">
        <v>135</v>
      </c>
      <c r="F851" s="58" t="s">
        <v>171</v>
      </c>
      <c r="G851" s="58" t="s">
        <v>177</v>
      </c>
      <c r="H851" s="58"/>
      <c r="I851" s="58"/>
      <c r="J851" s="58" t="s">
        <v>160</v>
      </c>
      <c r="K851" s="58" t="s">
        <v>1001</v>
      </c>
      <c r="L851" s="58" t="s">
        <v>72</v>
      </c>
      <c r="M851" s="58" t="s">
        <v>73</v>
      </c>
      <c r="N851" s="58" t="s">
        <v>764</v>
      </c>
      <c r="O851" s="6" t="s">
        <v>789</v>
      </c>
      <c r="R851" t="s">
        <v>1002</v>
      </c>
      <c r="T851" t="s">
        <v>803</v>
      </c>
      <c r="Z851">
        <v>35</v>
      </c>
      <c r="AS851" s="58">
        <v>0</v>
      </c>
      <c r="AT851" s="65">
        <v>23</v>
      </c>
      <c r="AV851" t="s">
        <v>685</v>
      </c>
    </row>
    <row r="852" spans="1:48" ht="14.25" customHeight="1" x14ac:dyDescent="0.3">
      <c r="A852" t="s">
        <v>153</v>
      </c>
      <c r="B852" s="62" t="s">
        <v>794</v>
      </c>
      <c r="C852" s="58">
        <v>2015</v>
      </c>
      <c r="D852" s="58" t="s">
        <v>463</v>
      </c>
      <c r="E852" s="58" t="s">
        <v>135</v>
      </c>
      <c r="F852" s="58" t="s">
        <v>171</v>
      </c>
      <c r="G852" s="58" t="s">
        <v>172</v>
      </c>
      <c r="H852" s="58"/>
      <c r="I852" s="58"/>
      <c r="J852" s="58" t="s">
        <v>160</v>
      </c>
      <c r="K852" s="58" t="s">
        <v>1001</v>
      </c>
      <c r="L852" s="58" t="s">
        <v>72</v>
      </c>
      <c r="M852" s="58" t="s">
        <v>73</v>
      </c>
      <c r="N852" s="58" t="s">
        <v>764</v>
      </c>
      <c r="O852" s="6" t="s">
        <v>789</v>
      </c>
      <c r="R852" t="s">
        <v>1002</v>
      </c>
      <c r="T852" t="s">
        <v>803</v>
      </c>
      <c r="Z852">
        <v>35</v>
      </c>
      <c r="AS852" s="58">
        <v>0</v>
      </c>
      <c r="AT852" s="65">
        <v>3</v>
      </c>
      <c r="AV852" t="s">
        <v>685</v>
      </c>
    </row>
    <row r="853" spans="1:48" ht="14.25" customHeight="1" x14ac:dyDescent="0.3">
      <c r="A853" t="s">
        <v>153</v>
      </c>
      <c r="B853" s="62" t="s">
        <v>794</v>
      </c>
      <c r="C853" s="58">
        <v>2015</v>
      </c>
      <c r="D853" s="58" t="s">
        <v>463</v>
      </c>
      <c r="E853" s="58" t="s">
        <v>135</v>
      </c>
      <c r="F853" s="58" t="s">
        <v>171</v>
      </c>
      <c r="G853" s="58" t="s">
        <v>177</v>
      </c>
      <c r="H853" s="58"/>
      <c r="I853" s="58"/>
      <c r="J853" s="58" t="s">
        <v>160</v>
      </c>
      <c r="K853" s="58" t="s">
        <v>1001</v>
      </c>
      <c r="L853" s="58" t="s">
        <v>308</v>
      </c>
      <c r="M853" s="58" t="s">
        <v>73</v>
      </c>
      <c r="N853" s="58" t="s">
        <v>764</v>
      </c>
      <c r="O853" s="6" t="s">
        <v>789</v>
      </c>
      <c r="R853" t="s">
        <v>1002</v>
      </c>
      <c r="T853" t="s">
        <v>803</v>
      </c>
      <c r="Z853">
        <v>35</v>
      </c>
      <c r="AO853">
        <v>16</v>
      </c>
      <c r="AS853" s="58">
        <v>17</v>
      </c>
      <c r="AT853" s="65">
        <v>23</v>
      </c>
      <c r="AV853" t="s">
        <v>685</v>
      </c>
    </row>
    <row r="854" spans="1:48" ht="14.25" customHeight="1" x14ac:dyDescent="0.3">
      <c r="A854" t="s">
        <v>153</v>
      </c>
      <c r="B854" s="62" t="s">
        <v>794</v>
      </c>
      <c r="C854" s="58">
        <v>2015</v>
      </c>
      <c r="D854" s="58" t="s">
        <v>463</v>
      </c>
      <c r="E854" s="58" t="s">
        <v>135</v>
      </c>
      <c r="F854" s="58" t="s">
        <v>171</v>
      </c>
      <c r="G854" s="58" t="s">
        <v>172</v>
      </c>
      <c r="H854" s="58"/>
      <c r="I854" s="58"/>
      <c r="J854" s="58" t="s">
        <v>160</v>
      </c>
      <c r="K854" s="58" t="s">
        <v>1001</v>
      </c>
      <c r="L854" s="58" t="s">
        <v>308</v>
      </c>
      <c r="M854" s="58" t="s">
        <v>73</v>
      </c>
      <c r="N854" s="58" t="s">
        <v>764</v>
      </c>
      <c r="O854" s="6" t="s">
        <v>789</v>
      </c>
      <c r="R854" t="s">
        <v>1002</v>
      </c>
      <c r="T854" t="s">
        <v>803</v>
      </c>
      <c r="Z854">
        <v>35</v>
      </c>
      <c r="AO854">
        <v>16</v>
      </c>
      <c r="AS854" s="58">
        <v>2</v>
      </c>
      <c r="AT854" s="65">
        <v>3</v>
      </c>
      <c r="AV854" t="s">
        <v>685</v>
      </c>
    </row>
    <row r="855" spans="1:48" ht="14.25" customHeight="1" x14ac:dyDescent="0.3">
      <c r="A855" t="s">
        <v>153</v>
      </c>
      <c r="B855" s="62" t="s">
        <v>794</v>
      </c>
      <c r="C855" s="58">
        <v>2015</v>
      </c>
      <c r="D855" s="58" t="s">
        <v>463</v>
      </c>
      <c r="E855" s="58" t="s">
        <v>135</v>
      </c>
      <c r="F855" s="58" t="s">
        <v>171</v>
      </c>
      <c r="G855" s="58" t="s">
        <v>177</v>
      </c>
      <c r="H855" s="58"/>
      <c r="I855" s="58"/>
      <c r="J855" s="58" t="s">
        <v>160</v>
      </c>
      <c r="K855" s="58" t="s">
        <v>1001</v>
      </c>
      <c r="L855" s="58" t="s">
        <v>78</v>
      </c>
      <c r="M855" s="58" t="s">
        <v>73</v>
      </c>
      <c r="N855" s="58" t="s">
        <v>764</v>
      </c>
      <c r="O855" s="6" t="s">
        <v>789</v>
      </c>
      <c r="R855" t="s">
        <v>1002</v>
      </c>
      <c r="T855" t="s">
        <v>803</v>
      </c>
      <c r="Z855">
        <v>35</v>
      </c>
      <c r="AS855" s="58">
        <v>4</v>
      </c>
      <c r="AT855" s="65">
        <v>23</v>
      </c>
      <c r="AV855" t="s">
        <v>685</v>
      </c>
    </row>
    <row r="856" spans="1:48" ht="14.25" customHeight="1" x14ac:dyDescent="0.3">
      <c r="A856" t="s">
        <v>153</v>
      </c>
      <c r="B856" s="62" t="s">
        <v>794</v>
      </c>
      <c r="C856" s="58">
        <v>2015</v>
      </c>
      <c r="D856" s="58" t="s">
        <v>463</v>
      </c>
      <c r="E856" s="58" t="s">
        <v>135</v>
      </c>
      <c r="F856" s="58" t="s">
        <v>171</v>
      </c>
      <c r="G856" s="58" t="s">
        <v>172</v>
      </c>
      <c r="H856" s="58"/>
      <c r="I856" s="58"/>
      <c r="J856" s="58" t="s">
        <v>160</v>
      </c>
      <c r="K856" s="58" t="s">
        <v>1001</v>
      </c>
      <c r="L856" s="58" t="s">
        <v>78</v>
      </c>
      <c r="M856" s="58" t="s">
        <v>73</v>
      </c>
      <c r="N856" s="58" t="s">
        <v>764</v>
      </c>
      <c r="O856" s="6" t="s">
        <v>789</v>
      </c>
      <c r="R856" t="s">
        <v>1002</v>
      </c>
      <c r="T856" t="s">
        <v>803</v>
      </c>
      <c r="Z856">
        <v>35</v>
      </c>
      <c r="AS856" s="58">
        <v>1</v>
      </c>
      <c r="AT856" s="65">
        <v>3</v>
      </c>
      <c r="AV856" t="s">
        <v>685</v>
      </c>
    </row>
    <row r="857" spans="1:48" ht="14.25" customHeight="1" x14ac:dyDescent="0.3">
      <c r="A857" t="s">
        <v>153</v>
      </c>
      <c r="B857" s="62" t="s">
        <v>794</v>
      </c>
      <c r="C857" s="58">
        <v>2015</v>
      </c>
      <c r="D857" s="58" t="s">
        <v>463</v>
      </c>
      <c r="E857" s="58" t="s">
        <v>135</v>
      </c>
      <c r="F857" s="58" t="s">
        <v>171</v>
      </c>
      <c r="G857" s="58" t="s">
        <v>177</v>
      </c>
      <c r="H857" s="58"/>
      <c r="I857" s="58"/>
      <c r="J857" s="58" t="s">
        <v>160</v>
      </c>
      <c r="K857" s="58" t="s">
        <v>1001</v>
      </c>
      <c r="L857" s="58" t="s">
        <v>80</v>
      </c>
      <c r="M857" s="58" t="s">
        <v>73</v>
      </c>
      <c r="N857" s="58" t="s">
        <v>764</v>
      </c>
      <c r="O857" s="6" t="s">
        <v>789</v>
      </c>
      <c r="R857" t="s">
        <v>1002</v>
      </c>
      <c r="T857" t="s">
        <v>803</v>
      </c>
      <c r="Z857">
        <v>35</v>
      </c>
      <c r="AS857" s="58">
        <v>4</v>
      </c>
      <c r="AT857" s="65">
        <v>23</v>
      </c>
      <c r="AV857" t="s">
        <v>685</v>
      </c>
    </row>
    <row r="858" spans="1:48" ht="14.25" customHeight="1" x14ac:dyDescent="0.3">
      <c r="A858" t="s">
        <v>153</v>
      </c>
      <c r="B858" s="62" t="s">
        <v>794</v>
      </c>
      <c r="C858" s="58">
        <v>2015</v>
      </c>
      <c r="D858" s="58" t="s">
        <v>463</v>
      </c>
      <c r="E858" s="58" t="s">
        <v>135</v>
      </c>
      <c r="F858" s="58" t="s">
        <v>171</v>
      </c>
      <c r="G858" s="58" t="s">
        <v>172</v>
      </c>
      <c r="H858" s="58"/>
      <c r="I858" s="58"/>
      <c r="J858" s="58" t="s">
        <v>160</v>
      </c>
      <c r="K858" s="58" t="s">
        <v>1001</v>
      </c>
      <c r="L858" s="58" t="s">
        <v>80</v>
      </c>
      <c r="M858" s="58" t="s">
        <v>73</v>
      </c>
      <c r="N858" s="58" t="s">
        <v>764</v>
      </c>
      <c r="O858" s="6" t="s">
        <v>789</v>
      </c>
      <c r="R858" t="s">
        <v>1002</v>
      </c>
      <c r="T858" t="s">
        <v>803</v>
      </c>
      <c r="Z858">
        <v>35</v>
      </c>
      <c r="AS858" s="58">
        <v>1</v>
      </c>
      <c r="AT858" s="65">
        <v>3</v>
      </c>
      <c r="AV858" t="s">
        <v>685</v>
      </c>
    </row>
    <row r="859" spans="1:48" ht="14.25" customHeight="1" x14ac:dyDescent="0.3">
      <c r="A859" t="s">
        <v>153</v>
      </c>
      <c r="B859" s="62" t="s">
        <v>794</v>
      </c>
      <c r="C859" s="58">
        <v>2015</v>
      </c>
      <c r="D859" s="58" t="s">
        <v>463</v>
      </c>
      <c r="E859" s="58" t="s">
        <v>135</v>
      </c>
      <c r="F859" s="58" t="s">
        <v>171</v>
      </c>
      <c r="G859" s="58" t="s">
        <v>177</v>
      </c>
      <c r="H859" s="58"/>
      <c r="I859" s="58"/>
      <c r="J859" s="58" t="s">
        <v>160</v>
      </c>
      <c r="K859" s="58" t="s">
        <v>1001</v>
      </c>
      <c r="L859" s="58" t="s">
        <v>85</v>
      </c>
      <c r="M859" s="58" t="s">
        <v>73</v>
      </c>
      <c r="N859" s="58" t="s">
        <v>764</v>
      </c>
      <c r="O859" s="6" t="s">
        <v>789</v>
      </c>
      <c r="R859" t="s">
        <v>1002</v>
      </c>
      <c r="T859" t="s">
        <v>803</v>
      </c>
      <c r="Z859">
        <v>35</v>
      </c>
      <c r="AS859" s="58">
        <v>0</v>
      </c>
      <c r="AT859" s="65">
        <v>23</v>
      </c>
      <c r="AV859" t="s">
        <v>685</v>
      </c>
    </row>
    <row r="860" spans="1:48" ht="14.25" customHeight="1" x14ac:dyDescent="0.3">
      <c r="A860" t="s">
        <v>153</v>
      </c>
      <c r="B860" s="62" t="s">
        <v>794</v>
      </c>
      <c r="C860" s="58">
        <v>2015</v>
      </c>
      <c r="D860" s="58" t="s">
        <v>463</v>
      </c>
      <c r="E860" s="58" t="s">
        <v>135</v>
      </c>
      <c r="F860" s="58" t="s">
        <v>171</v>
      </c>
      <c r="G860" s="58" t="s">
        <v>172</v>
      </c>
      <c r="H860" s="58"/>
      <c r="I860" s="58"/>
      <c r="J860" s="58" t="s">
        <v>160</v>
      </c>
      <c r="K860" s="58" t="s">
        <v>1001</v>
      </c>
      <c r="L860" s="58" t="s">
        <v>85</v>
      </c>
      <c r="M860" s="58" t="s">
        <v>73</v>
      </c>
      <c r="N860" s="58" t="s">
        <v>764</v>
      </c>
      <c r="O860" s="6" t="s">
        <v>789</v>
      </c>
      <c r="R860" t="s">
        <v>1002</v>
      </c>
      <c r="T860" t="s">
        <v>803</v>
      </c>
      <c r="Z860">
        <v>35</v>
      </c>
      <c r="AS860" s="58">
        <v>0</v>
      </c>
      <c r="AT860" s="65">
        <v>3</v>
      </c>
      <c r="AV860" t="s">
        <v>685</v>
      </c>
    </row>
    <row r="861" spans="1:48" ht="14.25" customHeight="1" x14ac:dyDescent="0.3">
      <c r="A861" t="s">
        <v>153</v>
      </c>
      <c r="B861" s="62" t="s">
        <v>794</v>
      </c>
      <c r="C861" s="58">
        <v>2015</v>
      </c>
      <c r="D861" s="58" t="s">
        <v>463</v>
      </c>
      <c r="E861" s="58" t="s">
        <v>135</v>
      </c>
      <c r="F861" s="58" t="s">
        <v>171</v>
      </c>
      <c r="G861" s="58" t="s">
        <v>177</v>
      </c>
      <c r="H861" s="58"/>
      <c r="I861" s="58"/>
      <c r="J861" s="58" t="s">
        <v>160</v>
      </c>
      <c r="K861" s="58" t="s">
        <v>1001</v>
      </c>
      <c r="L861" s="58" t="s">
        <v>96</v>
      </c>
      <c r="M861" s="58" t="s">
        <v>73</v>
      </c>
      <c r="N861" s="58" t="s">
        <v>764</v>
      </c>
      <c r="O861" s="6" t="s">
        <v>789</v>
      </c>
      <c r="R861" t="s">
        <v>1002</v>
      </c>
      <c r="T861" t="s">
        <v>803</v>
      </c>
      <c r="Z861">
        <v>35</v>
      </c>
      <c r="AS861" s="58">
        <v>0</v>
      </c>
      <c r="AT861" s="65">
        <v>23</v>
      </c>
      <c r="AV861" t="s">
        <v>685</v>
      </c>
    </row>
    <row r="862" spans="1:48" ht="14.25" customHeight="1" x14ac:dyDescent="0.3">
      <c r="A862" t="s">
        <v>153</v>
      </c>
      <c r="B862" s="62" t="s">
        <v>794</v>
      </c>
      <c r="C862" s="58">
        <v>2015</v>
      </c>
      <c r="D862" s="58" t="s">
        <v>463</v>
      </c>
      <c r="E862" s="58" t="s">
        <v>135</v>
      </c>
      <c r="F862" s="58" t="s">
        <v>171</v>
      </c>
      <c r="G862" s="58" t="s">
        <v>172</v>
      </c>
      <c r="H862" s="58"/>
      <c r="I862" s="58"/>
      <c r="J862" s="58" t="s">
        <v>160</v>
      </c>
      <c r="K862" s="58" t="s">
        <v>1001</v>
      </c>
      <c r="L862" s="58" t="s">
        <v>96</v>
      </c>
      <c r="M862" s="58" t="s">
        <v>73</v>
      </c>
      <c r="N862" s="58" t="s">
        <v>764</v>
      </c>
      <c r="O862" s="6" t="s">
        <v>789</v>
      </c>
      <c r="R862" t="s">
        <v>1002</v>
      </c>
      <c r="T862" t="s">
        <v>803</v>
      </c>
      <c r="Z862">
        <v>35</v>
      </c>
      <c r="AS862" s="58">
        <v>0</v>
      </c>
      <c r="AT862" s="65">
        <v>3</v>
      </c>
      <c r="AV862" t="s">
        <v>685</v>
      </c>
    </row>
    <row r="863" spans="1:48" ht="14.25" customHeight="1" x14ac:dyDescent="0.3">
      <c r="A863" t="s">
        <v>153</v>
      </c>
      <c r="B863" s="62" t="s">
        <v>794</v>
      </c>
      <c r="C863" s="58">
        <v>2015</v>
      </c>
      <c r="D863" s="58" t="s">
        <v>463</v>
      </c>
      <c r="E863" s="58" t="s">
        <v>135</v>
      </c>
      <c r="F863" s="58" t="s">
        <v>171</v>
      </c>
      <c r="G863" s="58" t="s">
        <v>177</v>
      </c>
      <c r="H863" s="58"/>
      <c r="I863" s="58"/>
      <c r="J863" s="58" t="s">
        <v>160</v>
      </c>
      <c r="K863" s="58" t="s">
        <v>1001</v>
      </c>
      <c r="L863" s="58" t="s">
        <v>86</v>
      </c>
      <c r="M863" s="58" t="s">
        <v>73</v>
      </c>
      <c r="N863" s="58" t="s">
        <v>764</v>
      </c>
      <c r="O863" s="6" t="s">
        <v>789</v>
      </c>
      <c r="R863" t="s">
        <v>1002</v>
      </c>
      <c r="T863" t="s">
        <v>803</v>
      </c>
      <c r="Z863">
        <v>35</v>
      </c>
      <c r="AS863" s="58">
        <v>0</v>
      </c>
      <c r="AT863" s="65">
        <v>23</v>
      </c>
      <c r="AV863" t="s">
        <v>685</v>
      </c>
    </row>
    <row r="864" spans="1:48" ht="14.25" customHeight="1" x14ac:dyDescent="0.3">
      <c r="A864" t="s">
        <v>153</v>
      </c>
      <c r="B864" s="62" t="s">
        <v>794</v>
      </c>
      <c r="C864" s="58">
        <v>2015</v>
      </c>
      <c r="D864" s="58" t="s">
        <v>463</v>
      </c>
      <c r="E864" s="58" t="s">
        <v>135</v>
      </c>
      <c r="F864" s="58" t="s">
        <v>171</v>
      </c>
      <c r="G864" s="58" t="s">
        <v>172</v>
      </c>
      <c r="H864" s="58"/>
      <c r="I864" s="58"/>
      <c r="J864" s="58" t="s">
        <v>160</v>
      </c>
      <c r="K864" s="58" t="s">
        <v>1001</v>
      </c>
      <c r="L864" s="58" t="s">
        <v>86</v>
      </c>
      <c r="M864" s="58" t="s">
        <v>73</v>
      </c>
      <c r="N864" s="58" t="s">
        <v>764</v>
      </c>
      <c r="O864" s="6" t="s">
        <v>789</v>
      </c>
      <c r="R864" t="s">
        <v>1002</v>
      </c>
      <c r="T864" t="s">
        <v>803</v>
      </c>
      <c r="Z864">
        <v>35</v>
      </c>
      <c r="AS864" s="72">
        <v>0</v>
      </c>
      <c r="AT864" s="65">
        <v>3</v>
      </c>
      <c r="AV864" t="s">
        <v>685</v>
      </c>
    </row>
    <row r="865" spans="1:86" ht="14.25" customHeight="1" x14ac:dyDescent="0.3">
      <c r="A865" t="s">
        <v>153</v>
      </c>
      <c r="B865" s="62" t="s">
        <v>794</v>
      </c>
      <c r="C865" s="58">
        <v>2015</v>
      </c>
      <c r="D865" s="58" t="s">
        <v>463</v>
      </c>
      <c r="E865" s="58" t="s">
        <v>135</v>
      </c>
      <c r="F865" s="58" t="s">
        <v>171</v>
      </c>
      <c r="G865" s="58" t="s">
        <v>177</v>
      </c>
      <c r="H865" s="58"/>
      <c r="I865" s="58"/>
      <c r="J865" s="58" t="s">
        <v>160</v>
      </c>
      <c r="K865" s="58" t="s">
        <v>1001</v>
      </c>
      <c r="L865" s="58" t="s">
        <v>87</v>
      </c>
      <c r="M865" s="58" t="s">
        <v>73</v>
      </c>
      <c r="N865" s="58" t="s">
        <v>764</v>
      </c>
      <c r="O865" s="6" t="s">
        <v>789</v>
      </c>
      <c r="R865" t="s">
        <v>1002</v>
      </c>
      <c r="T865" t="s">
        <v>803</v>
      </c>
      <c r="Z865">
        <v>35</v>
      </c>
      <c r="AS865" s="58">
        <v>0</v>
      </c>
      <c r="AT865" s="65">
        <v>23</v>
      </c>
      <c r="AV865" t="s">
        <v>685</v>
      </c>
    </row>
    <row r="866" spans="1:86" ht="14.25" customHeight="1" x14ac:dyDescent="0.3">
      <c r="A866" t="s">
        <v>153</v>
      </c>
      <c r="B866" s="62" t="s">
        <v>794</v>
      </c>
      <c r="C866" s="58">
        <v>2015</v>
      </c>
      <c r="D866" s="58" t="s">
        <v>463</v>
      </c>
      <c r="E866" s="58" t="s">
        <v>135</v>
      </c>
      <c r="F866" s="58" t="s">
        <v>171</v>
      </c>
      <c r="G866" s="58" t="s">
        <v>172</v>
      </c>
      <c r="H866" s="58"/>
      <c r="I866" s="58"/>
      <c r="J866" s="58" t="s">
        <v>160</v>
      </c>
      <c r="K866" s="58" t="s">
        <v>1001</v>
      </c>
      <c r="L866" s="58" t="s">
        <v>87</v>
      </c>
      <c r="M866" s="58" t="s">
        <v>73</v>
      </c>
      <c r="N866" s="58" t="s">
        <v>764</v>
      </c>
      <c r="O866" s="6" t="s">
        <v>789</v>
      </c>
      <c r="R866" t="s">
        <v>1002</v>
      </c>
      <c r="T866" t="s">
        <v>803</v>
      </c>
      <c r="Z866">
        <v>35</v>
      </c>
      <c r="AS866" s="72">
        <v>0</v>
      </c>
      <c r="AT866" s="65">
        <v>3</v>
      </c>
      <c r="AV866" t="s">
        <v>685</v>
      </c>
    </row>
    <row r="867" spans="1:86" ht="14.25" customHeight="1" x14ac:dyDescent="0.3">
      <c r="A867" t="s">
        <v>153</v>
      </c>
      <c r="B867" s="62" t="s">
        <v>794</v>
      </c>
      <c r="C867" s="58">
        <v>2015</v>
      </c>
      <c r="D867" s="58" t="s">
        <v>463</v>
      </c>
      <c r="E867" s="58" t="s">
        <v>135</v>
      </c>
      <c r="F867" s="58" t="s">
        <v>171</v>
      </c>
      <c r="G867" s="58" t="s">
        <v>177</v>
      </c>
      <c r="H867" s="58"/>
      <c r="I867" s="58"/>
      <c r="J867" s="58" t="s">
        <v>160</v>
      </c>
      <c r="K867" s="58" t="s">
        <v>1001</v>
      </c>
      <c r="L867" s="58" t="s">
        <v>88</v>
      </c>
      <c r="M867" s="58" t="s">
        <v>73</v>
      </c>
      <c r="N867" s="58" t="s">
        <v>764</v>
      </c>
      <c r="O867" s="6" t="s">
        <v>789</v>
      </c>
      <c r="R867" t="s">
        <v>1002</v>
      </c>
      <c r="T867" t="s">
        <v>803</v>
      </c>
      <c r="Z867">
        <v>35</v>
      </c>
      <c r="AS867" s="58">
        <v>0</v>
      </c>
      <c r="AT867" s="65">
        <v>23</v>
      </c>
      <c r="AV867" t="s">
        <v>685</v>
      </c>
    </row>
    <row r="868" spans="1:86" ht="14.25" customHeight="1" x14ac:dyDescent="0.3">
      <c r="A868" t="s">
        <v>153</v>
      </c>
      <c r="B868" s="62" t="s">
        <v>794</v>
      </c>
      <c r="C868" s="58">
        <v>2015</v>
      </c>
      <c r="D868" s="58" t="s">
        <v>463</v>
      </c>
      <c r="E868" s="58" t="s">
        <v>135</v>
      </c>
      <c r="F868" s="58" t="s">
        <v>171</v>
      </c>
      <c r="G868" s="58" t="s">
        <v>172</v>
      </c>
      <c r="H868" s="58"/>
      <c r="I868" s="58"/>
      <c r="J868" s="58" t="s">
        <v>160</v>
      </c>
      <c r="K868" s="58" t="s">
        <v>1001</v>
      </c>
      <c r="L868" s="58" t="s">
        <v>88</v>
      </c>
      <c r="M868" s="58" t="s">
        <v>73</v>
      </c>
      <c r="N868" s="58" t="s">
        <v>764</v>
      </c>
      <c r="O868" s="6" t="s">
        <v>789</v>
      </c>
      <c r="R868" t="s">
        <v>1002</v>
      </c>
      <c r="T868" t="s">
        <v>803</v>
      </c>
      <c r="Z868">
        <v>35</v>
      </c>
      <c r="AS868" s="72">
        <v>0</v>
      </c>
      <c r="AT868" s="65">
        <v>3</v>
      </c>
      <c r="AV868" t="s">
        <v>685</v>
      </c>
    </row>
    <row r="869" spans="1:86" ht="14.25" customHeight="1" x14ac:dyDescent="0.3">
      <c r="A869" t="s">
        <v>153</v>
      </c>
      <c r="B869" s="62" t="s">
        <v>794</v>
      </c>
      <c r="C869" s="58">
        <v>2015</v>
      </c>
      <c r="D869" s="58" t="s">
        <v>463</v>
      </c>
      <c r="E869" s="58" t="s">
        <v>135</v>
      </c>
      <c r="F869" s="58" t="s">
        <v>171</v>
      </c>
      <c r="G869" s="58" t="s">
        <v>177</v>
      </c>
      <c r="H869" s="58"/>
      <c r="I869" s="58"/>
      <c r="J869" s="58" t="s">
        <v>160</v>
      </c>
      <c r="K869" s="58" t="s">
        <v>1001</v>
      </c>
      <c r="L869" s="58" t="s">
        <v>95</v>
      </c>
      <c r="M869" s="58" t="s">
        <v>73</v>
      </c>
      <c r="N869" s="58" t="s">
        <v>764</v>
      </c>
      <c r="O869" s="6" t="s">
        <v>789</v>
      </c>
      <c r="R869" t="s">
        <v>1002</v>
      </c>
      <c r="T869" t="s">
        <v>803</v>
      </c>
      <c r="Z869">
        <v>35</v>
      </c>
      <c r="AS869" s="58">
        <v>0</v>
      </c>
      <c r="AT869" s="65">
        <v>23</v>
      </c>
      <c r="AV869" t="s">
        <v>685</v>
      </c>
    </row>
    <row r="870" spans="1:86" ht="14.25" customHeight="1" x14ac:dyDescent="0.3">
      <c r="A870" t="s">
        <v>153</v>
      </c>
      <c r="B870" s="62" t="s">
        <v>794</v>
      </c>
      <c r="C870" s="58">
        <v>2015</v>
      </c>
      <c r="D870" s="58" t="s">
        <v>463</v>
      </c>
      <c r="E870" s="58" t="s">
        <v>135</v>
      </c>
      <c r="F870" s="58" t="s">
        <v>171</v>
      </c>
      <c r="G870" s="58" t="s">
        <v>172</v>
      </c>
      <c r="H870" s="58"/>
      <c r="I870" s="58"/>
      <c r="J870" s="58" t="s">
        <v>160</v>
      </c>
      <c r="K870" s="58" t="s">
        <v>1001</v>
      </c>
      <c r="L870" s="58" t="s">
        <v>95</v>
      </c>
      <c r="M870" s="58" t="s">
        <v>73</v>
      </c>
      <c r="N870" s="58" t="s">
        <v>764</v>
      </c>
      <c r="O870" s="6" t="s">
        <v>789</v>
      </c>
      <c r="R870" t="s">
        <v>1002</v>
      </c>
      <c r="T870" t="s">
        <v>803</v>
      </c>
      <c r="Z870">
        <v>35</v>
      </c>
      <c r="AS870" s="72">
        <v>0</v>
      </c>
      <c r="AT870" s="65">
        <v>3</v>
      </c>
      <c r="AV870" t="s">
        <v>685</v>
      </c>
    </row>
    <row r="871" spans="1:86" x14ac:dyDescent="0.3">
      <c r="A871" t="s">
        <v>153</v>
      </c>
      <c r="B871" s="62" t="s">
        <v>794</v>
      </c>
      <c r="C871" s="58">
        <v>2015</v>
      </c>
      <c r="D871" s="58" t="s">
        <v>463</v>
      </c>
      <c r="E871" s="58" t="s">
        <v>135</v>
      </c>
      <c r="F871" s="58" t="s">
        <v>171</v>
      </c>
      <c r="G871" s="58" t="s">
        <v>177</v>
      </c>
      <c r="H871" s="58"/>
      <c r="I871" s="58"/>
      <c r="J871" s="58" t="s">
        <v>160</v>
      </c>
      <c r="K871" s="58" t="s">
        <v>1001</v>
      </c>
      <c r="L871" s="58" t="s">
        <v>94</v>
      </c>
      <c r="M871" s="58" t="s">
        <v>73</v>
      </c>
      <c r="N871" s="58" t="s">
        <v>764</v>
      </c>
      <c r="O871" s="6" t="s">
        <v>789</v>
      </c>
      <c r="R871" t="s">
        <v>1002</v>
      </c>
      <c r="T871" t="s">
        <v>803</v>
      </c>
      <c r="Z871">
        <v>35</v>
      </c>
      <c r="AS871" s="58">
        <v>0</v>
      </c>
      <c r="AT871" s="65">
        <v>23</v>
      </c>
      <c r="AV871" t="s">
        <v>685</v>
      </c>
    </row>
    <row r="872" spans="1:86" x14ac:dyDescent="0.3">
      <c r="A872" t="s">
        <v>153</v>
      </c>
      <c r="B872" s="62" t="s">
        <v>794</v>
      </c>
      <c r="C872" s="58">
        <v>2015</v>
      </c>
      <c r="D872" s="58" t="s">
        <v>463</v>
      </c>
      <c r="E872" s="58" t="s">
        <v>135</v>
      </c>
      <c r="F872" s="58" t="s">
        <v>171</v>
      </c>
      <c r="G872" s="58" t="s">
        <v>172</v>
      </c>
      <c r="H872" s="58"/>
      <c r="I872" s="58"/>
      <c r="J872" s="58" t="s">
        <v>160</v>
      </c>
      <c r="K872" s="58" t="s">
        <v>1001</v>
      </c>
      <c r="L872" s="58" t="s">
        <v>94</v>
      </c>
      <c r="M872" s="58" t="s">
        <v>73</v>
      </c>
      <c r="N872" s="58" t="s">
        <v>764</v>
      </c>
      <c r="O872" s="6" t="s">
        <v>789</v>
      </c>
      <c r="R872" t="s">
        <v>1002</v>
      </c>
      <c r="T872" t="s">
        <v>803</v>
      </c>
      <c r="Z872">
        <v>35</v>
      </c>
      <c r="AS872" s="72">
        <v>0</v>
      </c>
      <c r="AT872" s="65">
        <v>3</v>
      </c>
      <c r="AV872" t="s">
        <v>685</v>
      </c>
    </row>
    <row r="873" spans="1:86" x14ac:dyDescent="0.3">
      <c r="A873" t="s">
        <v>153</v>
      </c>
      <c r="B873" s="62" t="s">
        <v>794</v>
      </c>
      <c r="C873" s="58">
        <v>2015</v>
      </c>
      <c r="D873" s="58" t="s">
        <v>463</v>
      </c>
      <c r="E873" s="58" t="s">
        <v>135</v>
      </c>
      <c r="F873" s="58" t="s">
        <v>171</v>
      </c>
      <c r="G873" s="58" t="s">
        <v>177</v>
      </c>
      <c r="H873" s="58"/>
      <c r="I873" s="58"/>
      <c r="J873" s="58" t="s">
        <v>160</v>
      </c>
      <c r="K873" s="58" t="s">
        <v>1001</v>
      </c>
      <c r="L873" s="58" t="s">
        <v>426</v>
      </c>
      <c r="M873" s="58" t="s">
        <v>73</v>
      </c>
      <c r="N873" s="58" t="s">
        <v>764</v>
      </c>
      <c r="O873" s="6" t="s">
        <v>789</v>
      </c>
      <c r="R873" t="s">
        <v>1002</v>
      </c>
      <c r="T873" t="s">
        <v>803</v>
      </c>
      <c r="Z873">
        <v>35</v>
      </c>
      <c r="AS873" s="58">
        <v>6</v>
      </c>
      <c r="AT873" s="65">
        <v>23</v>
      </c>
      <c r="AV873" t="s">
        <v>685</v>
      </c>
    </row>
    <row r="874" spans="1:86" x14ac:dyDescent="0.3">
      <c r="A874" t="s">
        <v>153</v>
      </c>
      <c r="B874" s="62" t="s">
        <v>794</v>
      </c>
      <c r="C874" s="58">
        <v>2015</v>
      </c>
      <c r="D874" s="58" t="s">
        <v>463</v>
      </c>
      <c r="E874" s="58" t="s">
        <v>135</v>
      </c>
      <c r="F874" s="58" t="s">
        <v>171</v>
      </c>
      <c r="G874" s="58" t="s">
        <v>172</v>
      </c>
      <c r="H874" s="58"/>
      <c r="I874" s="58"/>
      <c r="J874" s="58" t="s">
        <v>160</v>
      </c>
      <c r="K874" s="58" t="s">
        <v>1001</v>
      </c>
      <c r="L874" s="58" t="s">
        <v>426</v>
      </c>
      <c r="M874" s="58" t="s">
        <v>73</v>
      </c>
      <c r="N874" s="58" t="s">
        <v>764</v>
      </c>
      <c r="O874" s="6" t="s">
        <v>789</v>
      </c>
      <c r="R874" t="s">
        <v>1002</v>
      </c>
      <c r="T874" t="s">
        <v>803</v>
      </c>
      <c r="Z874">
        <v>35</v>
      </c>
      <c r="AS874" s="72">
        <v>2</v>
      </c>
      <c r="AT874" s="65">
        <v>3</v>
      </c>
      <c r="AV874" t="s">
        <v>685</v>
      </c>
    </row>
    <row r="875" spans="1:86" x14ac:dyDescent="0.3">
      <c r="A875" t="s">
        <v>153</v>
      </c>
      <c r="B875" s="62" t="s">
        <v>794</v>
      </c>
      <c r="C875" s="58">
        <v>2015</v>
      </c>
      <c r="D875" s="58" t="s">
        <v>463</v>
      </c>
      <c r="E875" s="58" t="s">
        <v>135</v>
      </c>
      <c r="F875" s="58" t="s">
        <v>171</v>
      </c>
      <c r="G875" s="58" t="s">
        <v>177</v>
      </c>
      <c r="H875" s="58"/>
      <c r="I875" s="58"/>
      <c r="J875" s="58" t="s">
        <v>160</v>
      </c>
      <c r="K875" s="58" t="s">
        <v>1001</v>
      </c>
      <c r="L875" s="58" t="s">
        <v>999</v>
      </c>
      <c r="M875" s="58" t="s">
        <v>73</v>
      </c>
      <c r="N875" s="58" t="s">
        <v>764</v>
      </c>
      <c r="O875" s="6" t="s">
        <v>789</v>
      </c>
      <c r="R875" t="s">
        <v>1002</v>
      </c>
      <c r="T875" t="s">
        <v>803</v>
      </c>
      <c r="Z875">
        <v>35</v>
      </c>
      <c r="AS875" s="58">
        <v>4</v>
      </c>
      <c r="AT875" s="65">
        <v>23</v>
      </c>
      <c r="AV875" t="s">
        <v>685</v>
      </c>
    </row>
    <row r="876" spans="1:86" x14ac:dyDescent="0.3">
      <c r="A876" t="s">
        <v>153</v>
      </c>
      <c r="B876" s="62" t="s">
        <v>794</v>
      </c>
      <c r="C876" s="58">
        <v>2015</v>
      </c>
      <c r="D876" s="58" t="s">
        <v>463</v>
      </c>
      <c r="E876" s="58" t="s">
        <v>135</v>
      </c>
      <c r="F876" s="58" t="s">
        <v>171</v>
      </c>
      <c r="G876" s="58" t="s">
        <v>172</v>
      </c>
      <c r="H876" s="58"/>
      <c r="I876" s="58"/>
      <c r="J876" s="58" t="s">
        <v>160</v>
      </c>
      <c r="K876" s="58" t="s">
        <v>1001</v>
      </c>
      <c r="L876" s="58" t="s">
        <v>999</v>
      </c>
      <c r="M876" s="58" t="s">
        <v>73</v>
      </c>
      <c r="N876" s="58" t="s">
        <v>764</v>
      </c>
      <c r="O876" s="6" t="s">
        <v>789</v>
      </c>
      <c r="R876" t="s">
        <v>1002</v>
      </c>
      <c r="T876" t="s">
        <v>803</v>
      </c>
      <c r="Z876">
        <v>35</v>
      </c>
      <c r="AS876" s="72">
        <v>2</v>
      </c>
      <c r="AT876" s="65">
        <v>3</v>
      </c>
      <c r="AV876" t="s">
        <v>685</v>
      </c>
    </row>
    <row r="877" spans="1:86" x14ac:dyDescent="0.3">
      <c r="A877" t="s">
        <v>153</v>
      </c>
      <c r="B877" s="62" t="s">
        <v>794</v>
      </c>
      <c r="C877" s="58">
        <v>2015</v>
      </c>
      <c r="D877" s="58" t="s">
        <v>463</v>
      </c>
      <c r="E877" s="58" t="s">
        <v>135</v>
      </c>
      <c r="F877" s="58" t="s">
        <v>171</v>
      </c>
      <c r="G877" s="58" t="s">
        <v>177</v>
      </c>
      <c r="H877" s="58"/>
      <c r="I877" s="58"/>
      <c r="J877" s="58" t="s">
        <v>160</v>
      </c>
      <c r="K877" s="58" t="s">
        <v>1001</v>
      </c>
      <c r="L877" s="58" t="s">
        <v>92</v>
      </c>
      <c r="M877" s="58" t="s">
        <v>73</v>
      </c>
      <c r="N877" s="58" t="s">
        <v>764</v>
      </c>
      <c r="O877" s="6" t="s">
        <v>789</v>
      </c>
      <c r="R877" t="s">
        <v>1002</v>
      </c>
      <c r="T877" t="s">
        <v>803</v>
      </c>
      <c r="Z877">
        <v>35</v>
      </c>
      <c r="AS877" s="58">
        <v>0</v>
      </c>
      <c r="AT877" s="65">
        <v>23</v>
      </c>
      <c r="AV877" t="s">
        <v>685</v>
      </c>
    </row>
    <row r="878" spans="1:86" x14ac:dyDescent="0.3">
      <c r="A878" t="s">
        <v>153</v>
      </c>
      <c r="B878" s="62" t="s">
        <v>794</v>
      </c>
      <c r="C878" s="58">
        <v>2015</v>
      </c>
      <c r="D878" s="58" t="s">
        <v>463</v>
      </c>
      <c r="E878" s="58" t="s">
        <v>135</v>
      </c>
      <c r="F878" s="58" t="s">
        <v>171</v>
      </c>
      <c r="G878" s="58" t="s">
        <v>172</v>
      </c>
      <c r="H878" s="58"/>
      <c r="I878" s="58"/>
      <c r="J878" s="58" t="s">
        <v>160</v>
      </c>
      <c r="K878" s="58" t="s">
        <v>1001</v>
      </c>
      <c r="L878" s="58" t="s">
        <v>92</v>
      </c>
      <c r="M878" s="58" t="s">
        <v>73</v>
      </c>
      <c r="N878" s="58" t="s">
        <v>764</v>
      </c>
      <c r="O878" s="6" t="s">
        <v>789</v>
      </c>
      <c r="R878" t="s">
        <v>1002</v>
      </c>
      <c r="T878" t="s">
        <v>803</v>
      </c>
      <c r="Z878">
        <v>35</v>
      </c>
      <c r="AS878" s="72">
        <v>0</v>
      </c>
      <c r="AT878" s="65">
        <v>3</v>
      </c>
      <c r="AV878" t="s">
        <v>685</v>
      </c>
    </row>
    <row r="879" spans="1:86" x14ac:dyDescent="0.3">
      <c r="A879" t="s">
        <v>153</v>
      </c>
      <c r="B879" s="62" t="s">
        <v>794</v>
      </c>
      <c r="C879" s="58">
        <v>2015</v>
      </c>
      <c r="D879" s="58" t="s">
        <v>463</v>
      </c>
      <c r="E879" s="58" t="s">
        <v>135</v>
      </c>
      <c r="F879" s="58" t="s">
        <v>171</v>
      </c>
      <c r="G879" s="58" t="s">
        <v>800</v>
      </c>
      <c r="H879" s="58"/>
      <c r="I879" s="58"/>
      <c r="J879" s="58" t="s">
        <v>11</v>
      </c>
      <c r="K879" s="58" t="s">
        <v>229</v>
      </c>
      <c r="L879" s="58" t="s">
        <v>322</v>
      </c>
      <c r="M879" s="58" t="s">
        <v>156</v>
      </c>
      <c r="N879" s="58" t="s">
        <v>729</v>
      </c>
      <c r="O879" s="6" t="s">
        <v>789</v>
      </c>
      <c r="T879" t="s">
        <v>801</v>
      </c>
      <c r="AK879" t="s">
        <v>802</v>
      </c>
      <c r="AS879" s="58"/>
      <c r="AT879" s="65"/>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c r="CA879" s="24"/>
      <c r="CB879" s="24"/>
      <c r="CC879" s="24"/>
      <c r="CD879" s="24"/>
      <c r="CE879" s="24"/>
      <c r="CF879" s="24"/>
      <c r="CG879" s="24"/>
      <c r="CH879" s="24"/>
    </row>
    <row r="880" spans="1:86" x14ac:dyDescent="0.3">
      <c r="A880" t="s">
        <v>153</v>
      </c>
      <c r="B880" s="62" t="s">
        <v>794</v>
      </c>
      <c r="C880" s="58">
        <v>2015</v>
      </c>
      <c r="D880" s="58" t="s">
        <v>463</v>
      </c>
      <c r="E880" s="58" t="s">
        <v>135</v>
      </c>
      <c r="F880" s="58" t="s">
        <v>171</v>
      </c>
      <c r="G880" s="58" t="s">
        <v>800</v>
      </c>
      <c r="H880" s="58"/>
      <c r="I880" s="58"/>
      <c r="J880" s="58" t="s">
        <v>11</v>
      </c>
      <c r="K880" s="58" t="s">
        <v>1003</v>
      </c>
      <c r="L880" s="58" t="s">
        <v>765</v>
      </c>
      <c r="M880" s="58" t="s">
        <v>156</v>
      </c>
      <c r="N880" s="58" t="s">
        <v>729</v>
      </c>
      <c r="O880" s="6" t="s">
        <v>789</v>
      </c>
      <c r="R880" t="s">
        <v>1004</v>
      </c>
      <c r="Z880">
        <v>35</v>
      </c>
      <c r="AS880" s="58"/>
      <c r="AT880" s="65"/>
    </row>
    <row r="881" spans="1:86" x14ac:dyDescent="0.3">
      <c r="A881" t="s">
        <v>153</v>
      </c>
      <c r="B881" s="62" t="s">
        <v>794</v>
      </c>
      <c r="C881" s="58">
        <v>2015</v>
      </c>
      <c r="D881" s="58" t="s">
        <v>463</v>
      </c>
      <c r="E881" s="58" t="s">
        <v>135</v>
      </c>
      <c r="F881" s="58" t="s">
        <v>154</v>
      </c>
      <c r="G881" s="58" t="s">
        <v>798</v>
      </c>
      <c r="H881" s="58" t="s">
        <v>53</v>
      </c>
      <c r="I881" s="58" t="s">
        <v>53</v>
      </c>
      <c r="J881" s="58" t="s">
        <v>48</v>
      </c>
      <c r="K881" s="58" t="s">
        <v>49</v>
      </c>
      <c r="L881" s="58" t="s">
        <v>765</v>
      </c>
      <c r="M881" s="58" t="s">
        <v>156</v>
      </c>
      <c r="N881" s="58" t="s">
        <v>729</v>
      </c>
      <c r="O881" s="6" t="s">
        <v>789</v>
      </c>
      <c r="P881" s="58" t="s">
        <v>174</v>
      </c>
      <c r="Q881" s="58">
        <v>0.45</v>
      </c>
      <c r="R881" s="58" t="s">
        <v>795</v>
      </c>
      <c r="U881" t="s">
        <v>53</v>
      </c>
      <c r="V881" t="s">
        <v>140</v>
      </c>
      <c r="Z881">
        <v>37</v>
      </c>
      <c r="AA881" t="s">
        <v>799</v>
      </c>
      <c r="AD881">
        <v>2011</v>
      </c>
      <c r="AS881" s="65"/>
      <c r="AT881" s="65"/>
    </row>
    <row r="882" spans="1:86" x14ac:dyDescent="0.3">
      <c r="A882" t="s">
        <v>153</v>
      </c>
      <c r="B882" s="62" t="s">
        <v>794</v>
      </c>
      <c r="C882" s="58">
        <v>2015</v>
      </c>
      <c r="D882" s="58" t="s">
        <v>463</v>
      </c>
      <c r="E882" s="58" t="s">
        <v>135</v>
      </c>
      <c r="F882" s="58" t="s">
        <v>171</v>
      </c>
      <c r="G882" s="58" t="s">
        <v>177</v>
      </c>
      <c r="H882" s="58" t="s">
        <v>53</v>
      </c>
      <c r="I882" s="58" t="s">
        <v>53</v>
      </c>
      <c r="J882" s="58" t="s">
        <v>48</v>
      </c>
      <c r="K882" s="58" t="s">
        <v>49</v>
      </c>
      <c r="L882" s="58" t="s">
        <v>765</v>
      </c>
      <c r="M882" s="58" t="s">
        <v>156</v>
      </c>
      <c r="N882" s="58" t="s">
        <v>729</v>
      </c>
      <c r="O882" s="6" t="s">
        <v>789</v>
      </c>
      <c r="P882" s="58" t="s">
        <v>174</v>
      </c>
      <c r="Q882" s="58">
        <v>0.45</v>
      </c>
      <c r="R882" s="58" t="s">
        <v>795</v>
      </c>
      <c r="U882" t="s">
        <v>53</v>
      </c>
      <c r="V882" t="s">
        <v>140</v>
      </c>
      <c r="Z882">
        <v>37</v>
      </c>
      <c r="AA882" t="s">
        <v>797</v>
      </c>
      <c r="AD882">
        <v>2011</v>
      </c>
      <c r="AS882" s="65"/>
      <c r="AT882" s="65"/>
    </row>
    <row r="883" spans="1:86" x14ac:dyDescent="0.3">
      <c r="A883" t="s">
        <v>153</v>
      </c>
      <c r="B883" s="62" t="s">
        <v>794</v>
      </c>
      <c r="C883" s="58">
        <v>2015</v>
      </c>
      <c r="D883" s="58" t="s">
        <v>463</v>
      </c>
      <c r="E883" s="58" t="s">
        <v>135</v>
      </c>
      <c r="F883" s="58" t="s">
        <v>171</v>
      </c>
      <c r="G883" s="58" t="s">
        <v>172</v>
      </c>
      <c r="H883" s="58" t="s">
        <v>53</v>
      </c>
      <c r="I883" s="58" t="s">
        <v>53</v>
      </c>
      <c r="J883" s="58" t="s">
        <v>48</v>
      </c>
      <c r="K883" s="58" t="s">
        <v>49</v>
      </c>
      <c r="L883" s="58" t="s">
        <v>765</v>
      </c>
      <c r="M883" s="58" t="s">
        <v>156</v>
      </c>
      <c r="N883" s="58" t="s">
        <v>729</v>
      </c>
      <c r="O883" s="6" t="s">
        <v>789</v>
      </c>
      <c r="P883" s="58" t="s">
        <v>174</v>
      </c>
      <c r="Q883" s="58">
        <v>0.45</v>
      </c>
      <c r="R883" s="58" t="s">
        <v>795</v>
      </c>
      <c r="U883" t="s">
        <v>53</v>
      </c>
      <c r="V883" t="s">
        <v>140</v>
      </c>
      <c r="Z883">
        <v>37</v>
      </c>
      <c r="AA883" t="s">
        <v>796</v>
      </c>
      <c r="AD883">
        <v>2011</v>
      </c>
      <c r="AS883" s="58"/>
      <c r="AT883" s="65"/>
    </row>
    <row r="884" spans="1:86" x14ac:dyDescent="0.3">
      <c r="A884" t="s">
        <v>153</v>
      </c>
      <c r="B884" s="62" t="s">
        <v>794</v>
      </c>
      <c r="C884" s="58">
        <v>2015</v>
      </c>
      <c r="D884" s="58" t="s">
        <v>463</v>
      </c>
      <c r="E884" s="58" t="s">
        <v>135</v>
      </c>
      <c r="F884" s="58" t="s">
        <v>171</v>
      </c>
      <c r="G884" s="58" t="s">
        <v>172</v>
      </c>
      <c r="H884" s="58"/>
      <c r="I884" s="58"/>
      <c r="J884" s="58" t="s">
        <v>11</v>
      </c>
      <c r="K884" s="58" t="s">
        <v>401</v>
      </c>
      <c r="L884" s="58" t="s">
        <v>765</v>
      </c>
      <c r="M884" s="58" t="s">
        <v>156</v>
      </c>
      <c r="N884" s="58" t="s">
        <v>729</v>
      </c>
      <c r="O884" s="6" t="s">
        <v>789</v>
      </c>
      <c r="P884" s="58"/>
      <c r="Q884" s="58"/>
      <c r="R884" s="58"/>
      <c r="AS884" s="58"/>
      <c r="AT884" s="65"/>
    </row>
    <row r="885" spans="1:86" x14ac:dyDescent="0.3">
      <c r="A885" s="121"/>
      <c r="B885" s="121" t="s">
        <v>1094</v>
      </c>
      <c r="C885" s="121">
        <v>2017</v>
      </c>
      <c r="D885" s="121"/>
      <c r="E885" s="121"/>
      <c r="F885" s="121" t="s">
        <v>171</v>
      </c>
      <c r="G885" s="121" t="s">
        <v>652</v>
      </c>
      <c r="H885" s="121"/>
      <c r="I885" s="121"/>
      <c r="J885" s="121"/>
      <c r="K885" s="121" t="s">
        <v>161</v>
      </c>
      <c r="L885" s="121" t="s">
        <v>75</v>
      </c>
      <c r="M885" s="121" t="s">
        <v>73</v>
      </c>
      <c r="N885" s="121" t="s">
        <v>173</v>
      </c>
      <c r="O885" s="121" t="s">
        <v>50</v>
      </c>
      <c r="P885" s="121"/>
      <c r="Q885" s="121"/>
      <c r="R885" s="121"/>
      <c r="S885" s="121"/>
      <c r="T885" s="121" t="s">
        <v>193</v>
      </c>
      <c r="U885" s="121"/>
      <c r="V885" s="121"/>
      <c r="W885" s="121"/>
      <c r="X885" s="121"/>
      <c r="Y885" s="121"/>
      <c r="Z885" s="121"/>
      <c r="AA885" s="121"/>
      <c r="AB885" s="121"/>
      <c r="AC885" s="121"/>
      <c r="AD885" s="121"/>
      <c r="AE885" s="121"/>
      <c r="AF885" s="121"/>
      <c r="AG885" s="121"/>
      <c r="AH885" s="121"/>
      <c r="AI885" s="121"/>
      <c r="AJ885" s="121"/>
      <c r="AK885" s="121"/>
      <c r="AL885" s="121"/>
      <c r="AM885" s="121"/>
      <c r="AN885" s="121"/>
      <c r="AO885" s="121"/>
      <c r="AP885" s="121"/>
      <c r="AQ885" s="121"/>
      <c r="AR885" s="121"/>
      <c r="AS885" s="121">
        <v>4</v>
      </c>
      <c r="AT885" s="121">
        <v>10</v>
      </c>
      <c r="AU885" s="121"/>
      <c r="AV885" s="121" t="s">
        <v>1104</v>
      </c>
      <c r="AW885" s="121"/>
      <c r="AX885" s="121"/>
      <c r="AY885" s="121"/>
      <c r="AZ885" s="121"/>
      <c r="BA885" s="121"/>
      <c r="BB885" s="121"/>
      <c r="BC885" s="121"/>
      <c r="BD885" s="121"/>
      <c r="BE885" s="121"/>
      <c r="BF885" s="121"/>
      <c r="BG885" s="121"/>
      <c r="BH885" s="121"/>
      <c r="BI885" s="121"/>
      <c r="BJ885" s="121"/>
      <c r="BK885" s="121"/>
      <c r="BL885" s="121"/>
      <c r="BM885" s="121"/>
      <c r="BN885" s="121"/>
      <c r="BO885" s="121"/>
      <c r="BP885" s="121"/>
      <c r="BQ885" s="121"/>
      <c r="BR885" s="121"/>
      <c r="BS885" s="121"/>
      <c r="BT885" s="121"/>
      <c r="BU885" s="121"/>
      <c r="BV885" s="121"/>
      <c r="BW885" s="121"/>
      <c r="BX885" s="121"/>
      <c r="BY885" s="121"/>
      <c r="BZ885" s="121"/>
      <c r="CA885" s="121"/>
      <c r="CB885" s="121"/>
      <c r="CC885" s="121"/>
      <c r="CD885" s="121"/>
      <c r="CE885" s="121"/>
      <c r="CF885" s="121"/>
      <c r="CG885" s="121"/>
      <c r="CH885" s="121"/>
    </row>
    <row r="886" spans="1:86" x14ac:dyDescent="0.3">
      <c r="A886" s="121"/>
      <c r="B886" s="121" t="s">
        <v>1094</v>
      </c>
      <c r="C886" s="121">
        <v>2017</v>
      </c>
      <c r="D886" s="121"/>
      <c r="E886" s="121"/>
      <c r="F886" s="121" t="s">
        <v>171</v>
      </c>
      <c r="G886" s="121" t="s">
        <v>652</v>
      </c>
      <c r="H886" s="121"/>
      <c r="I886" s="121"/>
      <c r="J886" s="121"/>
      <c r="K886" s="121" t="s">
        <v>161</v>
      </c>
      <c r="L886" s="121" t="s">
        <v>72</v>
      </c>
      <c r="M886" s="121" t="s">
        <v>73</v>
      </c>
      <c r="N886" s="121" t="s">
        <v>173</v>
      </c>
      <c r="O886" s="121" t="s">
        <v>50</v>
      </c>
      <c r="P886" s="121"/>
      <c r="Q886" s="121"/>
      <c r="R886" s="121"/>
      <c r="S886" s="121"/>
      <c r="T886" s="121" t="s">
        <v>193</v>
      </c>
      <c r="U886" s="121"/>
      <c r="V886" s="121"/>
      <c r="W886" s="121"/>
      <c r="X886" s="121"/>
      <c r="Y886" s="121"/>
      <c r="Z886" s="121"/>
      <c r="AA886" s="121"/>
      <c r="AB886" s="121"/>
      <c r="AC886" s="121"/>
      <c r="AD886" s="121"/>
      <c r="AE886" s="121"/>
      <c r="AF886" s="121"/>
      <c r="AG886" s="121"/>
      <c r="AH886" s="121"/>
      <c r="AI886" s="121"/>
      <c r="AJ886" s="121"/>
      <c r="AK886" s="121"/>
      <c r="AL886" s="121"/>
      <c r="AM886" s="121"/>
      <c r="AN886" s="121"/>
      <c r="AO886" s="121"/>
      <c r="AP886" s="121"/>
      <c r="AQ886" s="121"/>
      <c r="AR886" s="121"/>
      <c r="AS886" s="121">
        <v>9</v>
      </c>
      <c r="AT886" s="121">
        <v>10</v>
      </c>
      <c r="AU886" s="121"/>
      <c r="AV886" s="121" t="s">
        <v>1104</v>
      </c>
      <c r="AW886" s="121"/>
      <c r="AX886" s="121"/>
      <c r="AY886" s="121"/>
      <c r="AZ886" s="121"/>
      <c r="BA886" s="121"/>
      <c r="BB886" s="121"/>
      <c r="BC886" s="121"/>
      <c r="BD886" s="121"/>
      <c r="BE886" s="121"/>
      <c r="BF886" s="121"/>
      <c r="BG886" s="121"/>
      <c r="BH886" s="121"/>
      <c r="BI886" s="121"/>
      <c r="BJ886" s="121"/>
      <c r="BK886" s="121"/>
      <c r="BL886" s="121"/>
      <c r="BM886" s="121"/>
      <c r="BN886" s="121"/>
      <c r="BO886" s="121"/>
      <c r="BP886" s="121"/>
      <c r="BQ886" s="121"/>
      <c r="BR886" s="121"/>
      <c r="BS886" s="121"/>
      <c r="BT886" s="121"/>
      <c r="BU886" s="121"/>
      <c r="BV886" s="121"/>
      <c r="BW886" s="121"/>
      <c r="BX886" s="121"/>
      <c r="BY886" s="121"/>
      <c r="BZ886" s="121"/>
      <c r="CA886" s="121"/>
      <c r="CB886" s="121"/>
      <c r="CC886" s="121"/>
      <c r="CD886" s="121"/>
      <c r="CE886" s="121"/>
      <c r="CF886" s="121"/>
      <c r="CG886" s="121"/>
      <c r="CH886" s="121"/>
    </row>
    <row r="887" spans="1:86" x14ac:dyDescent="0.3">
      <c r="A887" s="121"/>
      <c r="B887" s="121" t="s">
        <v>1094</v>
      </c>
      <c r="C887" s="121">
        <v>2017</v>
      </c>
      <c r="D887" s="121"/>
      <c r="E887" s="121"/>
      <c r="F887" s="121" t="s">
        <v>171</v>
      </c>
      <c r="G887" s="121" t="s">
        <v>652</v>
      </c>
      <c r="H887" s="121"/>
      <c r="I887" s="121"/>
      <c r="J887" s="121"/>
      <c r="K887" s="121" t="s">
        <v>161</v>
      </c>
      <c r="L887" s="121" t="s">
        <v>87</v>
      </c>
      <c r="M887" s="121" t="s">
        <v>73</v>
      </c>
      <c r="N887" s="121" t="s">
        <v>173</v>
      </c>
      <c r="O887" s="121" t="s">
        <v>50</v>
      </c>
      <c r="P887" s="121"/>
      <c r="Q887" s="121"/>
      <c r="R887" s="121"/>
      <c r="S887" s="121"/>
      <c r="T887" s="121" t="s">
        <v>193</v>
      </c>
      <c r="U887" s="121"/>
      <c r="V887" s="121"/>
      <c r="W887" s="121"/>
      <c r="X887" s="121"/>
      <c r="Y887" s="121"/>
      <c r="Z887" s="121"/>
      <c r="AA887" s="121"/>
      <c r="AB887" s="121"/>
      <c r="AC887" s="121"/>
      <c r="AD887" s="121"/>
      <c r="AE887" s="121"/>
      <c r="AF887" s="121"/>
      <c r="AG887" s="121"/>
      <c r="AH887" s="121"/>
      <c r="AI887" s="121"/>
      <c r="AJ887" s="121"/>
      <c r="AK887" s="121"/>
      <c r="AL887" s="121"/>
      <c r="AM887" s="121"/>
      <c r="AN887" s="121"/>
      <c r="AO887" s="121"/>
      <c r="AP887" s="121"/>
      <c r="AQ887" s="121"/>
      <c r="AR887" s="121"/>
      <c r="AS887" s="121">
        <v>9</v>
      </c>
      <c r="AT887" s="121">
        <v>10</v>
      </c>
      <c r="AU887" s="121"/>
      <c r="AV887" s="121" t="s">
        <v>1104</v>
      </c>
      <c r="AW887" s="121"/>
      <c r="AX887" s="121"/>
      <c r="AY887" s="121"/>
      <c r="AZ887" s="121"/>
      <c r="BA887" s="121"/>
      <c r="BB887" s="121"/>
      <c r="BC887" s="121"/>
      <c r="BD887" s="121"/>
      <c r="BE887" s="121"/>
      <c r="BF887" s="121"/>
      <c r="BG887" s="121"/>
      <c r="BH887" s="121"/>
      <c r="BI887" s="121"/>
      <c r="BJ887" s="121"/>
      <c r="BK887" s="121"/>
      <c r="BL887" s="121"/>
      <c r="BM887" s="121"/>
      <c r="BN887" s="121"/>
      <c r="BO887" s="121"/>
      <c r="BP887" s="121"/>
      <c r="BQ887" s="121"/>
      <c r="BR887" s="121"/>
      <c r="BS887" s="121"/>
      <c r="BT887" s="121"/>
      <c r="BU887" s="121"/>
      <c r="BV887" s="121"/>
      <c r="BW887" s="121"/>
      <c r="BX887" s="121"/>
      <c r="BY887" s="121"/>
      <c r="BZ887" s="121"/>
      <c r="CA887" s="121"/>
      <c r="CB887" s="121"/>
      <c r="CC887" s="121"/>
      <c r="CD887" s="121"/>
      <c r="CE887" s="121"/>
      <c r="CF887" s="121"/>
      <c r="CG887" s="121"/>
      <c r="CH887" s="121"/>
    </row>
    <row r="888" spans="1:86" x14ac:dyDescent="0.3">
      <c r="A888" s="121"/>
      <c r="B888" s="121" t="s">
        <v>1094</v>
      </c>
      <c r="C888" s="121">
        <v>2017</v>
      </c>
      <c r="D888" s="121"/>
      <c r="E888" s="121"/>
      <c r="F888" s="121" t="s">
        <v>171</v>
      </c>
      <c r="G888" s="121" t="s">
        <v>652</v>
      </c>
      <c r="H888" s="121"/>
      <c r="I888" s="121"/>
      <c r="J888" s="121"/>
      <c r="K888" s="121" t="s">
        <v>161</v>
      </c>
      <c r="L888" s="121" t="s">
        <v>88</v>
      </c>
      <c r="M888" s="121" t="s">
        <v>73</v>
      </c>
      <c r="N888" s="121" t="s">
        <v>173</v>
      </c>
      <c r="O888" s="121" t="s">
        <v>50</v>
      </c>
      <c r="P888" s="121"/>
      <c r="Q888" s="121"/>
      <c r="R888" s="121"/>
      <c r="S888" s="121"/>
      <c r="T888" s="121" t="s">
        <v>193</v>
      </c>
      <c r="U888" s="121"/>
      <c r="V888" s="121"/>
      <c r="W888" s="121"/>
      <c r="X888" s="121"/>
      <c r="Y888" s="121"/>
      <c r="Z888" s="121"/>
      <c r="AA888" s="121"/>
      <c r="AB888" s="121"/>
      <c r="AC888" s="121"/>
      <c r="AD888" s="121"/>
      <c r="AE888" s="121"/>
      <c r="AF888" s="121"/>
      <c r="AG888" s="121"/>
      <c r="AH888" s="121"/>
      <c r="AI888" s="121"/>
      <c r="AJ888" s="121"/>
      <c r="AK888" s="121"/>
      <c r="AL888" s="121"/>
      <c r="AM888" s="121"/>
      <c r="AN888" s="121"/>
      <c r="AO888" s="121"/>
      <c r="AP888" s="121"/>
      <c r="AQ888" s="121"/>
      <c r="AR888" s="121"/>
      <c r="AS888" s="121">
        <v>9</v>
      </c>
      <c r="AT888" s="121">
        <v>10</v>
      </c>
      <c r="AU888" s="121"/>
      <c r="AV888" s="121" t="s">
        <v>1104</v>
      </c>
      <c r="AW888" s="121"/>
      <c r="AX888" s="121"/>
      <c r="AY888" s="121"/>
      <c r="AZ888" s="121"/>
      <c r="BA888" s="121"/>
      <c r="BB888" s="121"/>
      <c r="BC888" s="121"/>
      <c r="BD888" s="121"/>
      <c r="BE888" s="121"/>
      <c r="BF888" s="121"/>
      <c r="BG888" s="121"/>
      <c r="BH888" s="121"/>
      <c r="BI888" s="121"/>
      <c r="BJ888" s="121"/>
      <c r="BK888" s="121"/>
      <c r="BL888" s="121"/>
      <c r="BM888" s="121"/>
      <c r="BN888" s="121"/>
      <c r="BO888" s="121"/>
      <c r="BP888" s="121"/>
      <c r="BQ888" s="121"/>
      <c r="BR888" s="121"/>
      <c r="BS888" s="121"/>
      <c r="BT888" s="121"/>
      <c r="BU888" s="121"/>
      <c r="BV888" s="121"/>
      <c r="BW888" s="121"/>
      <c r="BX888" s="121"/>
      <c r="BY888" s="121"/>
      <c r="BZ888" s="121"/>
      <c r="CA888" s="121"/>
      <c r="CB888" s="121"/>
      <c r="CC888" s="121"/>
      <c r="CD888" s="121"/>
      <c r="CE888" s="121"/>
      <c r="CF888" s="121"/>
      <c r="CG888" s="121"/>
      <c r="CH888" s="121"/>
    </row>
    <row r="889" spans="1:86" x14ac:dyDescent="0.3">
      <c r="A889" s="121"/>
      <c r="B889" s="121" t="s">
        <v>1094</v>
      </c>
      <c r="C889" s="121">
        <v>2017</v>
      </c>
      <c r="D889" s="121"/>
      <c r="E889" s="121"/>
      <c r="F889" s="121" t="s">
        <v>171</v>
      </c>
      <c r="G889" s="121" t="s">
        <v>652</v>
      </c>
      <c r="H889" s="121"/>
      <c r="I889" s="121"/>
      <c r="J889" s="121"/>
      <c r="K889" s="121" t="s">
        <v>161</v>
      </c>
      <c r="L889" s="121" t="s">
        <v>86</v>
      </c>
      <c r="M889" s="121" t="s">
        <v>73</v>
      </c>
      <c r="N889" s="121" t="s">
        <v>173</v>
      </c>
      <c r="O889" s="121" t="s">
        <v>50</v>
      </c>
      <c r="P889" s="121"/>
      <c r="Q889" s="121"/>
      <c r="R889" s="121"/>
      <c r="S889" s="121"/>
      <c r="T889" s="121" t="s">
        <v>193</v>
      </c>
      <c r="U889" s="121"/>
      <c r="V889" s="121"/>
      <c r="W889" s="121"/>
      <c r="X889" s="121"/>
      <c r="Y889" s="121"/>
      <c r="Z889" s="121"/>
      <c r="AA889" s="121"/>
      <c r="AB889" s="121"/>
      <c r="AC889" s="121"/>
      <c r="AD889" s="121"/>
      <c r="AE889" s="121"/>
      <c r="AF889" s="121"/>
      <c r="AG889" s="121"/>
      <c r="AH889" s="121"/>
      <c r="AI889" s="121"/>
      <c r="AJ889" s="121"/>
      <c r="AK889" s="121"/>
      <c r="AL889" s="121"/>
      <c r="AM889" s="121"/>
      <c r="AN889" s="121"/>
      <c r="AO889" s="121"/>
      <c r="AP889" s="121"/>
      <c r="AQ889" s="121"/>
      <c r="AR889" s="121"/>
      <c r="AS889" s="121">
        <v>9</v>
      </c>
      <c r="AT889" s="121">
        <v>10</v>
      </c>
      <c r="AU889" s="121"/>
      <c r="AV889" s="121" t="s">
        <v>1104</v>
      </c>
      <c r="AW889" s="121"/>
      <c r="AX889" s="121"/>
      <c r="AY889" s="121"/>
      <c r="AZ889" s="121"/>
      <c r="BA889" s="121"/>
      <c r="BB889" s="121"/>
      <c r="BC889" s="121"/>
      <c r="BD889" s="121"/>
      <c r="BE889" s="121"/>
      <c r="BF889" s="121"/>
      <c r="BG889" s="121"/>
      <c r="BH889" s="121"/>
      <c r="BI889" s="121"/>
      <c r="BJ889" s="121"/>
      <c r="BK889" s="121"/>
      <c r="BL889" s="121"/>
      <c r="BM889" s="121"/>
      <c r="BN889" s="121"/>
      <c r="BO889" s="121"/>
      <c r="BP889" s="121"/>
      <c r="BQ889" s="121"/>
      <c r="BR889" s="121"/>
      <c r="BS889" s="121"/>
      <c r="BT889" s="121"/>
      <c r="BU889" s="121"/>
      <c r="BV889" s="121"/>
      <c r="BW889" s="121"/>
      <c r="BX889" s="121"/>
      <c r="BY889" s="121"/>
      <c r="BZ889" s="121"/>
      <c r="CA889" s="121"/>
      <c r="CB889" s="121"/>
      <c r="CC889" s="121"/>
      <c r="CD889" s="121"/>
      <c r="CE889" s="121"/>
      <c r="CF889" s="121"/>
      <c r="CG889" s="121"/>
      <c r="CH889" s="121"/>
    </row>
    <row r="890" spans="1:86" x14ac:dyDescent="0.3">
      <c r="A890" s="121"/>
      <c r="B890" s="121" t="s">
        <v>1094</v>
      </c>
      <c r="C890" s="121">
        <v>2017</v>
      </c>
      <c r="D890" s="121"/>
      <c r="E890" s="121"/>
      <c r="F890" s="121" t="s">
        <v>171</v>
      </c>
      <c r="G890" s="121" t="s">
        <v>652</v>
      </c>
      <c r="H890" s="121"/>
      <c r="I890" s="121"/>
      <c r="J890" s="121"/>
      <c r="K890" s="121" t="s">
        <v>161</v>
      </c>
      <c r="L890" s="121" t="s">
        <v>92</v>
      </c>
      <c r="M890" s="121" t="s">
        <v>73</v>
      </c>
      <c r="N890" s="121" t="s">
        <v>173</v>
      </c>
      <c r="O890" s="121" t="s">
        <v>50</v>
      </c>
      <c r="P890" s="121"/>
      <c r="Q890" s="121"/>
      <c r="R890" s="121"/>
      <c r="S890" s="121"/>
      <c r="T890" s="121" t="s">
        <v>193</v>
      </c>
      <c r="U890" s="121"/>
      <c r="V890" s="121"/>
      <c r="W890" s="121"/>
      <c r="X890" s="121"/>
      <c r="Y890" s="121"/>
      <c r="Z890" s="121"/>
      <c r="AA890" s="121"/>
      <c r="AB890" s="121"/>
      <c r="AC890" s="121"/>
      <c r="AD890" s="121"/>
      <c r="AE890" s="121"/>
      <c r="AF890" s="121"/>
      <c r="AG890" s="121"/>
      <c r="AH890" s="121"/>
      <c r="AI890" s="121"/>
      <c r="AJ890" s="121"/>
      <c r="AK890" s="121"/>
      <c r="AL890" s="121"/>
      <c r="AM890" s="121"/>
      <c r="AN890" s="121"/>
      <c r="AO890" s="121"/>
      <c r="AP890" s="121"/>
      <c r="AQ890" s="121"/>
      <c r="AR890" s="121"/>
      <c r="AS890" s="121">
        <v>4</v>
      </c>
      <c r="AT890" s="121">
        <v>10</v>
      </c>
      <c r="AU890" s="121"/>
      <c r="AV890" s="121" t="s">
        <v>1104</v>
      </c>
      <c r="AW890" s="121"/>
      <c r="AX890" s="121"/>
      <c r="AY890" s="121"/>
      <c r="AZ890" s="121"/>
      <c r="BA890" s="121"/>
      <c r="BB890" s="121"/>
      <c r="BC890" s="121"/>
      <c r="BD890" s="121"/>
      <c r="BE890" s="121"/>
      <c r="BF890" s="121"/>
      <c r="BG890" s="121"/>
      <c r="BH890" s="121"/>
      <c r="BI890" s="121"/>
      <c r="BJ890" s="121"/>
      <c r="BK890" s="121"/>
      <c r="BL890" s="121"/>
      <c r="BM890" s="121"/>
      <c r="BN890" s="121"/>
      <c r="BO890" s="121"/>
      <c r="BP890" s="121"/>
      <c r="BQ890" s="121"/>
      <c r="BR890" s="121"/>
      <c r="BS890" s="121"/>
      <c r="BT890" s="121"/>
      <c r="BU890" s="121"/>
      <c r="BV890" s="121"/>
      <c r="BW890" s="121"/>
      <c r="BX890" s="121"/>
      <c r="BY890" s="121"/>
      <c r="BZ890" s="121"/>
      <c r="CA890" s="121"/>
      <c r="CB890" s="121"/>
      <c r="CC890" s="121"/>
      <c r="CD890" s="121"/>
      <c r="CE890" s="121"/>
      <c r="CF890" s="121"/>
      <c r="CG890" s="121"/>
      <c r="CH890" s="121"/>
    </row>
    <row r="891" spans="1:86" x14ac:dyDescent="0.3">
      <c r="A891" s="121"/>
      <c r="B891" s="121" t="s">
        <v>1094</v>
      </c>
      <c r="C891" s="121">
        <v>2017</v>
      </c>
      <c r="D891" s="121"/>
      <c r="E891" s="121"/>
      <c r="F891" s="121" t="s">
        <v>171</v>
      </c>
      <c r="G891" s="121" t="s">
        <v>652</v>
      </c>
      <c r="H891" s="121"/>
      <c r="I891" s="121"/>
      <c r="J891" s="121"/>
      <c r="K891" s="121" t="s">
        <v>161</v>
      </c>
      <c r="L891" s="121" t="s">
        <v>85</v>
      </c>
      <c r="M891" s="121" t="s">
        <v>73</v>
      </c>
      <c r="N891" s="121" t="s">
        <v>173</v>
      </c>
      <c r="O891" s="121" t="s">
        <v>50</v>
      </c>
      <c r="P891" s="121"/>
      <c r="Q891" s="121"/>
      <c r="R891" s="121"/>
      <c r="S891" s="121"/>
      <c r="T891" s="121" t="s">
        <v>193</v>
      </c>
      <c r="U891" s="121"/>
      <c r="V891" s="121"/>
      <c r="W891" s="121"/>
      <c r="X891" s="121"/>
      <c r="Y891" s="121"/>
      <c r="Z891" s="121"/>
      <c r="AA891" s="121"/>
      <c r="AB891" s="121"/>
      <c r="AC891" s="121"/>
      <c r="AD891" s="121"/>
      <c r="AE891" s="121"/>
      <c r="AF891" s="121"/>
      <c r="AG891" s="121"/>
      <c r="AH891" s="121"/>
      <c r="AI891" s="121"/>
      <c r="AJ891" s="121"/>
      <c r="AK891" s="121"/>
      <c r="AL891" s="121"/>
      <c r="AM891" s="121"/>
      <c r="AN891" s="121"/>
      <c r="AO891" s="121"/>
      <c r="AP891" s="121"/>
      <c r="AQ891" s="121"/>
      <c r="AR891" s="121"/>
      <c r="AS891" s="121">
        <v>9</v>
      </c>
      <c r="AT891" s="121">
        <v>10</v>
      </c>
      <c r="AU891" s="121"/>
      <c r="AV891" s="121" t="s">
        <v>1104</v>
      </c>
      <c r="AW891" s="121"/>
      <c r="AX891" s="121"/>
      <c r="AY891" s="121"/>
      <c r="AZ891" s="121"/>
      <c r="BA891" s="121"/>
      <c r="BB891" s="121"/>
      <c r="BC891" s="121"/>
      <c r="BD891" s="121"/>
      <c r="BE891" s="121"/>
      <c r="BF891" s="121"/>
      <c r="BG891" s="121"/>
      <c r="BH891" s="121"/>
      <c r="BI891" s="121"/>
      <c r="BJ891" s="121"/>
      <c r="BK891" s="121"/>
      <c r="BL891" s="121"/>
      <c r="BM891" s="121"/>
      <c r="BN891" s="121"/>
      <c r="BO891" s="121"/>
      <c r="BP891" s="121"/>
      <c r="BQ891" s="121"/>
      <c r="BR891" s="121"/>
      <c r="BS891" s="121"/>
      <c r="BT891" s="121"/>
      <c r="BU891" s="121"/>
      <c r="BV891" s="121"/>
      <c r="BW891" s="121"/>
      <c r="BX891" s="121"/>
      <c r="BY891" s="121"/>
      <c r="BZ891" s="121"/>
      <c r="CA891" s="121"/>
      <c r="CB891" s="121"/>
      <c r="CC891" s="121"/>
      <c r="CD891" s="121"/>
      <c r="CE891" s="121"/>
      <c r="CF891" s="121"/>
      <c r="CG891" s="121"/>
      <c r="CH891" s="121"/>
    </row>
    <row r="892" spans="1:86" x14ac:dyDescent="0.3">
      <c r="A892" s="121"/>
      <c r="B892" s="121" t="s">
        <v>1094</v>
      </c>
      <c r="C892" s="121">
        <v>2017</v>
      </c>
      <c r="D892" s="121"/>
      <c r="E892" s="121"/>
      <c r="F892" s="121" t="s">
        <v>171</v>
      </c>
      <c r="G892" s="121" t="s">
        <v>652</v>
      </c>
      <c r="H892" s="121"/>
      <c r="I892" s="121"/>
      <c r="J892" s="121"/>
      <c r="K892" s="121" t="s">
        <v>161</v>
      </c>
      <c r="L892" s="121" t="s">
        <v>89</v>
      </c>
      <c r="M892" s="121" t="s">
        <v>73</v>
      </c>
      <c r="N892" s="121" t="s">
        <v>173</v>
      </c>
      <c r="O892" s="121" t="s">
        <v>50</v>
      </c>
      <c r="P892" s="121"/>
      <c r="Q892" s="121"/>
      <c r="R892" s="121"/>
      <c r="S892" s="121"/>
      <c r="T892" s="121" t="s">
        <v>193</v>
      </c>
      <c r="U892" s="121"/>
      <c r="V892" s="121"/>
      <c r="W892" s="121"/>
      <c r="X892" s="121"/>
      <c r="Y892" s="121"/>
      <c r="Z892" s="121"/>
      <c r="AA892" s="121"/>
      <c r="AB892" s="121"/>
      <c r="AC892" s="121"/>
      <c r="AD892" s="121"/>
      <c r="AE892" s="121"/>
      <c r="AF892" s="121"/>
      <c r="AG892" s="121"/>
      <c r="AH892" s="121"/>
      <c r="AI892" s="121"/>
      <c r="AJ892" s="121"/>
      <c r="AK892" s="121"/>
      <c r="AL892" s="121"/>
      <c r="AM892" s="121"/>
      <c r="AN892" s="121"/>
      <c r="AO892" s="121"/>
      <c r="AP892" s="121"/>
      <c r="AQ892" s="121"/>
      <c r="AR892" s="121"/>
      <c r="AS892" s="121">
        <v>9</v>
      </c>
      <c r="AT892" s="121">
        <v>10</v>
      </c>
      <c r="AU892" s="121"/>
      <c r="AV892" s="121" t="s">
        <v>1104</v>
      </c>
      <c r="AW892" s="121"/>
      <c r="AX892" s="121"/>
      <c r="AY892" s="121"/>
      <c r="AZ892" s="121"/>
      <c r="BA892" s="121"/>
      <c r="BB892" s="121"/>
      <c r="BC892" s="121"/>
      <c r="BD892" s="121"/>
      <c r="BE892" s="121"/>
      <c r="BF892" s="121"/>
      <c r="BG892" s="121"/>
      <c r="BH892" s="121"/>
      <c r="BI892" s="121"/>
      <c r="BJ892" s="121"/>
      <c r="BK892" s="121"/>
      <c r="BL892" s="121"/>
      <c r="BM892" s="121"/>
      <c r="BN892" s="121"/>
      <c r="BO892" s="121"/>
      <c r="BP892" s="121"/>
      <c r="BQ892" s="121"/>
      <c r="BR892" s="121"/>
      <c r="BS892" s="121"/>
      <c r="BT892" s="121"/>
      <c r="BU892" s="121"/>
      <c r="BV892" s="121"/>
      <c r="BW892" s="121"/>
      <c r="BX892" s="121"/>
      <c r="BY892" s="121"/>
      <c r="BZ892" s="121"/>
      <c r="CA892" s="121"/>
      <c r="CB892" s="121"/>
      <c r="CC892" s="121"/>
      <c r="CD892" s="121"/>
      <c r="CE892" s="121"/>
      <c r="CF892" s="121"/>
      <c r="CG892" s="121"/>
      <c r="CH892" s="121"/>
    </row>
    <row r="893" spans="1:86" x14ac:dyDescent="0.3">
      <c r="A893" s="121"/>
      <c r="B893" s="121" t="s">
        <v>1094</v>
      </c>
      <c r="C893" s="121">
        <v>2017</v>
      </c>
      <c r="D893" s="121"/>
      <c r="E893" s="121"/>
      <c r="F893" s="121" t="s">
        <v>171</v>
      </c>
      <c r="G893" s="121" t="s">
        <v>652</v>
      </c>
      <c r="H893" s="121"/>
      <c r="I893" s="121"/>
      <c r="J893" s="121"/>
      <c r="K893" s="121" t="s">
        <v>161</v>
      </c>
      <c r="L893" s="121" t="s">
        <v>93</v>
      </c>
      <c r="M893" s="121" t="s">
        <v>73</v>
      </c>
      <c r="N893" s="121" t="s">
        <v>173</v>
      </c>
      <c r="O893" s="121" t="s">
        <v>50</v>
      </c>
      <c r="P893" s="121"/>
      <c r="Q893" s="121"/>
      <c r="R893" s="121"/>
      <c r="S893" s="121"/>
      <c r="T893" s="121" t="s">
        <v>193</v>
      </c>
      <c r="U893" s="121"/>
      <c r="V893" s="121"/>
      <c r="W893" s="121"/>
      <c r="X893" s="121"/>
      <c r="Y893" s="121"/>
      <c r="Z893" s="121"/>
      <c r="AA893" s="121"/>
      <c r="AB893" s="121"/>
      <c r="AC893" s="121"/>
      <c r="AD893" s="121"/>
      <c r="AE893" s="121"/>
      <c r="AF893" s="121"/>
      <c r="AG893" s="121"/>
      <c r="AH893" s="121"/>
      <c r="AI893" s="121"/>
      <c r="AJ893" s="121"/>
      <c r="AK893" s="121"/>
      <c r="AL893" s="121"/>
      <c r="AM893" s="121"/>
      <c r="AN893" s="121"/>
      <c r="AO893" s="121"/>
      <c r="AP893" s="121"/>
      <c r="AQ893" s="121"/>
      <c r="AR893" s="121"/>
      <c r="AS893" s="121">
        <v>9</v>
      </c>
      <c r="AT893" s="121">
        <v>10</v>
      </c>
      <c r="AU893" s="121"/>
      <c r="AV893" s="121" t="s">
        <v>1104</v>
      </c>
      <c r="AW893" s="121"/>
      <c r="AX893" s="121"/>
      <c r="AY893" s="121"/>
      <c r="AZ893" s="121"/>
      <c r="BA893" s="121"/>
      <c r="BB893" s="121"/>
      <c r="BC893" s="121"/>
      <c r="BD893" s="121"/>
      <c r="BE893" s="121"/>
      <c r="BF893" s="121"/>
      <c r="BG893" s="121"/>
      <c r="BH893" s="121"/>
      <c r="BI893" s="121"/>
      <c r="BJ893" s="121"/>
      <c r="BK893" s="121"/>
      <c r="BL893" s="121"/>
      <c r="BM893" s="121"/>
      <c r="BN893" s="121"/>
      <c r="BO893" s="121"/>
      <c r="BP893" s="121"/>
      <c r="BQ893" s="121"/>
      <c r="BR893" s="121"/>
      <c r="BS893" s="121"/>
      <c r="BT893" s="121"/>
      <c r="BU893" s="121"/>
      <c r="BV893" s="121"/>
      <c r="BW893" s="121"/>
      <c r="BX893" s="121"/>
      <c r="BY893" s="121"/>
      <c r="BZ893" s="121"/>
      <c r="CA893" s="121"/>
      <c r="CB893" s="121"/>
      <c r="CC893" s="121"/>
      <c r="CD893" s="121"/>
      <c r="CE893" s="121"/>
      <c r="CF893" s="121"/>
      <c r="CG893" s="121"/>
      <c r="CH893" s="121"/>
    </row>
    <row r="894" spans="1:86" x14ac:dyDescent="0.3">
      <c r="A894" s="121"/>
      <c r="B894" s="121" t="s">
        <v>1094</v>
      </c>
      <c r="C894" s="121">
        <v>2017</v>
      </c>
      <c r="D894" s="121"/>
      <c r="E894" s="121"/>
      <c r="F894" s="121" t="s">
        <v>171</v>
      </c>
      <c r="G894" s="121" t="s">
        <v>652</v>
      </c>
      <c r="H894" s="121"/>
      <c r="I894" s="121"/>
      <c r="J894" s="121"/>
      <c r="K894" s="121" t="s">
        <v>1102</v>
      </c>
      <c r="L894" s="121" t="s">
        <v>1103</v>
      </c>
      <c r="M894" s="121" t="s">
        <v>99</v>
      </c>
      <c r="N894" s="121" t="s">
        <v>173</v>
      </c>
      <c r="O894" s="121" t="s">
        <v>50</v>
      </c>
      <c r="P894" s="121"/>
      <c r="Q894" s="121"/>
      <c r="R894" s="121"/>
      <c r="S894" s="121"/>
      <c r="T894" s="121"/>
      <c r="U894" s="121"/>
      <c r="V894" s="121"/>
      <c r="W894" s="121"/>
      <c r="X894" s="121"/>
      <c r="Y894" s="121"/>
      <c r="Z894" s="121"/>
      <c r="AA894" s="121"/>
      <c r="AB894" s="121"/>
      <c r="AC894" s="121"/>
      <c r="AD894" s="121"/>
      <c r="AE894" s="121"/>
      <c r="AF894" s="121"/>
      <c r="AG894" s="121"/>
      <c r="AH894" s="121"/>
      <c r="AI894" s="121"/>
      <c r="AJ894" s="121"/>
      <c r="AK894" s="121"/>
      <c r="AL894" s="121"/>
      <c r="AM894" s="121"/>
      <c r="AN894" s="121"/>
      <c r="AO894" s="121"/>
      <c r="AP894" s="121"/>
      <c r="AQ894" s="121"/>
      <c r="AR894" s="121"/>
      <c r="AS894" s="121"/>
      <c r="AT894" s="121"/>
      <c r="AU894" s="121"/>
      <c r="AV894" s="121"/>
      <c r="AW894" s="121"/>
      <c r="AX894" s="121"/>
      <c r="AY894" s="121"/>
      <c r="AZ894" s="121"/>
      <c r="BA894" s="121"/>
      <c r="BB894" s="121"/>
      <c r="BC894" s="121"/>
      <c r="BD894" s="121"/>
      <c r="BE894" s="121"/>
      <c r="BF894" s="121"/>
      <c r="BG894" s="121"/>
      <c r="BH894" s="121"/>
      <c r="BI894" s="121"/>
      <c r="BJ894" s="121"/>
      <c r="BK894" s="121"/>
      <c r="BL894" s="121"/>
      <c r="BM894" s="121"/>
      <c r="BN894" s="121"/>
      <c r="BO894" s="121"/>
      <c r="BP894" s="121"/>
      <c r="BQ894" s="121"/>
      <c r="BR894" s="121"/>
      <c r="BS894" s="121"/>
      <c r="BT894" s="121"/>
      <c r="BU894" s="121"/>
      <c r="BV894" s="121"/>
      <c r="BW894" s="121"/>
      <c r="BX894" s="121"/>
      <c r="BY894" s="121"/>
      <c r="BZ894" s="121"/>
      <c r="CA894" s="121"/>
      <c r="CB894" s="121"/>
      <c r="CC894" s="121"/>
      <c r="CD894" s="121"/>
      <c r="CE894" s="121"/>
      <c r="CF894" s="121"/>
      <c r="CG894" s="121"/>
      <c r="CH894" s="121"/>
    </row>
    <row r="895" spans="1:86" x14ac:dyDescent="0.3">
      <c r="A895" s="121"/>
      <c r="B895" s="121" t="s">
        <v>1094</v>
      </c>
      <c r="C895" s="121">
        <v>2017</v>
      </c>
      <c r="D895" s="121"/>
      <c r="E895" s="121"/>
      <c r="F895" s="121" t="s">
        <v>171</v>
      </c>
      <c r="G895" s="121" t="s">
        <v>652</v>
      </c>
      <c r="H895" s="121"/>
      <c r="I895" s="121"/>
      <c r="J895" s="121"/>
      <c r="K895" s="121" t="s">
        <v>182</v>
      </c>
      <c r="L895" s="121" t="s">
        <v>1095</v>
      </c>
      <c r="M895" s="121" t="s">
        <v>99</v>
      </c>
      <c r="N895" s="121" t="s">
        <v>173</v>
      </c>
      <c r="O895" s="121" t="s">
        <v>50</v>
      </c>
      <c r="P895" s="121"/>
      <c r="Q895" s="121"/>
      <c r="R895" s="121"/>
      <c r="S895" s="121"/>
      <c r="T895" s="121" t="s">
        <v>1099</v>
      </c>
      <c r="U895" s="121"/>
      <c r="V895" s="121"/>
      <c r="W895" s="121"/>
      <c r="X895" s="121"/>
      <c r="Y895" s="121"/>
      <c r="Z895" s="121"/>
      <c r="AA895" s="121"/>
      <c r="AB895" s="121"/>
      <c r="AC895" s="121"/>
      <c r="AD895" s="121"/>
      <c r="AE895" s="121"/>
      <c r="AF895" s="121"/>
      <c r="AG895" s="121"/>
      <c r="AH895" s="121"/>
      <c r="AI895" s="121"/>
      <c r="AJ895" s="121"/>
      <c r="AK895" s="121"/>
      <c r="AL895" s="121"/>
      <c r="AM895" s="121"/>
      <c r="AN895" s="121"/>
      <c r="AO895" s="121"/>
      <c r="AP895" s="121"/>
      <c r="AQ895" s="121"/>
      <c r="AR895" s="121"/>
      <c r="AS895" s="121"/>
      <c r="AT895" s="121"/>
      <c r="AU895" s="121"/>
      <c r="AV895" s="121"/>
      <c r="AW895" s="121"/>
      <c r="AX895" s="121"/>
      <c r="AY895" s="121"/>
      <c r="AZ895" s="121"/>
      <c r="BA895" s="121"/>
      <c r="BB895" s="121"/>
      <c r="BC895" s="121"/>
      <c r="BD895" s="121"/>
      <c r="BE895" s="121"/>
      <c r="BF895" s="121"/>
      <c r="BG895" s="121"/>
      <c r="BH895" s="121"/>
      <c r="BI895" s="121"/>
      <c r="BJ895" s="121"/>
      <c r="BK895" s="121"/>
      <c r="BL895" s="121"/>
      <c r="BM895" s="121"/>
      <c r="BN895" s="121"/>
      <c r="BO895" s="121"/>
      <c r="BP895" s="121"/>
      <c r="BQ895" s="121"/>
      <c r="BR895" s="121"/>
      <c r="BS895" s="121"/>
      <c r="BT895" s="121"/>
      <c r="BU895" s="121"/>
      <c r="BV895" s="121"/>
      <c r="BW895" s="121"/>
      <c r="BX895" s="121"/>
      <c r="BY895" s="121"/>
      <c r="BZ895" s="121"/>
      <c r="CA895" s="121"/>
      <c r="CB895" s="121"/>
      <c r="CC895" s="121"/>
      <c r="CD895" s="121"/>
      <c r="CE895" s="121"/>
      <c r="CF895" s="121"/>
      <c r="CG895" s="121"/>
      <c r="CH895" s="121"/>
    </row>
    <row r="896" spans="1:86" x14ac:dyDescent="0.3">
      <c r="A896" s="121"/>
      <c r="B896" s="121" t="s">
        <v>1094</v>
      </c>
      <c r="C896" s="121">
        <v>2017</v>
      </c>
      <c r="D896" s="121"/>
      <c r="E896" s="121"/>
      <c r="F896" s="121" t="s">
        <v>171</v>
      </c>
      <c r="G896" s="121" t="s">
        <v>652</v>
      </c>
      <c r="H896" s="121"/>
      <c r="I896" s="121"/>
      <c r="J896" s="121"/>
      <c r="K896" s="121" t="s">
        <v>182</v>
      </c>
      <c r="L896" s="121" t="s">
        <v>1096</v>
      </c>
      <c r="M896" s="121" t="s">
        <v>99</v>
      </c>
      <c r="N896" s="121" t="s">
        <v>173</v>
      </c>
      <c r="O896" s="121" t="s">
        <v>50</v>
      </c>
      <c r="P896" s="121"/>
      <c r="Q896" s="121"/>
      <c r="R896" s="121"/>
      <c r="S896" s="121"/>
      <c r="T896" s="121" t="s">
        <v>1099</v>
      </c>
      <c r="U896" s="121"/>
      <c r="V896" s="121"/>
      <c r="W896" s="121"/>
      <c r="X896" s="121"/>
      <c r="Y896" s="121"/>
      <c r="Z896" s="121"/>
      <c r="AA896" s="121"/>
      <c r="AB896" s="121"/>
      <c r="AC896" s="121"/>
      <c r="AD896" s="121"/>
      <c r="AE896" s="121"/>
      <c r="AF896" s="121"/>
      <c r="AG896" s="121"/>
      <c r="AH896" s="121"/>
      <c r="AI896" s="121"/>
      <c r="AJ896" s="121"/>
      <c r="AK896" s="121"/>
      <c r="AL896" s="121"/>
      <c r="AM896" s="121"/>
      <c r="AN896" s="121"/>
      <c r="AO896" s="121"/>
      <c r="AP896" s="121"/>
      <c r="AQ896" s="121"/>
      <c r="AR896" s="121"/>
      <c r="AS896" s="121"/>
      <c r="AT896" s="121"/>
      <c r="AU896" s="121"/>
      <c r="AV896" s="121"/>
      <c r="AW896" s="121"/>
      <c r="AX896" s="121"/>
      <c r="AY896" s="121"/>
      <c r="AZ896" s="121"/>
      <c r="BA896" s="121"/>
      <c r="BB896" s="121"/>
      <c r="BC896" s="121"/>
      <c r="BD896" s="121"/>
      <c r="BE896" s="121"/>
      <c r="BF896" s="121"/>
      <c r="BG896" s="121"/>
      <c r="BH896" s="121"/>
      <c r="BI896" s="121"/>
      <c r="BJ896" s="121"/>
      <c r="BK896" s="121"/>
      <c r="BL896" s="121"/>
      <c r="BM896" s="121"/>
      <c r="BN896" s="121"/>
      <c r="BO896" s="121"/>
      <c r="BP896" s="121"/>
      <c r="BQ896" s="121"/>
      <c r="BR896" s="121"/>
      <c r="BS896" s="121"/>
      <c r="BT896" s="121"/>
      <c r="BU896" s="121"/>
      <c r="BV896" s="121"/>
      <c r="BW896" s="121"/>
      <c r="BX896" s="121"/>
      <c r="BY896" s="121"/>
      <c r="BZ896" s="121"/>
      <c r="CA896" s="121"/>
      <c r="CB896" s="121"/>
      <c r="CC896" s="121"/>
      <c r="CD896" s="121"/>
      <c r="CE896" s="121"/>
      <c r="CF896" s="121"/>
      <c r="CG896" s="121"/>
      <c r="CH896" s="121"/>
    </row>
    <row r="897" spans="1:86" x14ac:dyDescent="0.3">
      <c r="A897" s="121"/>
      <c r="B897" s="121" t="s">
        <v>1094</v>
      </c>
      <c r="C897" s="121">
        <v>2017</v>
      </c>
      <c r="D897" s="121"/>
      <c r="E897" s="121"/>
      <c r="F897" s="121" t="s">
        <v>171</v>
      </c>
      <c r="G897" s="121" t="s">
        <v>652</v>
      </c>
      <c r="H897" s="121"/>
      <c r="I897" s="121"/>
      <c r="J897" s="121"/>
      <c r="K897" s="121" t="s">
        <v>182</v>
      </c>
      <c r="L897" s="121" t="s">
        <v>1097</v>
      </c>
      <c r="M897" s="121" t="s">
        <v>99</v>
      </c>
      <c r="N897" s="121" t="s">
        <v>173</v>
      </c>
      <c r="O897" s="121" t="s">
        <v>50</v>
      </c>
      <c r="P897" s="121"/>
      <c r="Q897" s="121"/>
      <c r="R897" s="121"/>
      <c r="S897" s="121"/>
      <c r="T897" s="121" t="s">
        <v>1099</v>
      </c>
      <c r="U897" s="121"/>
      <c r="V897" s="121"/>
      <c r="W897" s="121"/>
      <c r="X897" s="121"/>
      <c r="Y897" s="121"/>
      <c r="Z897" s="121"/>
      <c r="AA897" s="121"/>
      <c r="AB897" s="121"/>
      <c r="AC897" s="121"/>
      <c r="AD897" s="121"/>
      <c r="AE897" s="121"/>
      <c r="AF897" s="121"/>
      <c r="AG897" s="121"/>
      <c r="AH897" s="121"/>
      <c r="AI897" s="121"/>
      <c r="AJ897" s="121"/>
      <c r="AK897" s="121"/>
      <c r="AL897" s="121"/>
      <c r="AM897" s="121"/>
      <c r="AN897" s="121"/>
      <c r="AO897" s="121"/>
      <c r="AP897" s="121"/>
      <c r="AQ897" s="121"/>
      <c r="AR897" s="121"/>
      <c r="AS897" s="121"/>
      <c r="AT897" s="121"/>
      <c r="AU897" s="121"/>
      <c r="AV897" s="121"/>
      <c r="AW897" s="121"/>
      <c r="AX897" s="121"/>
      <c r="AY897" s="121"/>
      <c r="AZ897" s="121"/>
      <c r="BA897" s="121"/>
      <c r="BB897" s="121"/>
      <c r="BC897" s="121"/>
      <c r="BD897" s="121"/>
      <c r="BE897" s="121"/>
      <c r="BF897" s="121"/>
      <c r="BG897" s="121"/>
      <c r="BH897" s="121"/>
      <c r="BI897" s="121"/>
      <c r="BJ897" s="121"/>
      <c r="BK897" s="121"/>
      <c r="BL897" s="121"/>
      <c r="BM897" s="121"/>
      <c r="BN897" s="121"/>
      <c r="BO897" s="121"/>
      <c r="BP897" s="121"/>
      <c r="BQ897" s="121"/>
      <c r="BR897" s="121"/>
      <c r="BS897" s="121"/>
      <c r="BT897" s="121"/>
      <c r="BU897" s="121"/>
      <c r="BV897" s="121"/>
      <c r="BW897" s="121"/>
      <c r="BX897" s="121"/>
      <c r="BY897" s="121"/>
      <c r="BZ897" s="121"/>
      <c r="CA897" s="121"/>
      <c r="CB897" s="121"/>
      <c r="CC897" s="121"/>
      <c r="CD897" s="121"/>
      <c r="CE897" s="121"/>
      <c r="CF897" s="121"/>
      <c r="CG897" s="121"/>
      <c r="CH897" s="121"/>
    </row>
    <row r="898" spans="1:86" x14ac:dyDescent="0.3">
      <c r="A898" s="121"/>
      <c r="B898" s="121" t="s">
        <v>1094</v>
      </c>
      <c r="C898" s="121">
        <v>2017</v>
      </c>
      <c r="D898" s="121"/>
      <c r="E898" s="121"/>
      <c r="F898" s="121" t="s">
        <v>171</v>
      </c>
      <c r="G898" s="121" t="s">
        <v>652</v>
      </c>
      <c r="H898" s="121"/>
      <c r="I898" s="121"/>
      <c r="J898" s="121"/>
      <c r="K898" s="121" t="s">
        <v>182</v>
      </c>
      <c r="L898" s="121" t="s">
        <v>1098</v>
      </c>
      <c r="M898" s="121" t="s">
        <v>99</v>
      </c>
      <c r="N898" s="121" t="s">
        <v>173</v>
      </c>
      <c r="O898" s="121" t="s">
        <v>50</v>
      </c>
      <c r="P898" s="121"/>
      <c r="Q898" s="121"/>
      <c r="R898" s="121"/>
      <c r="S898" s="121"/>
      <c r="T898" s="121" t="s">
        <v>1099</v>
      </c>
      <c r="U898" s="121"/>
      <c r="V898" s="121"/>
      <c r="W898" s="121"/>
      <c r="X898" s="121"/>
      <c r="Y898" s="121"/>
      <c r="Z898" s="121"/>
      <c r="AA898" s="121"/>
      <c r="AB898" s="121"/>
      <c r="AC898" s="121"/>
      <c r="AD898" s="121"/>
      <c r="AE898" s="121"/>
      <c r="AF898" s="121"/>
      <c r="AG898" s="121"/>
      <c r="AH898" s="121"/>
      <c r="AI898" s="121"/>
      <c r="AJ898" s="121"/>
      <c r="AK898" s="121"/>
      <c r="AL898" s="121"/>
      <c r="AM898" s="121"/>
      <c r="AN898" s="121"/>
      <c r="AO898" s="121"/>
      <c r="AP898" s="121"/>
      <c r="AQ898" s="121"/>
      <c r="AR898" s="121"/>
      <c r="AS898" s="121"/>
      <c r="AT898" s="121"/>
      <c r="AU898" s="121"/>
      <c r="AV898" s="121"/>
      <c r="AW898" s="121"/>
      <c r="AX898" s="121"/>
      <c r="AY898" s="121"/>
      <c r="AZ898" s="121"/>
      <c r="BA898" s="121"/>
      <c r="BB898" s="121"/>
      <c r="BC898" s="121"/>
      <c r="BD898" s="121"/>
      <c r="BE898" s="121"/>
      <c r="BF898" s="121"/>
      <c r="BG898" s="121"/>
      <c r="BH898" s="121"/>
      <c r="BI898" s="121"/>
      <c r="BJ898" s="121"/>
      <c r="BK898" s="121"/>
      <c r="BL898" s="121"/>
      <c r="BM898" s="121"/>
      <c r="BN898" s="121"/>
      <c r="BO898" s="121"/>
      <c r="BP898" s="121"/>
      <c r="BQ898" s="121"/>
      <c r="BR898" s="121"/>
      <c r="BS898" s="121"/>
      <c r="BT898" s="121"/>
      <c r="BU898" s="121"/>
      <c r="BV898" s="121"/>
      <c r="BW898" s="121"/>
      <c r="BX898" s="121"/>
      <c r="BY898" s="121"/>
      <c r="BZ898" s="121"/>
      <c r="CA898" s="121"/>
      <c r="CB898" s="121"/>
      <c r="CC898" s="121"/>
      <c r="CD898" s="121"/>
      <c r="CE898" s="121"/>
      <c r="CF898" s="121"/>
      <c r="CG898" s="121"/>
      <c r="CH898" s="121"/>
    </row>
    <row r="899" spans="1:86" x14ac:dyDescent="0.3">
      <c r="A899" s="121"/>
      <c r="B899" s="121" t="s">
        <v>1094</v>
      </c>
      <c r="C899" s="121">
        <v>2017</v>
      </c>
      <c r="D899" s="121"/>
      <c r="E899" s="121"/>
      <c r="F899" s="121" t="s">
        <v>171</v>
      </c>
      <c r="G899" s="121" t="s">
        <v>652</v>
      </c>
      <c r="H899" s="121"/>
      <c r="I899" s="121"/>
      <c r="J899" s="121"/>
      <c r="K899" s="121" t="s">
        <v>182</v>
      </c>
      <c r="L899" s="121" t="s">
        <v>1100</v>
      </c>
      <c r="M899" s="121" t="s">
        <v>99</v>
      </c>
      <c r="N899" s="121" t="s">
        <v>173</v>
      </c>
      <c r="O899" s="121" t="s">
        <v>50</v>
      </c>
      <c r="P899" s="121"/>
      <c r="Q899" s="121"/>
      <c r="R899" s="121"/>
      <c r="S899" s="121"/>
      <c r="T899" s="121" t="s">
        <v>1101</v>
      </c>
      <c r="U899" s="121"/>
      <c r="V899" s="121"/>
      <c r="W899" s="121"/>
      <c r="X899" s="121"/>
      <c r="Y899" s="121"/>
      <c r="Z899" s="121"/>
      <c r="AA899" s="121"/>
      <c r="AB899" s="121"/>
      <c r="AC899" s="121"/>
      <c r="AD899" s="121"/>
      <c r="AE899" s="121"/>
      <c r="AF899" s="121"/>
      <c r="AG899" s="121"/>
      <c r="AH899" s="121"/>
      <c r="AI899" s="121"/>
      <c r="AJ899" s="121"/>
      <c r="AK899" s="121"/>
      <c r="AL899" s="121"/>
      <c r="AM899" s="121"/>
      <c r="AN899" s="121"/>
      <c r="AO899" s="121"/>
      <c r="AP899" s="121"/>
      <c r="AQ899" s="121"/>
      <c r="AR899" s="121"/>
      <c r="AS899" s="121"/>
      <c r="AT899" s="121"/>
      <c r="AU899" s="121"/>
      <c r="AV899" s="121"/>
      <c r="AW899" s="121"/>
      <c r="AX899" s="121"/>
      <c r="AY899" s="121"/>
      <c r="AZ899" s="121"/>
      <c r="BA899" s="121"/>
      <c r="BB899" s="121"/>
      <c r="BC899" s="121"/>
      <c r="BD899" s="121"/>
      <c r="BE899" s="121"/>
      <c r="BF899" s="121"/>
      <c r="BG899" s="121"/>
      <c r="BH899" s="121"/>
      <c r="BI899" s="121"/>
      <c r="BJ899" s="121"/>
      <c r="BK899" s="121"/>
      <c r="BL899" s="121"/>
      <c r="BM899" s="121"/>
      <c r="BN899" s="121"/>
      <c r="BO899" s="121"/>
      <c r="BP899" s="121"/>
      <c r="BQ899" s="121"/>
      <c r="BR899" s="121"/>
      <c r="BS899" s="121"/>
      <c r="BT899" s="121"/>
      <c r="BU899" s="121"/>
      <c r="BV899" s="121"/>
      <c r="BW899" s="121"/>
      <c r="BX899" s="121"/>
      <c r="BY899" s="121"/>
      <c r="BZ899" s="121"/>
      <c r="CA899" s="121"/>
      <c r="CB899" s="121"/>
      <c r="CC899" s="121"/>
      <c r="CD899" s="121"/>
      <c r="CE899" s="121"/>
      <c r="CF899" s="121"/>
      <c r="CG899" s="121"/>
      <c r="CH899" s="121"/>
    </row>
    <row r="900" spans="1:86" x14ac:dyDescent="0.3">
      <c r="A900" s="121"/>
      <c r="B900" s="121" t="s">
        <v>1093</v>
      </c>
      <c r="C900" s="121">
        <v>2017</v>
      </c>
      <c r="D900" s="121"/>
      <c r="E900" s="121"/>
      <c r="F900" s="121" t="s">
        <v>171</v>
      </c>
      <c r="G900" s="121" t="s">
        <v>652</v>
      </c>
      <c r="H900" s="121"/>
      <c r="I900" s="121"/>
      <c r="J900" s="121" t="s">
        <v>60</v>
      </c>
      <c r="K900" s="121" t="s">
        <v>1088</v>
      </c>
      <c r="L900" s="121" t="s">
        <v>218</v>
      </c>
      <c r="M900" s="121" t="s">
        <v>156</v>
      </c>
      <c r="N900" s="121" t="s">
        <v>173</v>
      </c>
      <c r="O900" s="121" t="s">
        <v>50</v>
      </c>
      <c r="P900" s="121"/>
      <c r="Q900" s="121"/>
      <c r="R900" s="121"/>
      <c r="S900" s="121"/>
      <c r="T900" s="121"/>
      <c r="U900" s="121"/>
      <c r="V900" s="121"/>
      <c r="W900" s="121"/>
      <c r="X900" s="121"/>
      <c r="Y900" s="121"/>
      <c r="Z900" s="121"/>
      <c r="AA900" s="121"/>
      <c r="AB900" s="121"/>
      <c r="AC900" s="121"/>
      <c r="AD900" s="121"/>
      <c r="AE900" s="121"/>
      <c r="AF900" s="121"/>
      <c r="AG900" s="121"/>
      <c r="AH900" s="121"/>
      <c r="AI900" s="121"/>
      <c r="AJ900" s="121"/>
      <c r="AK900" s="121"/>
      <c r="AL900" s="121"/>
      <c r="AM900" s="121"/>
      <c r="AN900" s="121"/>
      <c r="AO900" s="121"/>
      <c r="AP900" s="121"/>
      <c r="AQ900" s="121"/>
      <c r="AR900" s="121"/>
      <c r="AS900" s="121"/>
      <c r="AT900" s="121"/>
      <c r="AU900" s="121"/>
      <c r="AV900" s="121"/>
      <c r="AW900" s="121"/>
      <c r="AX900" s="121"/>
      <c r="AY900" s="121"/>
      <c r="AZ900" s="121"/>
      <c r="BA900" s="121"/>
      <c r="BB900" s="121"/>
      <c r="BC900" s="121"/>
      <c r="BD900" s="121"/>
      <c r="BE900" s="121"/>
      <c r="BF900" s="121"/>
      <c r="BG900" s="121"/>
      <c r="BH900" s="121"/>
      <c r="BI900" s="121"/>
      <c r="BJ900" s="121"/>
      <c r="BK900" s="121"/>
      <c r="BL900" s="121"/>
      <c r="BM900" s="121"/>
      <c r="BN900" s="121"/>
      <c r="BO900" s="121"/>
      <c r="BP900" s="121"/>
      <c r="BQ900" s="121"/>
      <c r="BR900" s="121"/>
      <c r="BS900" s="121"/>
      <c r="BT900" s="121"/>
      <c r="BU900" s="121"/>
      <c r="BV900" s="121"/>
      <c r="BW900" s="121"/>
      <c r="BX900" s="121"/>
      <c r="BY900" s="121"/>
      <c r="BZ900" s="121"/>
      <c r="CA900" s="121"/>
      <c r="CB900" s="121"/>
      <c r="CC900" s="121"/>
      <c r="CD900" s="121"/>
      <c r="CE900" s="121"/>
      <c r="CF900" s="121"/>
      <c r="CG900" s="121"/>
      <c r="CH900" s="121"/>
    </row>
    <row r="901" spans="1:86" x14ac:dyDescent="0.3">
      <c r="A901" s="121"/>
      <c r="B901" s="121" t="s">
        <v>1094</v>
      </c>
      <c r="C901" s="121">
        <v>2017</v>
      </c>
      <c r="D901" s="121"/>
      <c r="E901" s="121"/>
      <c r="F901" s="121" t="s">
        <v>171</v>
      </c>
      <c r="G901" s="121" t="s">
        <v>652</v>
      </c>
      <c r="H901" s="121"/>
      <c r="I901" s="121"/>
      <c r="J901" s="121" t="s">
        <v>11</v>
      </c>
      <c r="K901" s="121" t="s">
        <v>219</v>
      </c>
      <c r="L901" s="121" t="s">
        <v>218</v>
      </c>
      <c r="M901" s="121" t="s">
        <v>156</v>
      </c>
      <c r="N901" s="121" t="s">
        <v>173</v>
      </c>
      <c r="O901" s="121" t="s">
        <v>50</v>
      </c>
      <c r="P901" s="121"/>
      <c r="Q901" s="121"/>
      <c r="R901" s="121"/>
      <c r="S901" s="121"/>
      <c r="T901" s="121"/>
      <c r="U901" s="121"/>
      <c r="V901" s="121"/>
      <c r="W901" s="121"/>
      <c r="X901" s="121"/>
      <c r="Y901" s="121"/>
      <c r="Z901" s="121"/>
      <c r="AA901" s="121"/>
      <c r="AB901" s="121"/>
      <c r="AC901" s="121">
        <v>100</v>
      </c>
      <c r="AD901" s="121"/>
      <c r="AE901" s="121"/>
      <c r="AF901" s="121"/>
      <c r="AG901" s="121"/>
      <c r="AH901" s="121"/>
      <c r="AI901" s="121"/>
      <c r="AJ901" s="121"/>
      <c r="AK901" s="121"/>
      <c r="AL901" s="121"/>
      <c r="AM901" s="121"/>
      <c r="AN901" s="121"/>
      <c r="AO901" s="121"/>
      <c r="AP901" s="121"/>
      <c r="AQ901" s="121"/>
      <c r="AR901" s="121"/>
      <c r="AS901" s="121"/>
      <c r="AT901" s="121"/>
      <c r="AU901" s="121"/>
      <c r="AV901" s="121"/>
      <c r="AW901" s="121"/>
      <c r="AX901" s="121"/>
      <c r="AY901" s="121"/>
      <c r="AZ901" s="121"/>
      <c r="BA901" s="121"/>
      <c r="BB901" s="121"/>
      <c r="BC901" s="121"/>
      <c r="BD901" s="121"/>
      <c r="BE901" s="121"/>
      <c r="BF901" s="121"/>
      <c r="BG901" s="121"/>
      <c r="BH901" s="121"/>
      <c r="BI901" s="121"/>
      <c r="BJ901" s="121"/>
      <c r="BK901" s="121"/>
      <c r="BL901" s="121"/>
      <c r="BM901" s="121"/>
      <c r="BN901" s="121"/>
      <c r="BO901" s="121"/>
      <c r="BP901" s="121"/>
      <c r="BQ901" s="121"/>
      <c r="BR901" s="121"/>
      <c r="BS901" s="121"/>
      <c r="BT901" s="121"/>
      <c r="BU901" s="121"/>
      <c r="BV901" s="121"/>
      <c r="BW901" s="121"/>
      <c r="BX901" s="121"/>
      <c r="BY901" s="121"/>
      <c r="BZ901" s="121"/>
      <c r="CA901" s="121"/>
      <c r="CB901" s="121"/>
      <c r="CC901" s="121"/>
      <c r="CD901" s="121"/>
      <c r="CE901" s="121"/>
      <c r="CF901" s="121"/>
      <c r="CG901" s="121"/>
      <c r="CH901" s="121"/>
    </row>
    <row r="902" spans="1:86" x14ac:dyDescent="0.3">
      <c r="A902" s="121"/>
      <c r="B902" s="121" t="s">
        <v>1093</v>
      </c>
      <c r="C902" s="121">
        <v>2017</v>
      </c>
      <c r="D902" s="121"/>
      <c r="E902" s="121"/>
      <c r="F902" s="121" t="s">
        <v>171</v>
      </c>
      <c r="G902" s="121" t="s">
        <v>652</v>
      </c>
      <c r="H902" s="121" t="s">
        <v>53</v>
      </c>
      <c r="I902" s="121" t="s">
        <v>53</v>
      </c>
      <c r="J902" s="121" t="s">
        <v>48</v>
      </c>
      <c r="K902" s="121" t="s">
        <v>49</v>
      </c>
      <c r="L902" s="121" t="s">
        <v>218</v>
      </c>
      <c r="M902" s="121" t="s">
        <v>156</v>
      </c>
      <c r="N902" s="121" t="s">
        <v>173</v>
      </c>
      <c r="O902" s="121" t="s">
        <v>50</v>
      </c>
      <c r="P902" s="121"/>
      <c r="Q902" s="121"/>
      <c r="R902" s="121" t="s">
        <v>157</v>
      </c>
      <c r="S902" s="121"/>
      <c r="T902" s="121"/>
      <c r="U902" s="121" t="s">
        <v>53</v>
      </c>
      <c r="V902" s="121" t="s">
        <v>54</v>
      </c>
      <c r="W902" s="121"/>
      <c r="X902" s="121"/>
      <c r="Y902" s="121"/>
      <c r="Z902" s="121"/>
      <c r="AA902" s="121"/>
      <c r="AB902" s="121"/>
      <c r="AC902" s="121"/>
      <c r="AD902" s="121"/>
      <c r="AE902" s="121"/>
      <c r="AF902" s="121"/>
      <c r="AG902" s="121"/>
      <c r="AH902" s="121"/>
      <c r="AI902" s="121"/>
      <c r="AJ902" s="121"/>
      <c r="AK902" s="121"/>
      <c r="AL902" s="121"/>
      <c r="AM902" s="121"/>
      <c r="AN902" s="121"/>
      <c r="AO902" s="121"/>
      <c r="AP902" s="121"/>
      <c r="AQ902" s="121"/>
      <c r="AR902" s="121"/>
      <c r="AS902" s="121"/>
      <c r="AT902" s="121"/>
      <c r="AU902" s="121"/>
      <c r="AV902" s="121"/>
      <c r="AW902" s="121"/>
      <c r="AX902" s="121"/>
      <c r="AY902" s="121"/>
      <c r="AZ902" s="121"/>
      <c r="BA902" s="121"/>
      <c r="BB902" s="121"/>
      <c r="BC902" s="121"/>
      <c r="BD902" s="121"/>
      <c r="BE902" s="121"/>
      <c r="BF902" s="121"/>
      <c r="BG902" s="121"/>
      <c r="BH902" s="121"/>
      <c r="BI902" s="121"/>
      <c r="BJ902" s="121"/>
      <c r="BK902" s="121"/>
      <c r="BL902" s="121"/>
      <c r="BM902" s="121"/>
      <c r="BN902" s="121"/>
      <c r="BO902" s="121"/>
      <c r="BP902" s="121"/>
      <c r="BQ902" s="121"/>
      <c r="BR902" s="121"/>
      <c r="BS902" s="121"/>
      <c r="BT902" s="121"/>
      <c r="BU902" s="121"/>
      <c r="BV902" s="121"/>
      <c r="BW902" s="121"/>
      <c r="BX902" s="121"/>
      <c r="BY902" s="121"/>
      <c r="BZ902" s="121"/>
      <c r="CA902" s="121"/>
      <c r="CB902" s="121"/>
      <c r="CC902" s="121"/>
      <c r="CD902" s="121"/>
      <c r="CE902" s="121"/>
      <c r="CF902" s="121"/>
      <c r="CG902" s="121"/>
      <c r="CH902" s="121"/>
    </row>
    <row r="903" spans="1:86" x14ac:dyDescent="0.3">
      <c r="A903" s="24" t="s">
        <v>215</v>
      </c>
      <c r="B903" s="24" t="s">
        <v>841</v>
      </c>
      <c r="C903" s="25">
        <v>2005</v>
      </c>
      <c r="D903" s="24" t="s">
        <v>823</v>
      </c>
      <c r="E903" s="24" t="s">
        <v>255</v>
      </c>
      <c r="F903" s="24" t="s">
        <v>397</v>
      </c>
      <c r="G903" s="30" t="s">
        <v>850</v>
      </c>
      <c r="H903" s="30"/>
      <c r="I903" s="30"/>
      <c r="J903" s="24" t="s">
        <v>221</v>
      </c>
      <c r="K903" s="24" t="s">
        <v>1007</v>
      </c>
      <c r="L903" s="30" t="s">
        <v>470</v>
      </c>
      <c r="M903" s="24" t="s">
        <v>149</v>
      </c>
      <c r="N903" s="30" t="s">
        <v>831</v>
      </c>
      <c r="O903" s="6" t="s">
        <v>789</v>
      </c>
      <c r="P903" s="24"/>
      <c r="Q903" s="24"/>
      <c r="R903" s="24"/>
      <c r="S903" s="24"/>
      <c r="T903" s="24"/>
      <c r="U903" s="24"/>
      <c r="V903" s="24"/>
      <c r="W903" s="24"/>
      <c r="X903" s="24"/>
      <c r="Y903" s="24"/>
      <c r="Z903" s="24"/>
      <c r="AB903" s="76"/>
      <c r="AC903" s="76"/>
      <c r="AD903" s="24"/>
      <c r="AE903" s="39"/>
      <c r="AF903" s="39"/>
      <c r="AG903" s="39"/>
      <c r="AH903" s="39"/>
      <c r="AI903" s="24"/>
      <c r="AJ903" s="24"/>
      <c r="AK903" s="24"/>
      <c r="AL903" s="24"/>
      <c r="AM903" s="24"/>
      <c r="AN903" s="24"/>
      <c r="AO903" s="24">
        <v>32</v>
      </c>
      <c r="AP903" s="24"/>
      <c r="AQ903" s="24"/>
      <c r="AR903" s="24"/>
      <c r="AS903" s="66">
        <f t="shared" ref="AS903:AS914" si="4">AU903*AT903/100</f>
        <v>0</v>
      </c>
      <c r="AT903" s="66">
        <v>13</v>
      </c>
      <c r="AU903" s="24">
        <v>0</v>
      </c>
      <c r="AV903" s="24" t="s">
        <v>467</v>
      </c>
    </row>
    <row r="904" spans="1:86" x14ac:dyDescent="0.3">
      <c r="A904" s="24" t="s">
        <v>215</v>
      </c>
      <c r="B904" s="24" t="s">
        <v>841</v>
      </c>
      <c r="C904" s="25">
        <v>2005</v>
      </c>
      <c r="D904" s="24" t="s">
        <v>823</v>
      </c>
      <c r="E904" s="24" t="s">
        <v>255</v>
      </c>
      <c r="F904" s="24" t="s">
        <v>397</v>
      </c>
      <c r="G904" s="30" t="s">
        <v>155</v>
      </c>
      <c r="H904" s="30"/>
      <c r="I904" s="30"/>
      <c r="J904" s="24" t="s">
        <v>221</v>
      </c>
      <c r="K904" s="24" t="s">
        <v>1007</v>
      </c>
      <c r="L904" s="30" t="s">
        <v>470</v>
      </c>
      <c r="M904" s="24" t="s">
        <v>149</v>
      </c>
      <c r="N904" s="30" t="s">
        <v>831</v>
      </c>
      <c r="O904" s="6" t="s">
        <v>789</v>
      </c>
      <c r="P904" s="24"/>
      <c r="Q904" s="24"/>
      <c r="R904" s="24"/>
      <c r="S904" s="24"/>
      <c r="T904" s="24"/>
      <c r="U904" s="24"/>
      <c r="V904" s="24"/>
      <c r="W904" s="24"/>
      <c r="X904" s="24"/>
      <c r="Y904" s="24"/>
      <c r="Z904" s="24"/>
      <c r="AB904" s="76"/>
      <c r="AC904" s="76"/>
      <c r="AD904" s="24"/>
      <c r="AE904" s="39"/>
      <c r="AF904" s="39"/>
      <c r="AG904" s="39"/>
      <c r="AH904" s="39"/>
      <c r="AI904" s="24"/>
      <c r="AJ904" s="24"/>
      <c r="AK904" s="24"/>
      <c r="AL904" s="24"/>
      <c r="AM904" s="24"/>
      <c r="AN904" s="24"/>
      <c r="AO904" s="24">
        <v>32</v>
      </c>
      <c r="AP904" s="24"/>
      <c r="AQ904" s="24"/>
      <c r="AR904" s="24"/>
      <c r="AS904" s="66">
        <f t="shared" si="4"/>
        <v>0</v>
      </c>
      <c r="AT904" s="66">
        <v>14</v>
      </c>
      <c r="AU904" s="24">
        <v>0</v>
      </c>
      <c r="AV904" s="24" t="s">
        <v>467</v>
      </c>
    </row>
    <row r="905" spans="1:86" x14ac:dyDescent="0.3">
      <c r="A905" s="24" t="s">
        <v>215</v>
      </c>
      <c r="B905" s="24" t="s">
        <v>841</v>
      </c>
      <c r="C905" s="25">
        <v>2005</v>
      </c>
      <c r="D905" s="24" t="s">
        <v>823</v>
      </c>
      <c r="E905" s="24" t="s">
        <v>255</v>
      </c>
      <c r="F905" s="24" t="s">
        <v>397</v>
      </c>
      <c r="G905" s="30" t="s">
        <v>859</v>
      </c>
      <c r="H905" s="30"/>
      <c r="I905" s="30"/>
      <c r="J905" s="24" t="s">
        <v>221</v>
      </c>
      <c r="K905" s="24" t="s">
        <v>1007</v>
      </c>
      <c r="L905" s="30" t="s">
        <v>470</v>
      </c>
      <c r="M905" s="24" t="s">
        <v>149</v>
      </c>
      <c r="N905" s="30" t="s">
        <v>831</v>
      </c>
      <c r="O905" s="6" t="s">
        <v>789</v>
      </c>
      <c r="P905" s="24"/>
      <c r="Q905" s="24"/>
      <c r="R905" s="24"/>
      <c r="S905" s="24"/>
      <c r="T905" s="24"/>
      <c r="U905" s="24"/>
      <c r="V905" s="24"/>
      <c r="W905" s="24"/>
      <c r="X905" s="24"/>
      <c r="Y905" s="24"/>
      <c r="Z905" s="24"/>
      <c r="AB905" s="76"/>
      <c r="AC905" s="76"/>
      <c r="AD905" s="24"/>
      <c r="AE905" s="39"/>
      <c r="AF905" s="39"/>
      <c r="AG905" s="39"/>
      <c r="AH905" s="39"/>
      <c r="AI905" s="24"/>
      <c r="AJ905" s="24"/>
      <c r="AK905" s="24"/>
      <c r="AL905" s="24"/>
      <c r="AM905" s="24"/>
      <c r="AN905" s="24"/>
      <c r="AO905" s="24">
        <v>32</v>
      </c>
      <c r="AP905" s="24"/>
      <c r="AQ905" s="24"/>
      <c r="AR905" s="24"/>
      <c r="AS905" s="66">
        <f t="shared" si="4"/>
        <v>0</v>
      </c>
      <c r="AT905" s="66">
        <v>7</v>
      </c>
      <c r="AU905" s="24">
        <v>0</v>
      </c>
      <c r="AV905" s="24" t="s">
        <v>467</v>
      </c>
    </row>
    <row r="906" spans="1:86" x14ac:dyDescent="0.3">
      <c r="A906" s="24" t="s">
        <v>215</v>
      </c>
      <c r="B906" s="24" t="s">
        <v>841</v>
      </c>
      <c r="C906" s="25">
        <v>2005</v>
      </c>
      <c r="D906" s="24" t="s">
        <v>823</v>
      </c>
      <c r="E906" s="24" t="s">
        <v>255</v>
      </c>
      <c r="F906" s="24" t="s">
        <v>397</v>
      </c>
      <c r="G906" s="30" t="s">
        <v>850</v>
      </c>
      <c r="H906" s="30"/>
      <c r="I906" s="30"/>
      <c r="J906" s="24" t="s">
        <v>221</v>
      </c>
      <c r="K906" s="24" t="s">
        <v>1007</v>
      </c>
      <c r="L906" s="30" t="s">
        <v>853</v>
      </c>
      <c r="M906" s="24" t="s">
        <v>149</v>
      </c>
      <c r="N906" s="30" t="s">
        <v>831</v>
      </c>
      <c r="O906" s="6" t="s">
        <v>789</v>
      </c>
      <c r="P906" s="24"/>
      <c r="Q906" s="24"/>
      <c r="R906" s="24"/>
      <c r="S906" s="24"/>
      <c r="T906" s="24"/>
      <c r="U906" s="24"/>
      <c r="V906" s="24"/>
      <c r="W906" s="24"/>
      <c r="X906" s="24"/>
      <c r="Y906" s="24"/>
      <c r="Z906" s="24"/>
      <c r="AB906" s="76"/>
      <c r="AC906" s="76"/>
      <c r="AD906" s="24"/>
      <c r="AE906" s="39"/>
      <c r="AF906" s="39"/>
      <c r="AG906" s="39"/>
      <c r="AH906" s="39"/>
      <c r="AI906" s="24"/>
      <c r="AJ906" s="24"/>
      <c r="AK906" s="24"/>
      <c r="AL906" s="24"/>
      <c r="AM906" s="24"/>
      <c r="AN906" s="24"/>
      <c r="AO906" s="48" t="s">
        <v>854</v>
      </c>
      <c r="AP906" s="24"/>
      <c r="AQ906" s="24"/>
      <c r="AR906" s="24"/>
      <c r="AS906" s="66">
        <f t="shared" si="4"/>
        <v>13</v>
      </c>
      <c r="AT906" s="66">
        <v>13</v>
      </c>
      <c r="AU906" s="24">
        <v>100</v>
      </c>
      <c r="AV906" s="24" t="s">
        <v>467</v>
      </c>
    </row>
    <row r="907" spans="1:86" x14ac:dyDescent="0.3">
      <c r="A907" s="24" t="s">
        <v>215</v>
      </c>
      <c r="B907" s="24" t="s">
        <v>841</v>
      </c>
      <c r="C907" s="25">
        <v>2005</v>
      </c>
      <c r="D907" s="24" t="s">
        <v>823</v>
      </c>
      <c r="E907" s="24" t="s">
        <v>255</v>
      </c>
      <c r="F907" s="24" t="s">
        <v>397</v>
      </c>
      <c r="G907" s="30" t="s">
        <v>155</v>
      </c>
      <c r="H907" s="30"/>
      <c r="I907" s="30"/>
      <c r="J907" s="24" t="s">
        <v>221</v>
      </c>
      <c r="K907" s="24" t="s">
        <v>1007</v>
      </c>
      <c r="L907" s="30" t="s">
        <v>853</v>
      </c>
      <c r="M907" s="24" t="s">
        <v>149</v>
      </c>
      <c r="N907" s="30" t="s">
        <v>831</v>
      </c>
      <c r="O907" s="6" t="s">
        <v>789</v>
      </c>
      <c r="P907" s="24"/>
      <c r="Q907" s="24"/>
      <c r="R907" s="24"/>
      <c r="S907" s="24"/>
      <c r="T907" s="24"/>
      <c r="U907" s="24"/>
      <c r="V907" s="24"/>
      <c r="W907" s="24"/>
      <c r="X907" s="24"/>
      <c r="Y907" s="24"/>
      <c r="Z907" s="24"/>
      <c r="AB907" s="76"/>
      <c r="AC907" s="76"/>
      <c r="AD907" s="24"/>
      <c r="AE907" s="39"/>
      <c r="AF907" s="39"/>
      <c r="AG907" s="39"/>
      <c r="AH907" s="39"/>
      <c r="AI907" s="24"/>
      <c r="AJ907" s="24"/>
      <c r="AK907" s="24"/>
      <c r="AL907" s="24"/>
      <c r="AM907" s="24"/>
      <c r="AN907" s="24"/>
      <c r="AO907" s="48" t="s">
        <v>854</v>
      </c>
      <c r="AP907" s="24"/>
      <c r="AQ907" s="24"/>
      <c r="AR907" s="24"/>
      <c r="AS907" s="66">
        <f t="shared" si="4"/>
        <v>14</v>
      </c>
      <c r="AT907" s="66">
        <v>14</v>
      </c>
      <c r="AU907" s="24">
        <v>100</v>
      </c>
      <c r="AV907" s="24" t="s">
        <v>467</v>
      </c>
    </row>
    <row r="908" spans="1:86" x14ac:dyDescent="0.3">
      <c r="A908" s="24" t="s">
        <v>215</v>
      </c>
      <c r="B908" s="24" t="s">
        <v>841</v>
      </c>
      <c r="C908" s="25">
        <v>2005</v>
      </c>
      <c r="D908" s="24" t="s">
        <v>823</v>
      </c>
      <c r="E908" s="24" t="s">
        <v>255</v>
      </c>
      <c r="F908" s="24" t="s">
        <v>397</v>
      </c>
      <c r="G908" s="30" t="s">
        <v>859</v>
      </c>
      <c r="H908" s="30"/>
      <c r="I908" s="30"/>
      <c r="J908" s="24" t="s">
        <v>221</v>
      </c>
      <c r="K908" s="24" t="s">
        <v>1007</v>
      </c>
      <c r="L908" s="30" t="s">
        <v>853</v>
      </c>
      <c r="M908" s="24" t="s">
        <v>149</v>
      </c>
      <c r="N908" s="30" t="s">
        <v>831</v>
      </c>
      <c r="O908" s="6" t="s">
        <v>789</v>
      </c>
      <c r="P908" s="24"/>
      <c r="Q908" s="24"/>
      <c r="R908" s="24"/>
      <c r="S908" s="24"/>
      <c r="T908" s="24"/>
      <c r="U908" s="24"/>
      <c r="V908" s="24"/>
      <c r="W908" s="24"/>
      <c r="X908" s="24"/>
      <c r="Y908" s="24"/>
      <c r="Z908" s="24"/>
      <c r="AB908" s="76"/>
      <c r="AC908" s="76"/>
      <c r="AD908" s="24"/>
      <c r="AE908" s="39"/>
      <c r="AF908" s="39"/>
      <c r="AG908" s="39"/>
      <c r="AH908" s="39"/>
      <c r="AI908" s="24"/>
      <c r="AJ908" s="24"/>
      <c r="AK908" s="24"/>
      <c r="AL908" s="24"/>
      <c r="AM908" s="24"/>
      <c r="AN908" s="24"/>
      <c r="AO908" s="48" t="s">
        <v>854</v>
      </c>
      <c r="AP908" s="24"/>
      <c r="AQ908" s="24"/>
      <c r="AR908" s="24"/>
      <c r="AS908" s="66">
        <f t="shared" si="4"/>
        <v>7</v>
      </c>
      <c r="AT908" s="66">
        <v>7</v>
      </c>
      <c r="AU908" s="24">
        <v>100</v>
      </c>
      <c r="AV908" s="24" t="s">
        <v>467</v>
      </c>
    </row>
    <row r="909" spans="1:86" x14ac:dyDescent="0.3">
      <c r="A909" s="24" t="s">
        <v>215</v>
      </c>
      <c r="B909" s="24" t="s">
        <v>841</v>
      </c>
      <c r="C909" s="25">
        <v>2005</v>
      </c>
      <c r="D909" s="24" t="s">
        <v>823</v>
      </c>
      <c r="E909" s="24" t="s">
        <v>255</v>
      </c>
      <c r="F909" s="24" t="s">
        <v>397</v>
      </c>
      <c r="G909" s="30" t="s">
        <v>850</v>
      </c>
      <c r="H909" s="30"/>
      <c r="I909" s="30"/>
      <c r="J909" s="24" t="s">
        <v>221</v>
      </c>
      <c r="K909" s="24" t="s">
        <v>1007</v>
      </c>
      <c r="L909" s="30" t="s">
        <v>855</v>
      </c>
      <c r="M909" s="24" t="s">
        <v>149</v>
      </c>
      <c r="N909" s="30" t="s">
        <v>831</v>
      </c>
      <c r="O909" s="6" t="s">
        <v>789</v>
      </c>
      <c r="P909" s="24"/>
      <c r="Q909" s="24"/>
      <c r="R909" s="24"/>
      <c r="S909" s="24"/>
      <c r="T909" s="24"/>
      <c r="U909" s="24"/>
      <c r="V909" s="24"/>
      <c r="W909" s="24"/>
      <c r="X909" s="24"/>
      <c r="Y909" s="24"/>
      <c r="Z909" s="24"/>
      <c r="AB909" s="76"/>
      <c r="AC909" s="76"/>
      <c r="AD909" s="24"/>
      <c r="AE909" s="39"/>
      <c r="AF909" s="39"/>
      <c r="AG909" s="39"/>
      <c r="AH909" s="39"/>
      <c r="AI909" s="24"/>
      <c r="AJ909" s="24"/>
      <c r="AK909" s="24"/>
      <c r="AL909" s="24"/>
      <c r="AM909" s="24"/>
      <c r="AN909" s="24"/>
      <c r="AO909" s="48" t="s">
        <v>854</v>
      </c>
      <c r="AP909" s="24"/>
      <c r="AQ909" s="24"/>
      <c r="AR909" s="24"/>
      <c r="AS909" s="66">
        <f t="shared" si="4"/>
        <v>13</v>
      </c>
      <c r="AT909" s="66">
        <v>13</v>
      </c>
      <c r="AU909" s="24">
        <v>100</v>
      </c>
      <c r="AV909" s="24" t="s">
        <v>467</v>
      </c>
    </row>
    <row r="910" spans="1:86" x14ac:dyDescent="0.3">
      <c r="A910" s="24" t="s">
        <v>215</v>
      </c>
      <c r="B910" s="24" t="s">
        <v>841</v>
      </c>
      <c r="C910" s="25">
        <v>2005</v>
      </c>
      <c r="D910" s="24" t="s">
        <v>823</v>
      </c>
      <c r="E910" s="24" t="s">
        <v>255</v>
      </c>
      <c r="F910" s="24" t="s">
        <v>397</v>
      </c>
      <c r="G910" s="30" t="s">
        <v>155</v>
      </c>
      <c r="H910" s="30"/>
      <c r="I910" s="30"/>
      <c r="J910" s="24" t="s">
        <v>221</v>
      </c>
      <c r="K910" s="24" t="s">
        <v>1007</v>
      </c>
      <c r="L910" s="30" t="s">
        <v>855</v>
      </c>
      <c r="M910" s="24" t="s">
        <v>149</v>
      </c>
      <c r="N910" s="30" t="s">
        <v>831</v>
      </c>
      <c r="O910" s="6" t="s">
        <v>789</v>
      </c>
      <c r="P910" s="24"/>
      <c r="Q910" s="24"/>
      <c r="R910" s="24"/>
      <c r="S910" s="24"/>
      <c r="T910" s="24"/>
      <c r="U910" s="24"/>
      <c r="V910" s="24"/>
      <c r="W910" s="24"/>
      <c r="X910" s="24"/>
      <c r="Y910" s="24"/>
      <c r="Z910" s="24"/>
      <c r="AB910" s="76"/>
      <c r="AC910" s="76"/>
      <c r="AD910" s="24"/>
      <c r="AE910" s="39"/>
      <c r="AF910" s="39"/>
      <c r="AG910" s="39"/>
      <c r="AH910" s="39"/>
      <c r="AI910" s="24"/>
      <c r="AJ910" s="24"/>
      <c r="AK910" s="24"/>
      <c r="AL910" s="24"/>
      <c r="AM910" s="24"/>
      <c r="AN910" s="24"/>
      <c r="AO910" s="48" t="s">
        <v>854</v>
      </c>
      <c r="AP910" s="24"/>
      <c r="AQ910" s="24"/>
      <c r="AR910" s="24"/>
      <c r="AS910" s="66">
        <f t="shared" si="4"/>
        <v>14</v>
      </c>
      <c r="AT910" s="66">
        <v>14</v>
      </c>
      <c r="AU910" s="24">
        <v>100</v>
      </c>
      <c r="AV910" s="24" t="s">
        <v>467</v>
      </c>
    </row>
    <row r="911" spans="1:86" x14ac:dyDescent="0.3">
      <c r="A911" s="24" t="s">
        <v>215</v>
      </c>
      <c r="B911" s="24" t="s">
        <v>841</v>
      </c>
      <c r="C911" s="25">
        <v>2005</v>
      </c>
      <c r="D911" s="24" t="s">
        <v>823</v>
      </c>
      <c r="E911" s="24" t="s">
        <v>255</v>
      </c>
      <c r="F911" s="24" t="s">
        <v>397</v>
      </c>
      <c r="G911" s="30" t="s">
        <v>859</v>
      </c>
      <c r="H911" s="30"/>
      <c r="I911" s="30"/>
      <c r="J911" s="24" t="s">
        <v>221</v>
      </c>
      <c r="K911" s="24" t="s">
        <v>1007</v>
      </c>
      <c r="L911" s="30" t="s">
        <v>855</v>
      </c>
      <c r="M911" s="24" t="s">
        <v>149</v>
      </c>
      <c r="N911" s="30" t="s">
        <v>831</v>
      </c>
      <c r="O911" s="6" t="s">
        <v>789</v>
      </c>
      <c r="P911" s="24"/>
      <c r="Q911" s="24"/>
      <c r="R911" s="24"/>
      <c r="S911" s="24"/>
      <c r="T911" s="24"/>
      <c r="U911" s="24"/>
      <c r="V911" s="24"/>
      <c r="W911" s="24"/>
      <c r="X911" s="24"/>
      <c r="Y911" s="24"/>
      <c r="Z911" s="24"/>
      <c r="AB911" s="76"/>
      <c r="AC911" s="76"/>
      <c r="AD911" s="24"/>
      <c r="AE911" s="39"/>
      <c r="AF911" s="39"/>
      <c r="AG911" s="39"/>
      <c r="AH911" s="39"/>
      <c r="AI911" s="24"/>
      <c r="AJ911" s="24"/>
      <c r="AK911" s="24"/>
      <c r="AL911" s="24"/>
      <c r="AM911" s="24"/>
      <c r="AN911" s="24"/>
      <c r="AO911" s="48" t="s">
        <v>854</v>
      </c>
      <c r="AP911" s="24"/>
      <c r="AQ911" s="24"/>
      <c r="AR911" s="24"/>
      <c r="AS911" s="66">
        <f t="shared" si="4"/>
        <v>7</v>
      </c>
      <c r="AT911" s="66">
        <v>7</v>
      </c>
      <c r="AU911" s="24">
        <v>100</v>
      </c>
      <c r="AV911" s="24" t="s">
        <v>467</v>
      </c>
    </row>
    <row r="912" spans="1:86" x14ac:dyDescent="0.3">
      <c r="A912" s="24" t="s">
        <v>215</v>
      </c>
      <c r="B912" s="24" t="s">
        <v>841</v>
      </c>
      <c r="C912" s="25">
        <v>2005</v>
      </c>
      <c r="D912" s="24" t="s">
        <v>823</v>
      </c>
      <c r="E912" s="24" t="s">
        <v>255</v>
      </c>
      <c r="F912" s="24" t="s">
        <v>397</v>
      </c>
      <c r="G912" s="30" t="s">
        <v>850</v>
      </c>
      <c r="H912" s="30"/>
      <c r="I912" s="30"/>
      <c r="J912" s="24" t="s">
        <v>221</v>
      </c>
      <c r="K912" s="24" t="s">
        <v>1007</v>
      </c>
      <c r="L912" s="30" t="s">
        <v>76</v>
      </c>
      <c r="M912" s="24" t="s">
        <v>149</v>
      </c>
      <c r="N912" s="30" t="s">
        <v>831</v>
      </c>
      <c r="O912" s="6" t="s">
        <v>789</v>
      </c>
      <c r="P912" s="24"/>
      <c r="Q912" s="24"/>
      <c r="R912" s="24"/>
      <c r="S912" s="24"/>
      <c r="T912" s="24"/>
      <c r="U912" s="24"/>
      <c r="V912" s="24"/>
      <c r="W912" s="24"/>
      <c r="X912" s="24"/>
      <c r="Y912" s="24"/>
      <c r="Z912" s="24"/>
      <c r="AB912" s="76"/>
      <c r="AC912" s="76"/>
      <c r="AD912" s="24"/>
      <c r="AE912" s="39"/>
      <c r="AF912" s="39"/>
      <c r="AG912" s="39"/>
      <c r="AH912" s="39"/>
      <c r="AI912" s="24"/>
      <c r="AJ912" s="24"/>
      <c r="AK912" s="24"/>
      <c r="AL912" s="24"/>
      <c r="AM912" s="24"/>
      <c r="AN912" s="24"/>
      <c r="AO912" s="25">
        <v>16</v>
      </c>
      <c r="AP912" s="24"/>
      <c r="AQ912" s="24"/>
      <c r="AR912" s="24"/>
      <c r="AS912" s="66">
        <f t="shared" si="4"/>
        <v>13</v>
      </c>
      <c r="AT912" s="66">
        <v>13</v>
      </c>
      <c r="AU912" s="24">
        <v>100</v>
      </c>
      <c r="AV912" s="24" t="s">
        <v>467</v>
      </c>
      <c r="AW912" s="26"/>
      <c r="AX912" s="26"/>
      <c r="AY912" s="26"/>
      <c r="AZ912" s="26"/>
      <c r="BA912" s="26"/>
      <c r="BB912" s="26"/>
      <c r="BC912" s="26"/>
      <c r="BD912" s="26"/>
      <c r="BE912" s="26"/>
      <c r="BF912" s="26"/>
      <c r="BG912" s="26"/>
      <c r="BH912" s="26"/>
      <c r="BI912" s="26"/>
      <c r="BJ912" s="26"/>
      <c r="BK912" s="26"/>
      <c r="BL912" s="26"/>
      <c r="BM912" s="26"/>
      <c r="BN912" s="26"/>
      <c r="BO912" s="26"/>
      <c r="BP912" s="26"/>
      <c r="BQ912" s="26"/>
      <c r="BR912" s="26"/>
      <c r="BS912" s="26"/>
      <c r="BT912" s="26"/>
      <c r="BU912" s="26"/>
      <c r="BV912" s="26"/>
      <c r="BW912" s="26"/>
      <c r="BX912" s="26"/>
      <c r="BY912" s="26"/>
      <c r="BZ912" s="26"/>
      <c r="CA912" s="26"/>
      <c r="CB912" s="26"/>
      <c r="CC912" s="26"/>
      <c r="CD912" s="26"/>
      <c r="CE912" s="26"/>
      <c r="CF912" s="26"/>
      <c r="CG912" s="26"/>
      <c r="CH912" s="26"/>
    </row>
    <row r="913" spans="1:86" x14ac:dyDescent="0.3">
      <c r="A913" s="24" t="s">
        <v>215</v>
      </c>
      <c r="B913" s="24" t="s">
        <v>841</v>
      </c>
      <c r="C913" s="25">
        <v>2005</v>
      </c>
      <c r="D913" s="24" t="s">
        <v>823</v>
      </c>
      <c r="E913" s="24" t="s">
        <v>255</v>
      </c>
      <c r="F913" s="24" t="s">
        <v>397</v>
      </c>
      <c r="G913" s="30" t="s">
        <v>155</v>
      </c>
      <c r="H913" s="30"/>
      <c r="I913" s="30"/>
      <c r="J913" s="24" t="s">
        <v>221</v>
      </c>
      <c r="K913" s="24" t="s">
        <v>1007</v>
      </c>
      <c r="L913" s="30" t="s">
        <v>76</v>
      </c>
      <c r="M913" s="24" t="s">
        <v>149</v>
      </c>
      <c r="N913" s="30" t="s">
        <v>831</v>
      </c>
      <c r="O913" s="6" t="s">
        <v>789</v>
      </c>
      <c r="P913" s="24"/>
      <c r="Q913" s="24"/>
      <c r="R913" s="24"/>
      <c r="S913" s="24"/>
      <c r="T913" s="24"/>
      <c r="U913" s="24"/>
      <c r="V913" s="24"/>
      <c r="W913" s="24"/>
      <c r="X913" s="24"/>
      <c r="Y913" s="24"/>
      <c r="Z913" s="24"/>
      <c r="AB913" s="76"/>
      <c r="AC913" s="76"/>
      <c r="AD913" s="24"/>
      <c r="AE913" s="39"/>
      <c r="AF913" s="39"/>
      <c r="AG913" s="39"/>
      <c r="AH913" s="39"/>
      <c r="AI913" s="24"/>
      <c r="AJ913" s="24"/>
      <c r="AK913" s="24"/>
      <c r="AL913" s="24"/>
      <c r="AM913" s="24"/>
      <c r="AN913" s="24"/>
      <c r="AO913" s="25">
        <v>16</v>
      </c>
      <c r="AP913" s="24"/>
      <c r="AQ913" s="24"/>
      <c r="AR913" s="24"/>
      <c r="AS913" s="66">
        <f t="shared" si="4"/>
        <v>14</v>
      </c>
      <c r="AT913" s="66">
        <v>14</v>
      </c>
      <c r="AU913" s="24">
        <v>100</v>
      </c>
      <c r="AV913" s="24" t="s">
        <v>467</v>
      </c>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c r="CA913" s="24"/>
      <c r="CB913" s="24"/>
      <c r="CC913" s="24"/>
      <c r="CD913" s="24"/>
      <c r="CE913" s="24"/>
      <c r="CF913" s="24"/>
      <c r="CG913" s="24"/>
      <c r="CH913" s="24"/>
    </row>
    <row r="914" spans="1:86" x14ac:dyDescent="0.3">
      <c r="A914" s="24" t="s">
        <v>215</v>
      </c>
      <c r="B914" s="24" t="s">
        <v>841</v>
      </c>
      <c r="C914" s="25">
        <v>2005</v>
      </c>
      <c r="D914" s="24" t="s">
        <v>823</v>
      </c>
      <c r="E914" s="24" t="s">
        <v>255</v>
      </c>
      <c r="F914" s="24" t="s">
        <v>397</v>
      </c>
      <c r="G914" s="30" t="s">
        <v>859</v>
      </c>
      <c r="H914" s="30"/>
      <c r="I914" s="30"/>
      <c r="J914" s="24" t="s">
        <v>221</v>
      </c>
      <c r="K914" s="24" t="s">
        <v>1007</v>
      </c>
      <c r="L914" s="30" t="s">
        <v>76</v>
      </c>
      <c r="M914" s="24" t="s">
        <v>149</v>
      </c>
      <c r="N914" s="30" t="s">
        <v>831</v>
      </c>
      <c r="O914" s="6" t="s">
        <v>789</v>
      </c>
      <c r="P914" s="24"/>
      <c r="Q914" s="24"/>
      <c r="R914" s="24"/>
      <c r="S914" s="24"/>
      <c r="T914" s="24"/>
      <c r="U914" s="24"/>
      <c r="V914" s="24"/>
      <c r="W914" s="24"/>
      <c r="X914" s="24"/>
      <c r="Y914" s="24"/>
      <c r="Z914" s="24"/>
      <c r="AB914" s="76"/>
      <c r="AC914" s="76"/>
      <c r="AD914" s="24"/>
      <c r="AE914" s="39"/>
      <c r="AF914" s="39"/>
      <c r="AG914" s="39"/>
      <c r="AH914" s="39"/>
      <c r="AI914" s="24"/>
      <c r="AJ914" s="24"/>
      <c r="AK914" s="24"/>
      <c r="AL914" s="24"/>
      <c r="AM914" s="24"/>
      <c r="AN914" s="24"/>
      <c r="AO914" s="25">
        <v>16</v>
      </c>
      <c r="AP914" s="24"/>
      <c r="AQ914" s="24"/>
      <c r="AR914" s="24"/>
      <c r="AS914" s="66">
        <f t="shared" si="4"/>
        <v>7</v>
      </c>
      <c r="AT914" s="66">
        <v>7</v>
      </c>
      <c r="AU914" s="24">
        <v>100</v>
      </c>
      <c r="AV914" s="24" t="s">
        <v>467</v>
      </c>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c r="CA914" s="24"/>
      <c r="CB914" s="24"/>
      <c r="CC914" s="24"/>
      <c r="CD914" s="24"/>
      <c r="CE914" s="24"/>
      <c r="CF914" s="24"/>
      <c r="CG914" s="24"/>
      <c r="CH914" s="24"/>
    </row>
    <row r="915" spans="1:86" x14ac:dyDescent="0.3">
      <c r="A915" s="24" t="s">
        <v>215</v>
      </c>
      <c r="B915" s="24" t="s">
        <v>841</v>
      </c>
      <c r="C915" s="25">
        <v>2005</v>
      </c>
      <c r="D915" s="24" t="s">
        <v>823</v>
      </c>
      <c r="E915" s="24" t="s">
        <v>255</v>
      </c>
      <c r="F915" s="24" t="s">
        <v>397</v>
      </c>
      <c r="G915" s="30" t="s">
        <v>850</v>
      </c>
      <c r="H915" s="30"/>
      <c r="I915" s="30"/>
      <c r="J915" s="24" t="s">
        <v>221</v>
      </c>
      <c r="K915" s="24" t="s">
        <v>1007</v>
      </c>
      <c r="L915" s="30" t="s">
        <v>419</v>
      </c>
      <c r="M915" s="24" t="s">
        <v>149</v>
      </c>
      <c r="N915" s="30" t="s">
        <v>831</v>
      </c>
      <c r="O915" s="6" t="s">
        <v>789</v>
      </c>
      <c r="P915" s="24"/>
      <c r="Q915" s="24"/>
      <c r="R915" s="24"/>
      <c r="S915" s="24"/>
      <c r="T915" s="24"/>
      <c r="U915" s="24"/>
      <c r="V915" s="24"/>
      <c r="W915" s="24"/>
      <c r="X915" s="24"/>
      <c r="Y915" s="24"/>
      <c r="Z915" s="24"/>
      <c r="AB915" s="76"/>
      <c r="AC915" s="76"/>
      <c r="AD915" s="24"/>
      <c r="AE915" s="39"/>
      <c r="AF915" s="39"/>
      <c r="AG915" s="39"/>
      <c r="AH915" s="39"/>
      <c r="AI915" s="24"/>
      <c r="AJ915" s="24"/>
      <c r="AK915" s="24"/>
      <c r="AL915" s="24"/>
      <c r="AM915" s="24"/>
      <c r="AN915" s="24"/>
      <c r="AO915" s="25">
        <v>16</v>
      </c>
      <c r="AP915" s="24"/>
      <c r="AQ915" s="24"/>
      <c r="AR915" s="24"/>
      <c r="AS915" s="66">
        <v>1</v>
      </c>
      <c r="AT915" s="66">
        <v>13</v>
      </c>
      <c r="AU915" s="25">
        <v>8</v>
      </c>
      <c r="AV915" s="24" t="s">
        <v>467</v>
      </c>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c r="CA915" s="24"/>
      <c r="CB915" s="24"/>
      <c r="CC915" s="24"/>
      <c r="CD915" s="24"/>
      <c r="CE915" s="24"/>
      <c r="CF915" s="24"/>
      <c r="CG915" s="24"/>
      <c r="CH915" s="24"/>
    </row>
    <row r="916" spans="1:86" x14ac:dyDescent="0.3">
      <c r="A916" s="24" t="s">
        <v>215</v>
      </c>
      <c r="B916" s="24" t="s">
        <v>841</v>
      </c>
      <c r="C916" s="25">
        <v>2005</v>
      </c>
      <c r="D916" s="24" t="s">
        <v>823</v>
      </c>
      <c r="E916" s="24" t="s">
        <v>255</v>
      </c>
      <c r="F916" s="24" t="s">
        <v>397</v>
      </c>
      <c r="G916" s="30" t="s">
        <v>155</v>
      </c>
      <c r="H916" s="30"/>
      <c r="I916" s="30"/>
      <c r="J916" s="24" t="s">
        <v>221</v>
      </c>
      <c r="K916" s="24" t="s">
        <v>1007</v>
      </c>
      <c r="L916" s="30" t="s">
        <v>419</v>
      </c>
      <c r="M916" s="24" t="s">
        <v>149</v>
      </c>
      <c r="N916" s="30" t="s">
        <v>831</v>
      </c>
      <c r="O916" s="6" t="s">
        <v>789</v>
      </c>
      <c r="P916" s="24"/>
      <c r="Q916" s="24"/>
      <c r="R916" s="24"/>
      <c r="S916" s="24"/>
      <c r="T916" s="24"/>
      <c r="U916" s="24"/>
      <c r="V916" s="24"/>
      <c r="W916" s="24"/>
      <c r="X916" s="24"/>
      <c r="Y916" s="24"/>
      <c r="Z916" s="24"/>
      <c r="AB916" s="76"/>
      <c r="AC916" s="76"/>
      <c r="AD916" s="24"/>
      <c r="AE916" s="39"/>
      <c r="AF916" s="39"/>
      <c r="AG916" s="39"/>
      <c r="AH916" s="39"/>
      <c r="AI916" s="24"/>
      <c r="AJ916" s="24"/>
      <c r="AK916" s="24"/>
      <c r="AL916" s="24"/>
      <c r="AM916" s="24"/>
      <c r="AN916" s="24"/>
      <c r="AO916" s="25">
        <v>16</v>
      </c>
      <c r="AP916" s="24"/>
      <c r="AQ916" s="24"/>
      <c r="AR916" s="24"/>
      <c r="AS916" s="66">
        <v>1</v>
      </c>
      <c r="AT916" s="66">
        <v>14</v>
      </c>
      <c r="AU916" s="25">
        <v>7</v>
      </c>
      <c r="AV916" s="24" t="s">
        <v>467</v>
      </c>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c r="CA916" s="24"/>
      <c r="CB916" s="24"/>
      <c r="CC916" s="24"/>
      <c r="CD916" s="24"/>
      <c r="CE916" s="24"/>
      <c r="CF916" s="24"/>
      <c r="CG916" s="24"/>
      <c r="CH916" s="24"/>
    </row>
    <row r="917" spans="1:86" x14ac:dyDescent="0.3">
      <c r="A917" s="24" t="s">
        <v>215</v>
      </c>
      <c r="B917" s="24" t="s">
        <v>841</v>
      </c>
      <c r="C917" s="25">
        <v>2005</v>
      </c>
      <c r="D917" s="24" t="s">
        <v>823</v>
      </c>
      <c r="E917" s="24" t="s">
        <v>255</v>
      </c>
      <c r="F917" s="24" t="s">
        <v>397</v>
      </c>
      <c r="G917" s="30" t="s">
        <v>859</v>
      </c>
      <c r="H917" s="30"/>
      <c r="I917" s="30"/>
      <c r="J917" s="24" t="s">
        <v>221</v>
      </c>
      <c r="K917" s="24" t="s">
        <v>1007</v>
      </c>
      <c r="L917" s="30" t="s">
        <v>419</v>
      </c>
      <c r="M917" s="24" t="s">
        <v>149</v>
      </c>
      <c r="N917" s="30" t="s">
        <v>831</v>
      </c>
      <c r="O917" s="6" t="s">
        <v>789</v>
      </c>
      <c r="P917" s="24"/>
      <c r="Q917" s="24"/>
      <c r="R917" s="24"/>
      <c r="S917" s="24"/>
      <c r="T917" s="24"/>
      <c r="U917" s="24"/>
      <c r="V917" s="24"/>
      <c r="W917" s="24"/>
      <c r="X917" s="24"/>
      <c r="Y917" s="24"/>
      <c r="Z917" s="24"/>
      <c r="AB917" s="76"/>
      <c r="AC917" s="76"/>
      <c r="AD917" s="24"/>
      <c r="AE917" s="39"/>
      <c r="AF917" s="39"/>
      <c r="AG917" s="39"/>
      <c r="AH917" s="39"/>
      <c r="AI917" s="24"/>
      <c r="AJ917" s="24"/>
      <c r="AK917" s="24"/>
      <c r="AL917" s="24"/>
      <c r="AM917" s="24"/>
      <c r="AN917" s="24"/>
      <c r="AO917" s="25">
        <v>16</v>
      </c>
      <c r="AP917" s="24"/>
      <c r="AQ917" s="24"/>
      <c r="AR917" s="24"/>
      <c r="AS917" s="66">
        <v>2</v>
      </c>
      <c r="AT917" s="66">
        <v>7</v>
      </c>
      <c r="AU917" s="25">
        <v>29</v>
      </c>
      <c r="AV917" s="24" t="s">
        <v>467</v>
      </c>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c r="CA917" s="24"/>
      <c r="CB917" s="24"/>
      <c r="CC917" s="24"/>
      <c r="CD917" s="24"/>
      <c r="CE917" s="24"/>
      <c r="CF917" s="24"/>
      <c r="CG917" s="24"/>
      <c r="CH917" s="24"/>
    </row>
    <row r="918" spans="1:86" x14ac:dyDescent="0.3">
      <c r="A918" s="24" t="s">
        <v>215</v>
      </c>
      <c r="B918" s="24" t="s">
        <v>841</v>
      </c>
      <c r="C918" s="25">
        <v>2005</v>
      </c>
      <c r="D918" s="24" t="s">
        <v>823</v>
      </c>
      <c r="E918" s="24" t="s">
        <v>255</v>
      </c>
      <c r="F918" s="24" t="s">
        <v>397</v>
      </c>
      <c r="G918" s="30" t="s">
        <v>850</v>
      </c>
      <c r="H918" s="30"/>
      <c r="I918" s="30"/>
      <c r="J918" s="24" t="s">
        <v>221</v>
      </c>
      <c r="K918" s="24" t="s">
        <v>1007</v>
      </c>
      <c r="L918" s="30" t="s">
        <v>77</v>
      </c>
      <c r="M918" s="24" t="s">
        <v>149</v>
      </c>
      <c r="N918" s="30" t="s">
        <v>831</v>
      </c>
      <c r="O918" s="6" t="s">
        <v>789</v>
      </c>
      <c r="P918" s="24"/>
      <c r="Q918" s="24"/>
      <c r="R918" s="24"/>
      <c r="S918" s="24"/>
      <c r="T918" s="24"/>
      <c r="U918" s="24"/>
      <c r="V918" s="24"/>
      <c r="W918" s="24"/>
      <c r="X918" s="24"/>
      <c r="Y918" s="24"/>
      <c r="Z918" s="24"/>
      <c r="AB918" s="76"/>
      <c r="AC918" s="76"/>
      <c r="AD918" s="24"/>
      <c r="AE918" s="39"/>
      <c r="AF918" s="39"/>
      <c r="AG918" s="39"/>
      <c r="AH918" s="39"/>
      <c r="AI918" s="24"/>
      <c r="AJ918" s="24"/>
      <c r="AK918" s="24"/>
      <c r="AL918" s="24"/>
      <c r="AM918" s="24"/>
      <c r="AN918" s="24"/>
      <c r="AO918" s="24">
        <v>16</v>
      </c>
      <c r="AP918" s="24"/>
      <c r="AQ918" s="24"/>
      <c r="AR918" s="24"/>
      <c r="AS918" s="66">
        <f t="shared" ref="AS918:AS923" si="5">AU918*AT918/100</f>
        <v>13</v>
      </c>
      <c r="AT918" s="66">
        <v>13</v>
      </c>
      <c r="AU918" s="24">
        <v>100</v>
      </c>
      <c r="AV918" s="24" t="s">
        <v>467</v>
      </c>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c r="CA918" s="24"/>
      <c r="CB918" s="24"/>
      <c r="CC918" s="24"/>
      <c r="CD918" s="24"/>
      <c r="CE918" s="24"/>
      <c r="CF918" s="24"/>
      <c r="CG918" s="24"/>
      <c r="CH918" s="24"/>
    </row>
    <row r="919" spans="1:86" x14ac:dyDescent="0.3">
      <c r="A919" s="24" t="s">
        <v>215</v>
      </c>
      <c r="B919" s="24" t="s">
        <v>841</v>
      </c>
      <c r="C919" s="25">
        <v>2005</v>
      </c>
      <c r="D919" s="24" t="s">
        <v>823</v>
      </c>
      <c r="E919" s="24" t="s">
        <v>255</v>
      </c>
      <c r="F919" s="24" t="s">
        <v>397</v>
      </c>
      <c r="G919" s="30" t="s">
        <v>155</v>
      </c>
      <c r="H919" s="30"/>
      <c r="I919" s="30"/>
      <c r="J919" s="24" t="s">
        <v>221</v>
      </c>
      <c r="K919" s="24" t="s">
        <v>1007</v>
      </c>
      <c r="L919" s="30" t="s">
        <v>77</v>
      </c>
      <c r="M919" s="24" t="s">
        <v>149</v>
      </c>
      <c r="N919" s="30" t="s">
        <v>831</v>
      </c>
      <c r="O919" s="6" t="s">
        <v>789</v>
      </c>
      <c r="P919" s="24"/>
      <c r="Q919" s="24"/>
      <c r="R919" s="24"/>
      <c r="S919" s="24"/>
      <c r="T919" s="24"/>
      <c r="U919" s="24"/>
      <c r="V919" s="24"/>
      <c r="W919" s="24"/>
      <c r="X919" s="24"/>
      <c r="Y919" s="24"/>
      <c r="Z919" s="24"/>
      <c r="AB919" s="76"/>
      <c r="AC919" s="76"/>
      <c r="AD919" s="24"/>
      <c r="AE919" s="39"/>
      <c r="AF919" s="39"/>
      <c r="AG919" s="39"/>
      <c r="AH919" s="39"/>
      <c r="AI919" s="24"/>
      <c r="AJ919" s="24"/>
      <c r="AK919" s="24"/>
      <c r="AL919" s="24"/>
      <c r="AM919" s="24"/>
      <c r="AN919" s="24"/>
      <c r="AO919" s="24">
        <v>16</v>
      </c>
      <c r="AP919" s="24"/>
      <c r="AQ919" s="24"/>
      <c r="AR919" s="24"/>
      <c r="AS919" s="66">
        <f t="shared" si="5"/>
        <v>14</v>
      </c>
      <c r="AT919" s="66">
        <v>14</v>
      </c>
      <c r="AU919" s="24">
        <v>100</v>
      </c>
      <c r="AV919" s="24" t="s">
        <v>467</v>
      </c>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c r="CA919" s="24"/>
      <c r="CB919" s="24"/>
      <c r="CC919" s="24"/>
      <c r="CD919" s="24"/>
      <c r="CE919" s="24"/>
      <c r="CF919" s="24"/>
      <c r="CG919" s="24"/>
      <c r="CH919" s="24"/>
    </row>
    <row r="920" spans="1:86" x14ac:dyDescent="0.3">
      <c r="A920" s="24" t="s">
        <v>215</v>
      </c>
      <c r="B920" s="24" t="s">
        <v>841</v>
      </c>
      <c r="C920" s="25">
        <v>2005</v>
      </c>
      <c r="D920" s="24" t="s">
        <v>823</v>
      </c>
      <c r="E920" s="24" t="s">
        <v>255</v>
      </c>
      <c r="F920" s="24" t="s">
        <v>397</v>
      </c>
      <c r="G920" s="30" t="s">
        <v>859</v>
      </c>
      <c r="H920" s="30"/>
      <c r="I920" s="30"/>
      <c r="J920" s="24" t="s">
        <v>221</v>
      </c>
      <c r="K920" s="24" t="s">
        <v>1007</v>
      </c>
      <c r="L920" s="30" t="s">
        <v>77</v>
      </c>
      <c r="M920" s="24" t="s">
        <v>149</v>
      </c>
      <c r="N920" s="30" t="s">
        <v>831</v>
      </c>
      <c r="O920" s="6" t="s">
        <v>789</v>
      </c>
      <c r="P920" s="24"/>
      <c r="Q920" s="24"/>
      <c r="R920" s="24"/>
      <c r="S920" s="24"/>
      <c r="T920" s="24"/>
      <c r="U920" s="24"/>
      <c r="V920" s="24"/>
      <c r="W920" s="24"/>
      <c r="X920" s="24"/>
      <c r="Y920" s="24"/>
      <c r="Z920" s="24"/>
      <c r="AB920" s="76"/>
      <c r="AC920" s="76"/>
      <c r="AD920" s="24"/>
      <c r="AE920" s="39"/>
      <c r="AF920" s="39"/>
      <c r="AG920" s="39"/>
      <c r="AH920" s="39"/>
      <c r="AI920" s="24"/>
      <c r="AJ920" s="24"/>
      <c r="AK920" s="24"/>
      <c r="AL920" s="24"/>
      <c r="AM920" s="24"/>
      <c r="AN920" s="24"/>
      <c r="AO920" s="24">
        <v>16</v>
      </c>
      <c r="AP920" s="24"/>
      <c r="AQ920" s="24"/>
      <c r="AR920" s="24"/>
      <c r="AS920" s="66">
        <f t="shared" si="5"/>
        <v>7</v>
      </c>
      <c r="AT920" s="66">
        <v>7</v>
      </c>
      <c r="AU920" s="24">
        <v>100</v>
      </c>
      <c r="AV920" s="24" t="s">
        <v>467</v>
      </c>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c r="CA920" s="24"/>
      <c r="CB920" s="24"/>
      <c r="CC920" s="24"/>
      <c r="CD920" s="24"/>
      <c r="CE920" s="24"/>
      <c r="CF920" s="24"/>
      <c r="CG920" s="24"/>
      <c r="CH920" s="24"/>
    </row>
    <row r="921" spans="1:86" x14ac:dyDescent="0.3">
      <c r="A921" s="24" t="s">
        <v>215</v>
      </c>
      <c r="B921" s="24" t="s">
        <v>841</v>
      </c>
      <c r="C921" s="25">
        <v>2005</v>
      </c>
      <c r="D921" s="24" t="s">
        <v>823</v>
      </c>
      <c r="E921" s="24" t="s">
        <v>255</v>
      </c>
      <c r="F921" s="24" t="s">
        <v>397</v>
      </c>
      <c r="G921" s="30" t="s">
        <v>850</v>
      </c>
      <c r="H921" s="30"/>
      <c r="I921" s="30"/>
      <c r="J921" s="24" t="s">
        <v>221</v>
      </c>
      <c r="K921" s="24" t="s">
        <v>1007</v>
      </c>
      <c r="L921" s="30" t="s">
        <v>78</v>
      </c>
      <c r="M921" s="24" t="s">
        <v>149</v>
      </c>
      <c r="N921" s="30" t="s">
        <v>831</v>
      </c>
      <c r="O921" s="6" t="s">
        <v>789</v>
      </c>
      <c r="P921" s="24"/>
      <c r="Q921" s="24"/>
      <c r="R921" s="24"/>
      <c r="S921" s="24"/>
      <c r="T921" s="24"/>
      <c r="U921" s="24"/>
      <c r="V921" s="24"/>
      <c r="W921" s="24"/>
      <c r="X921" s="24"/>
      <c r="Y921" s="24"/>
      <c r="Z921" s="24"/>
      <c r="AB921" s="76"/>
      <c r="AC921" s="76"/>
      <c r="AD921" s="24"/>
      <c r="AE921" s="39"/>
      <c r="AF921" s="39"/>
      <c r="AG921" s="39"/>
      <c r="AH921" s="39"/>
      <c r="AI921" s="24"/>
      <c r="AJ921" s="24"/>
      <c r="AK921" s="24"/>
      <c r="AL921" s="24"/>
      <c r="AM921" s="24"/>
      <c r="AN921" s="24"/>
      <c r="AO921" s="25">
        <v>16</v>
      </c>
      <c r="AP921" s="24"/>
      <c r="AQ921" s="24"/>
      <c r="AR921" s="24"/>
      <c r="AS921" s="66">
        <f t="shared" si="5"/>
        <v>0</v>
      </c>
      <c r="AT921" s="66">
        <v>13</v>
      </c>
      <c r="AU921" s="25">
        <v>0</v>
      </c>
      <c r="AV921" s="24" t="s">
        <v>467</v>
      </c>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c r="CA921" s="24"/>
      <c r="CB921" s="24"/>
      <c r="CC921" s="24"/>
      <c r="CD921" s="24"/>
      <c r="CE921" s="24"/>
      <c r="CF921" s="24"/>
      <c r="CG921" s="24"/>
      <c r="CH921" s="24"/>
    </row>
    <row r="922" spans="1:86" x14ac:dyDescent="0.3">
      <c r="A922" s="24" t="s">
        <v>215</v>
      </c>
      <c r="B922" s="24" t="s">
        <v>841</v>
      </c>
      <c r="C922" s="25">
        <v>2005</v>
      </c>
      <c r="D922" s="24" t="s">
        <v>823</v>
      </c>
      <c r="E922" s="24" t="s">
        <v>255</v>
      </c>
      <c r="F922" s="24" t="s">
        <v>397</v>
      </c>
      <c r="G922" s="30" t="s">
        <v>155</v>
      </c>
      <c r="H922" s="30"/>
      <c r="I922" s="30"/>
      <c r="J922" s="24" t="s">
        <v>221</v>
      </c>
      <c r="K922" s="24" t="s">
        <v>1007</v>
      </c>
      <c r="L922" s="30" t="s">
        <v>78</v>
      </c>
      <c r="M922" s="24" t="s">
        <v>149</v>
      </c>
      <c r="N922" s="30" t="s">
        <v>831</v>
      </c>
      <c r="O922" s="6" t="s">
        <v>789</v>
      </c>
      <c r="P922" s="24"/>
      <c r="Q922" s="24"/>
      <c r="R922" s="24"/>
      <c r="S922" s="24"/>
      <c r="T922" s="24"/>
      <c r="U922" s="24"/>
      <c r="V922" s="24"/>
      <c r="W922" s="24"/>
      <c r="X922" s="24"/>
      <c r="Y922" s="24"/>
      <c r="Z922" s="24"/>
      <c r="AB922" s="76"/>
      <c r="AC922" s="76"/>
      <c r="AD922" s="24"/>
      <c r="AE922" s="39"/>
      <c r="AF922" s="39"/>
      <c r="AG922" s="39"/>
      <c r="AH922" s="39"/>
      <c r="AI922" s="24"/>
      <c r="AJ922" s="24"/>
      <c r="AK922" s="24"/>
      <c r="AL922" s="24"/>
      <c r="AM922" s="24"/>
      <c r="AN922" s="24"/>
      <c r="AO922" s="25">
        <v>16</v>
      </c>
      <c r="AP922" s="24"/>
      <c r="AQ922" s="24"/>
      <c r="AR922" s="24"/>
      <c r="AS922" s="66">
        <f t="shared" si="5"/>
        <v>0</v>
      </c>
      <c r="AT922" s="66">
        <v>14</v>
      </c>
      <c r="AU922" s="25">
        <v>0</v>
      </c>
      <c r="AV922" s="24" t="s">
        <v>467</v>
      </c>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c r="CA922" s="24"/>
      <c r="CB922" s="24"/>
      <c r="CC922" s="24"/>
      <c r="CD922" s="24"/>
      <c r="CE922" s="24"/>
      <c r="CF922" s="24"/>
      <c r="CG922" s="24"/>
      <c r="CH922" s="24"/>
    </row>
    <row r="923" spans="1:86" x14ac:dyDescent="0.3">
      <c r="A923" s="24" t="s">
        <v>215</v>
      </c>
      <c r="B923" s="24" t="s">
        <v>841</v>
      </c>
      <c r="C923" s="25">
        <v>2005</v>
      </c>
      <c r="D923" s="24" t="s">
        <v>823</v>
      </c>
      <c r="E923" s="24" t="s">
        <v>255</v>
      </c>
      <c r="F923" s="24" t="s">
        <v>397</v>
      </c>
      <c r="G923" s="30" t="s">
        <v>859</v>
      </c>
      <c r="H923" s="30"/>
      <c r="I923" s="30"/>
      <c r="J923" s="24" t="s">
        <v>221</v>
      </c>
      <c r="K923" s="24" t="s">
        <v>1007</v>
      </c>
      <c r="L923" s="30" t="s">
        <v>78</v>
      </c>
      <c r="M923" s="24" t="s">
        <v>149</v>
      </c>
      <c r="N923" s="30" t="s">
        <v>831</v>
      </c>
      <c r="O923" s="6" t="s">
        <v>789</v>
      </c>
      <c r="P923" s="24"/>
      <c r="Q923" s="24"/>
      <c r="R923" s="24"/>
      <c r="S923" s="24"/>
      <c r="T923" s="24"/>
      <c r="U923" s="24"/>
      <c r="V923" s="24"/>
      <c r="W923" s="24"/>
      <c r="X923" s="24"/>
      <c r="Y923" s="24"/>
      <c r="Z923" s="24"/>
      <c r="AB923" s="76"/>
      <c r="AC923" s="76"/>
      <c r="AD923" s="24"/>
      <c r="AE923" s="39"/>
      <c r="AF923" s="39"/>
      <c r="AG923" s="39"/>
      <c r="AH923" s="39"/>
      <c r="AI923" s="24"/>
      <c r="AJ923" s="24"/>
      <c r="AK923" s="24"/>
      <c r="AL923" s="24"/>
      <c r="AM923" s="24"/>
      <c r="AN923" s="24"/>
      <c r="AO923" s="25">
        <v>16</v>
      </c>
      <c r="AP923" s="24"/>
      <c r="AQ923" s="24"/>
      <c r="AR923" s="24"/>
      <c r="AS923" s="66">
        <f t="shared" si="5"/>
        <v>0</v>
      </c>
      <c r="AT923" s="66">
        <v>7</v>
      </c>
      <c r="AU923" s="25">
        <v>0</v>
      </c>
      <c r="AV923" s="24" t="s">
        <v>467</v>
      </c>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c r="CA923" s="24"/>
      <c r="CB923" s="24"/>
      <c r="CC923" s="24"/>
      <c r="CD923" s="24"/>
      <c r="CE923" s="24"/>
      <c r="CF923" s="24"/>
      <c r="CG923" s="24"/>
      <c r="CH923" s="24"/>
    </row>
    <row r="924" spans="1:86" x14ac:dyDescent="0.3">
      <c r="A924" s="24" t="s">
        <v>215</v>
      </c>
      <c r="B924" s="24" t="s">
        <v>841</v>
      </c>
      <c r="C924" s="25">
        <v>2005</v>
      </c>
      <c r="D924" s="24" t="s">
        <v>823</v>
      </c>
      <c r="E924" s="24" t="s">
        <v>255</v>
      </c>
      <c r="F924" s="24" t="s">
        <v>397</v>
      </c>
      <c r="G924" s="30" t="s">
        <v>850</v>
      </c>
      <c r="H924" s="30"/>
      <c r="I924" s="30"/>
      <c r="J924" s="24" t="s">
        <v>221</v>
      </c>
      <c r="K924" s="24" t="s">
        <v>1007</v>
      </c>
      <c r="L924" s="30" t="s">
        <v>421</v>
      </c>
      <c r="M924" s="24" t="s">
        <v>149</v>
      </c>
      <c r="N924" s="30" t="s">
        <v>831</v>
      </c>
      <c r="O924" s="6" t="s">
        <v>789</v>
      </c>
      <c r="P924" s="24"/>
      <c r="Q924" s="24"/>
      <c r="R924" s="24"/>
      <c r="S924" s="24"/>
      <c r="T924" s="24"/>
      <c r="U924" s="24"/>
      <c r="V924" s="24"/>
      <c r="W924" s="24"/>
      <c r="X924" s="24"/>
      <c r="Y924" s="24"/>
      <c r="Z924" s="24"/>
      <c r="AB924" s="76"/>
      <c r="AC924" s="76"/>
      <c r="AD924" s="24"/>
      <c r="AE924" s="39"/>
      <c r="AF924" s="39"/>
      <c r="AG924" s="39"/>
      <c r="AH924" s="39"/>
      <c r="AI924" s="24"/>
      <c r="AJ924" s="24"/>
      <c r="AK924" s="24"/>
      <c r="AL924" s="24"/>
      <c r="AM924" s="24"/>
      <c r="AN924" s="24"/>
      <c r="AO924" s="25">
        <v>32</v>
      </c>
      <c r="AP924" s="24"/>
      <c r="AQ924" s="24"/>
      <c r="AR924" s="24"/>
      <c r="AS924" s="66">
        <v>11</v>
      </c>
      <c r="AT924" s="66">
        <v>13</v>
      </c>
      <c r="AU924" s="25">
        <v>85</v>
      </c>
      <c r="AV924" s="24" t="s">
        <v>467</v>
      </c>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c r="CA924" s="24"/>
      <c r="CB924" s="24"/>
      <c r="CC924" s="24"/>
      <c r="CD924" s="24"/>
      <c r="CE924" s="24"/>
      <c r="CF924" s="24"/>
      <c r="CG924" s="24"/>
      <c r="CH924" s="24"/>
    </row>
    <row r="925" spans="1:86" x14ac:dyDescent="0.3">
      <c r="A925" s="24" t="s">
        <v>215</v>
      </c>
      <c r="B925" s="24" t="s">
        <v>841</v>
      </c>
      <c r="C925" s="25">
        <v>2005</v>
      </c>
      <c r="D925" s="24" t="s">
        <v>823</v>
      </c>
      <c r="E925" s="24" t="s">
        <v>255</v>
      </c>
      <c r="F925" s="24" t="s">
        <v>397</v>
      </c>
      <c r="G925" s="30" t="s">
        <v>155</v>
      </c>
      <c r="H925" s="30"/>
      <c r="I925" s="30"/>
      <c r="J925" s="24" t="s">
        <v>221</v>
      </c>
      <c r="K925" s="24" t="s">
        <v>1007</v>
      </c>
      <c r="L925" s="30" t="s">
        <v>421</v>
      </c>
      <c r="M925" s="24" t="s">
        <v>149</v>
      </c>
      <c r="N925" s="30" t="s">
        <v>831</v>
      </c>
      <c r="O925" s="6" t="s">
        <v>789</v>
      </c>
      <c r="P925" s="24"/>
      <c r="Q925" s="24"/>
      <c r="R925" s="24"/>
      <c r="S925" s="24"/>
      <c r="T925" s="24"/>
      <c r="U925" s="24"/>
      <c r="V925" s="24"/>
      <c r="W925" s="24"/>
      <c r="X925" s="24"/>
      <c r="Y925" s="24"/>
      <c r="Z925" s="24"/>
      <c r="AB925" s="76"/>
      <c r="AC925" s="76"/>
      <c r="AD925" s="24"/>
      <c r="AE925" s="39"/>
      <c r="AF925" s="39"/>
      <c r="AG925" s="39"/>
      <c r="AH925" s="39"/>
      <c r="AI925" s="24"/>
      <c r="AJ925" s="24"/>
      <c r="AK925" s="24"/>
      <c r="AL925" s="24"/>
      <c r="AM925" s="24"/>
      <c r="AN925" s="24"/>
      <c r="AO925" s="25">
        <v>32</v>
      </c>
      <c r="AP925" s="24"/>
      <c r="AQ925" s="24"/>
      <c r="AR925" s="24"/>
      <c r="AS925" s="66">
        <v>6</v>
      </c>
      <c r="AT925" s="66">
        <v>14</v>
      </c>
      <c r="AU925" s="25">
        <v>43</v>
      </c>
      <c r="AV925" s="24" t="s">
        <v>467</v>
      </c>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c r="CA925" s="24"/>
      <c r="CB925" s="24"/>
      <c r="CC925" s="24"/>
      <c r="CD925" s="24"/>
      <c r="CE925" s="24"/>
      <c r="CF925" s="24"/>
      <c r="CG925" s="24"/>
      <c r="CH925" s="24"/>
    </row>
    <row r="926" spans="1:86" x14ac:dyDescent="0.3">
      <c r="A926" s="24" t="s">
        <v>215</v>
      </c>
      <c r="B926" s="24" t="s">
        <v>841</v>
      </c>
      <c r="C926" s="25">
        <v>2005</v>
      </c>
      <c r="D926" s="24" t="s">
        <v>823</v>
      </c>
      <c r="E926" s="24" t="s">
        <v>255</v>
      </c>
      <c r="F926" s="24" t="s">
        <v>397</v>
      </c>
      <c r="G926" s="30" t="s">
        <v>859</v>
      </c>
      <c r="H926" s="30"/>
      <c r="I926" s="30"/>
      <c r="J926" s="24" t="s">
        <v>221</v>
      </c>
      <c r="K926" s="24" t="s">
        <v>1007</v>
      </c>
      <c r="L926" s="30" t="s">
        <v>421</v>
      </c>
      <c r="M926" s="24" t="s">
        <v>149</v>
      </c>
      <c r="N926" s="30" t="s">
        <v>831</v>
      </c>
      <c r="O926" s="6" t="s">
        <v>789</v>
      </c>
      <c r="P926" s="24"/>
      <c r="Q926" s="24"/>
      <c r="R926" s="24"/>
      <c r="S926" s="24"/>
      <c r="T926" s="24"/>
      <c r="U926" s="24"/>
      <c r="V926" s="24"/>
      <c r="W926" s="24"/>
      <c r="X926" s="24"/>
      <c r="Y926" s="24"/>
      <c r="Z926" s="24"/>
      <c r="AB926" s="76"/>
      <c r="AC926" s="76"/>
      <c r="AD926" s="24"/>
      <c r="AE926" s="39"/>
      <c r="AF926" s="39"/>
      <c r="AG926" s="39"/>
      <c r="AH926" s="39"/>
      <c r="AI926" s="24"/>
      <c r="AJ926" s="24"/>
      <c r="AK926" s="24"/>
      <c r="AL926" s="24"/>
      <c r="AM926" s="24"/>
      <c r="AN926" s="24"/>
      <c r="AO926" s="25">
        <v>32</v>
      </c>
      <c r="AP926" s="24"/>
      <c r="AQ926" s="24"/>
      <c r="AR926" s="24"/>
      <c r="AS926" s="66">
        <f>AU926*AT926/100</f>
        <v>0</v>
      </c>
      <c r="AT926" s="66">
        <v>7</v>
      </c>
      <c r="AU926" s="25">
        <v>0</v>
      </c>
      <c r="AV926" s="24" t="s">
        <v>467</v>
      </c>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c r="CA926" s="24"/>
      <c r="CB926" s="24"/>
      <c r="CC926" s="24"/>
      <c r="CD926" s="24"/>
      <c r="CE926" s="24"/>
      <c r="CF926" s="24"/>
      <c r="CG926" s="24"/>
      <c r="CH926" s="24"/>
    </row>
    <row r="927" spans="1:86" x14ac:dyDescent="0.3">
      <c r="A927" s="24" t="s">
        <v>215</v>
      </c>
      <c r="B927" s="24" t="s">
        <v>841</v>
      </c>
      <c r="C927" s="25">
        <v>2005</v>
      </c>
      <c r="D927" s="24" t="s">
        <v>823</v>
      </c>
      <c r="E927" s="24" t="s">
        <v>255</v>
      </c>
      <c r="F927" s="24" t="s">
        <v>397</v>
      </c>
      <c r="G927" s="30" t="s">
        <v>850</v>
      </c>
      <c r="H927" s="30"/>
      <c r="I927" s="30"/>
      <c r="J927" s="24" t="s">
        <v>221</v>
      </c>
      <c r="K927" s="24" t="s">
        <v>1007</v>
      </c>
      <c r="L927" s="30" t="s">
        <v>80</v>
      </c>
      <c r="M927" s="24" t="s">
        <v>149</v>
      </c>
      <c r="N927" s="30" t="s">
        <v>831</v>
      </c>
      <c r="O927" s="6" t="s">
        <v>789</v>
      </c>
      <c r="P927" s="24"/>
      <c r="Q927" s="24"/>
      <c r="R927" s="24"/>
      <c r="S927" s="24"/>
      <c r="T927" s="24"/>
      <c r="U927" s="24"/>
      <c r="V927" s="24"/>
      <c r="W927" s="24"/>
      <c r="X927" s="24"/>
      <c r="Y927" s="24"/>
      <c r="Z927" s="24"/>
      <c r="AB927" s="76"/>
      <c r="AC927" s="76"/>
      <c r="AD927" s="24"/>
      <c r="AE927" s="39"/>
      <c r="AF927" s="39"/>
      <c r="AG927" s="39"/>
      <c r="AH927" s="39"/>
      <c r="AI927" s="24"/>
      <c r="AJ927" s="24"/>
      <c r="AK927" s="24"/>
      <c r="AL927" s="24"/>
      <c r="AM927" s="24"/>
      <c r="AN927" s="24"/>
      <c r="AO927" s="25">
        <v>16</v>
      </c>
      <c r="AP927" s="24"/>
      <c r="AQ927" s="24"/>
      <c r="AR927" s="24"/>
      <c r="AS927" s="66">
        <f>AU927*AT927/100</f>
        <v>0</v>
      </c>
      <c r="AT927" s="66">
        <v>13</v>
      </c>
      <c r="AU927" s="25">
        <v>0</v>
      </c>
      <c r="AV927" s="24" t="s">
        <v>467</v>
      </c>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c r="CA927" s="24"/>
      <c r="CB927" s="24"/>
      <c r="CC927" s="24"/>
      <c r="CD927" s="24"/>
      <c r="CE927" s="24"/>
      <c r="CF927" s="24"/>
      <c r="CG927" s="24"/>
      <c r="CH927" s="24"/>
    </row>
    <row r="928" spans="1:86" x14ac:dyDescent="0.3">
      <c r="A928" s="24" t="s">
        <v>215</v>
      </c>
      <c r="B928" s="24" t="s">
        <v>841</v>
      </c>
      <c r="C928" s="25">
        <v>2005</v>
      </c>
      <c r="D928" s="24" t="s">
        <v>823</v>
      </c>
      <c r="E928" s="24" t="s">
        <v>255</v>
      </c>
      <c r="F928" s="24" t="s">
        <v>397</v>
      </c>
      <c r="G928" s="30" t="s">
        <v>155</v>
      </c>
      <c r="H928" s="30"/>
      <c r="I928" s="30"/>
      <c r="J928" s="24" t="s">
        <v>221</v>
      </c>
      <c r="K928" s="24" t="s">
        <v>1007</v>
      </c>
      <c r="L928" s="30" t="s">
        <v>80</v>
      </c>
      <c r="M928" s="24" t="s">
        <v>149</v>
      </c>
      <c r="N928" s="30" t="s">
        <v>831</v>
      </c>
      <c r="O928" s="6" t="s">
        <v>789</v>
      </c>
      <c r="P928" s="24"/>
      <c r="Q928" s="24"/>
      <c r="R928" s="24"/>
      <c r="S928" s="24"/>
      <c r="T928" s="24"/>
      <c r="U928" s="24"/>
      <c r="V928" s="24"/>
      <c r="W928" s="24"/>
      <c r="X928" s="24"/>
      <c r="Y928" s="24"/>
      <c r="Z928" s="24"/>
      <c r="AB928" s="76"/>
      <c r="AC928" s="76"/>
      <c r="AD928" s="24"/>
      <c r="AE928" s="39"/>
      <c r="AF928" s="39"/>
      <c r="AG928" s="39"/>
      <c r="AH928" s="39"/>
      <c r="AI928" s="24"/>
      <c r="AJ928" s="24"/>
      <c r="AK928" s="24"/>
      <c r="AL928" s="24"/>
      <c r="AM928" s="24"/>
      <c r="AN928" s="24"/>
      <c r="AO928" s="25">
        <v>16</v>
      </c>
      <c r="AP928" s="24"/>
      <c r="AQ928" s="24"/>
      <c r="AR928" s="24"/>
      <c r="AS928" s="66">
        <f>AU928*AT928/100</f>
        <v>0</v>
      </c>
      <c r="AT928" s="66">
        <v>14</v>
      </c>
      <c r="AU928" s="25">
        <v>0</v>
      </c>
      <c r="AV928" s="24" t="s">
        <v>467</v>
      </c>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c r="CA928" s="24"/>
      <c r="CB928" s="24"/>
      <c r="CC928" s="24"/>
      <c r="CD928" s="24"/>
      <c r="CE928" s="24"/>
      <c r="CF928" s="24"/>
      <c r="CG928" s="24"/>
      <c r="CH928" s="24"/>
    </row>
    <row r="929" spans="1:86" x14ac:dyDescent="0.3">
      <c r="A929" s="24" t="s">
        <v>215</v>
      </c>
      <c r="B929" s="24" t="s">
        <v>841</v>
      </c>
      <c r="C929" s="25">
        <v>2005</v>
      </c>
      <c r="D929" s="24" t="s">
        <v>823</v>
      </c>
      <c r="E929" s="24" t="s">
        <v>255</v>
      </c>
      <c r="F929" s="24" t="s">
        <v>397</v>
      </c>
      <c r="G929" s="30" t="s">
        <v>859</v>
      </c>
      <c r="H929" s="30"/>
      <c r="I929" s="30"/>
      <c r="J929" s="24" t="s">
        <v>221</v>
      </c>
      <c r="K929" s="24" t="s">
        <v>1007</v>
      </c>
      <c r="L929" s="30" t="s">
        <v>80</v>
      </c>
      <c r="M929" s="24" t="s">
        <v>149</v>
      </c>
      <c r="N929" s="30" t="s">
        <v>831</v>
      </c>
      <c r="O929" s="6" t="s">
        <v>789</v>
      </c>
      <c r="P929" s="24"/>
      <c r="Q929" s="24"/>
      <c r="R929" s="24"/>
      <c r="S929" s="24"/>
      <c r="T929" s="24"/>
      <c r="U929" s="24"/>
      <c r="V929" s="24"/>
      <c r="W929" s="24"/>
      <c r="X929" s="24"/>
      <c r="Y929" s="24"/>
      <c r="Z929" s="24"/>
      <c r="AB929" s="76"/>
      <c r="AC929" s="76"/>
      <c r="AD929" s="24"/>
      <c r="AE929" s="39"/>
      <c r="AF929" s="39"/>
      <c r="AG929" s="39"/>
      <c r="AH929" s="39"/>
      <c r="AI929" s="24"/>
      <c r="AJ929" s="24"/>
      <c r="AK929" s="24"/>
      <c r="AL929" s="24"/>
      <c r="AM929" s="24"/>
      <c r="AN929" s="24"/>
      <c r="AO929" s="25">
        <v>16</v>
      </c>
      <c r="AP929" s="24"/>
      <c r="AQ929" s="24"/>
      <c r="AR929" s="24"/>
      <c r="AS929" s="66">
        <f>AU929*AT929/100</f>
        <v>0</v>
      </c>
      <c r="AT929" s="66">
        <v>7</v>
      </c>
      <c r="AU929" s="25">
        <v>0</v>
      </c>
      <c r="AV929" s="24" t="s">
        <v>467</v>
      </c>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c r="CA929" s="24"/>
      <c r="CB929" s="24"/>
      <c r="CC929" s="24"/>
      <c r="CD929" s="24"/>
      <c r="CE929" s="24"/>
      <c r="CF929" s="24"/>
      <c r="CG929" s="24"/>
      <c r="CH929" s="24"/>
    </row>
    <row r="930" spans="1:86" x14ac:dyDescent="0.3">
      <c r="A930" s="24" t="s">
        <v>215</v>
      </c>
      <c r="B930" s="24" t="s">
        <v>841</v>
      </c>
      <c r="C930" s="25">
        <v>2005</v>
      </c>
      <c r="D930" s="24" t="s">
        <v>823</v>
      </c>
      <c r="E930" s="24" t="s">
        <v>255</v>
      </c>
      <c r="F930" s="24" t="s">
        <v>397</v>
      </c>
      <c r="G930" s="30" t="s">
        <v>850</v>
      </c>
      <c r="H930" s="30"/>
      <c r="I930" s="30"/>
      <c r="J930" s="24" t="s">
        <v>221</v>
      </c>
      <c r="K930" s="24" t="s">
        <v>1007</v>
      </c>
      <c r="L930" s="30" t="s">
        <v>857</v>
      </c>
      <c r="M930" s="24" t="s">
        <v>149</v>
      </c>
      <c r="N930" s="30" t="s">
        <v>831</v>
      </c>
      <c r="O930" s="6" t="s">
        <v>789</v>
      </c>
      <c r="P930" s="24"/>
      <c r="Q930" s="24"/>
      <c r="R930" s="24"/>
      <c r="S930" s="24"/>
      <c r="T930" s="24"/>
      <c r="U930" s="24"/>
      <c r="V930" s="24"/>
      <c r="W930" s="24"/>
      <c r="X930" s="24"/>
      <c r="Y930" s="24"/>
      <c r="Z930" s="24"/>
      <c r="AB930" s="76"/>
      <c r="AC930" s="76"/>
      <c r="AD930" s="24"/>
      <c r="AE930" s="39"/>
      <c r="AF930" s="39"/>
      <c r="AG930" s="39"/>
      <c r="AH930" s="39"/>
      <c r="AI930" s="24"/>
      <c r="AJ930" s="24"/>
      <c r="AK930" s="24"/>
      <c r="AL930" s="24"/>
      <c r="AM930" s="24"/>
      <c r="AN930" s="24"/>
      <c r="AO930" s="25">
        <v>32</v>
      </c>
      <c r="AP930" s="24"/>
      <c r="AQ930" s="24"/>
      <c r="AR930" s="24"/>
      <c r="AS930" s="66">
        <v>4</v>
      </c>
      <c r="AT930" s="66">
        <v>13</v>
      </c>
      <c r="AU930" s="25">
        <v>31</v>
      </c>
      <c r="AV930" s="24" t="s">
        <v>467</v>
      </c>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c r="CA930" s="24"/>
      <c r="CB930" s="24"/>
      <c r="CC930" s="24"/>
      <c r="CD930" s="24"/>
      <c r="CE930" s="24"/>
      <c r="CF930" s="24"/>
      <c r="CG930" s="24"/>
      <c r="CH930" s="24"/>
    </row>
    <row r="931" spans="1:86" x14ac:dyDescent="0.3">
      <c r="A931" s="24" t="s">
        <v>215</v>
      </c>
      <c r="B931" s="24" t="s">
        <v>841</v>
      </c>
      <c r="C931" s="25">
        <v>2005</v>
      </c>
      <c r="D931" s="24" t="s">
        <v>823</v>
      </c>
      <c r="E931" s="24" t="s">
        <v>255</v>
      </c>
      <c r="F931" s="24" t="s">
        <v>397</v>
      </c>
      <c r="G931" s="30" t="s">
        <v>155</v>
      </c>
      <c r="H931" s="30"/>
      <c r="I931" s="30"/>
      <c r="J931" s="24" t="s">
        <v>221</v>
      </c>
      <c r="K931" s="24" t="s">
        <v>1007</v>
      </c>
      <c r="L931" s="30" t="s">
        <v>857</v>
      </c>
      <c r="M931" s="24" t="s">
        <v>149</v>
      </c>
      <c r="N931" s="30" t="s">
        <v>831</v>
      </c>
      <c r="O931" s="6" t="s">
        <v>789</v>
      </c>
      <c r="P931" s="24"/>
      <c r="Q931" s="24"/>
      <c r="R931" s="24"/>
      <c r="S931" s="24"/>
      <c r="T931" s="24"/>
      <c r="U931" s="24"/>
      <c r="V931" s="24"/>
      <c r="W931" s="24"/>
      <c r="X931" s="24"/>
      <c r="Y931" s="24"/>
      <c r="Z931" s="24"/>
      <c r="AB931" s="76"/>
      <c r="AC931" s="76"/>
      <c r="AD931" s="24"/>
      <c r="AE931" s="39"/>
      <c r="AF931" s="39"/>
      <c r="AG931" s="39"/>
      <c r="AH931" s="39"/>
      <c r="AI931" s="24"/>
      <c r="AJ931" s="24"/>
      <c r="AK931" s="24"/>
      <c r="AL931" s="24"/>
      <c r="AM931" s="24"/>
      <c r="AN931" s="24"/>
      <c r="AO931" s="25">
        <v>32</v>
      </c>
      <c r="AP931" s="24"/>
      <c r="AQ931" s="24"/>
      <c r="AR931" s="24"/>
      <c r="AS931" s="66">
        <v>8</v>
      </c>
      <c r="AT931" s="66">
        <v>14</v>
      </c>
      <c r="AU931" s="25">
        <v>57</v>
      </c>
      <c r="AV931" s="24" t="s">
        <v>467</v>
      </c>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c r="CA931" s="24"/>
      <c r="CB931" s="24"/>
      <c r="CC931" s="24"/>
      <c r="CD931" s="24"/>
      <c r="CE931" s="24"/>
      <c r="CF931" s="24"/>
      <c r="CG931" s="24"/>
      <c r="CH931" s="24"/>
    </row>
    <row r="932" spans="1:86" x14ac:dyDescent="0.3">
      <c r="A932" s="24" t="s">
        <v>215</v>
      </c>
      <c r="B932" s="24" t="s">
        <v>841</v>
      </c>
      <c r="C932" s="25">
        <v>2005</v>
      </c>
      <c r="D932" s="24" t="s">
        <v>823</v>
      </c>
      <c r="E932" s="24" t="s">
        <v>255</v>
      </c>
      <c r="F932" s="24" t="s">
        <v>397</v>
      </c>
      <c r="G932" s="30" t="s">
        <v>859</v>
      </c>
      <c r="H932" s="30"/>
      <c r="I932" s="30"/>
      <c r="J932" s="24" t="s">
        <v>221</v>
      </c>
      <c r="K932" s="24" t="s">
        <v>1007</v>
      </c>
      <c r="L932" s="30" t="s">
        <v>857</v>
      </c>
      <c r="M932" s="24" t="s">
        <v>149</v>
      </c>
      <c r="N932" s="30" t="s">
        <v>831</v>
      </c>
      <c r="O932" s="6" t="s">
        <v>789</v>
      </c>
      <c r="P932" s="24"/>
      <c r="Q932" s="24"/>
      <c r="R932" s="24"/>
      <c r="S932" s="24"/>
      <c r="T932" s="24"/>
      <c r="U932" s="24"/>
      <c r="V932" s="24"/>
      <c r="W932" s="24"/>
      <c r="X932" s="24"/>
      <c r="Y932" s="24"/>
      <c r="Z932" s="24"/>
      <c r="AB932" s="76"/>
      <c r="AC932" s="76"/>
      <c r="AD932" s="24"/>
      <c r="AE932" s="39"/>
      <c r="AF932" s="39"/>
      <c r="AG932" s="39"/>
      <c r="AH932" s="39"/>
      <c r="AI932" s="24"/>
      <c r="AJ932" s="24"/>
      <c r="AK932" s="24"/>
      <c r="AL932" s="24"/>
      <c r="AM932" s="24"/>
      <c r="AN932" s="24"/>
      <c r="AO932" s="25">
        <v>32</v>
      </c>
      <c r="AP932" s="24"/>
      <c r="AQ932" s="24"/>
      <c r="AR932" s="24"/>
      <c r="AS932" s="66">
        <v>1</v>
      </c>
      <c r="AT932" s="66">
        <v>7</v>
      </c>
      <c r="AU932" s="25">
        <v>14</v>
      </c>
      <c r="AV932" s="24" t="s">
        <v>467</v>
      </c>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c r="CA932" s="24"/>
      <c r="CB932" s="24"/>
      <c r="CC932" s="24"/>
      <c r="CD932" s="24"/>
      <c r="CE932" s="24"/>
      <c r="CF932" s="24"/>
      <c r="CG932" s="24"/>
      <c r="CH932" s="24"/>
    </row>
    <row r="933" spans="1:86" x14ac:dyDescent="0.3">
      <c r="A933" s="24" t="s">
        <v>215</v>
      </c>
      <c r="B933" s="24" t="s">
        <v>841</v>
      </c>
      <c r="C933" s="25">
        <v>2005</v>
      </c>
      <c r="D933" s="24" t="s">
        <v>823</v>
      </c>
      <c r="E933" s="24" t="s">
        <v>255</v>
      </c>
      <c r="F933" s="24" t="s">
        <v>397</v>
      </c>
      <c r="G933" s="30" t="s">
        <v>850</v>
      </c>
      <c r="H933" s="30"/>
      <c r="I933" s="30"/>
      <c r="J933" s="24" t="s">
        <v>221</v>
      </c>
      <c r="K933" s="24" t="s">
        <v>1007</v>
      </c>
      <c r="L933" s="30" t="s">
        <v>851</v>
      </c>
      <c r="M933" s="24" t="s">
        <v>149</v>
      </c>
      <c r="N933" s="30" t="s">
        <v>831</v>
      </c>
      <c r="O933" s="6" t="s">
        <v>789</v>
      </c>
      <c r="P933" s="24"/>
      <c r="Q933" s="24"/>
      <c r="R933" s="24"/>
      <c r="S933" s="24"/>
      <c r="T933" s="24"/>
      <c r="V933" s="24"/>
      <c r="W933" s="24"/>
      <c r="X933" s="24"/>
      <c r="Y933" s="24"/>
      <c r="Z933" s="24"/>
      <c r="AB933" s="76"/>
      <c r="AC933" s="76"/>
      <c r="AD933" s="24"/>
      <c r="AE933" s="39"/>
      <c r="AF933" s="39"/>
      <c r="AG933" s="39"/>
      <c r="AH933" s="39"/>
      <c r="AI933" s="24"/>
      <c r="AJ933" s="24"/>
      <c r="AN933" s="24"/>
      <c r="AO933" s="24">
        <v>16</v>
      </c>
      <c r="AP933" s="24"/>
      <c r="AQ933" s="24"/>
      <c r="AR933" s="24"/>
      <c r="AS933" s="66">
        <f t="shared" ref="AS933:AS940" si="6">AU933*AT933/100</f>
        <v>13</v>
      </c>
      <c r="AT933" s="66">
        <v>13</v>
      </c>
      <c r="AU933" s="24">
        <v>100</v>
      </c>
      <c r="AV933" s="24" t="s">
        <v>467</v>
      </c>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c r="CA933" s="24"/>
      <c r="CB933" s="24"/>
      <c r="CC933" s="24"/>
      <c r="CD933" s="24"/>
      <c r="CE933" s="24"/>
      <c r="CF933" s="24"/>
      <c r="CG933" s="24"/>
      <c r="CH933" s="24"/>
    </row>
    <row r="934" spans="1:86" x14ac:dyDescent="0.3">
      <c r="A934" s="24" t="s">
        <v>215</v>
      </c>
      <c r="B934" s="24" t="s">
        <v>841</v>
      </c>
      <c r="C934" s="25">
        <v>2005</v>
      </c>
      <c r="D934" s="24" t="s">
        <v>823</v>
      </c>
      <c r="E934" s="24" t="s">
        <v>255</v>
      </c>
      <c r="F934" s="24" t="s">
        <v>397</v>
      </c>
      <c r="G934" s="30" t="s">
        <v>155</v>
      </c>
      <c r="H934" s="30"/>
      <c r="I934" s="30"/>
      <c r="J934" s="24" t="s">
        <v>221</v>
      </c>
      <c r="K934" s="24" t="s">
        <v>1007</v>
      </c>
      <c r="L934" s="30" t="s">
        <v>851</v>
      </c>
      <c r="M934" s="24" t="s">
        <v>149</v>
      </c>
      <c r="N934" s="30" t="s">
        <v>831</v>
      </c>
      <c r="O934" s="6" t="s">
        <v>789</v>
      </c>
      <c r="P934" s="24"/>
      <c r="Q934" s="24"/>
      <c r="R934" s="24"/>
      <c r="S934" s="24"/>
      <c r="T934" s="24"/>
      <c r="V934" s="24"/>
      <c r="W934" s="24"/>
      <c r="X934" s="24"/>
      <c r="Y934" s="24"/>
      <c r="Z934" s="24"/>
      <c r="AB934" s="76"/>
      <c r="AC934" s="76"/>
      <c r="AD934" s="24"/>
      <c r="AE934" s="39"/>
      <c r="AF934" s="39"/>
      <c r="AG934" s="39"/>
      <c r="AH934" s="39"/>
      <c r="AI934" s="24"/>
      <c r="AJ934" s="24"/>
      <c r="AN934" s="24"/>
      <c r="AO934" s="24">
        <v>16</v>
      </c>
      <c r="AP934" s="24"/>
      <c r="AQ934" s="24"/>
      <c r="AR934" s="24"/>
      <c r="AS934" s="66">
        <f t="shared" si="6"/>
        <v>14</v>
      </c>
      <c r="AT934" s="66">
        <v>14</v>
      </c>
      <c r="AU934" s="24">
        <v>100</v>
      </c>
      <c r="AV934" s="24" t="s">
        <v>467</v>
      </c>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c r="CA934" s="24"/>
      <c r="CB934" s="24"/>
      <c r="CC934" s="24"/>
      <c r="CD934" s="24"/>
      <c r="CE934" s="24"/>
      <c r="CF934" s="24"/>
      <c r="CG934" s="24"/>
      <c r="CH934" s="24"/>
    </row>
    <row r="935" spans="1:86" x14ac:dyDescent="0.3">
      <c r="A935" s="24" t="s">
        <v>215</v>
      </c>
      <c r="B935" s="24" t="s">
        <v>841</v>
      </c>
      <c r="C935" s="25">
        <v>2005</v>
      </c>
      <c r="D935" s="24" t="s">
        <v>823</v>
      </c>
      <c r="E935" s="24" t="s">
        <v>255</v>
      </c>
      <c r="F935" s="24" t="s">
        <v>397</v>
      </c>
      <c r="G935" s="30" t="s">
        <v>859</v>
      </c>
      <c r="H935" s="30"/>
      <c r="I935" s="30"/>
      <c r="J935" s="24" t="s">
        <v>221</v>
      </c>
      <c r="K935" s="24" t="s">
        <v>1007</v>
      </c>
      <c r="L935" s="30" t="s">
        <v>851</v>
      </c>
      <c r="M935" s="24" t="s">
        <v>149</v>
      </c>
      <c r="N935" s="30" t="s">
        <v>831</v>
      </c>
      <c r="O935" s="6" t="s">
        <v>789</v>
      </c>
      <c r="P935" s="24"/>
      <c r="Q935" s="24"/>
      <c r="R935" s="24"/>
      <c r="S935" s="24"/>
      <c r="T935" s="24"/>
      <c r="V935" s="24"/>
      <c r="W935" s="24"/>
      <c r="X935" s="24"/>
      <c r="Y935" s="24"/>
      <c r="Z935" s="24"/>
      <c r="AB935" s="76"/>
      <c r="AC935" s="76"/>
      <c r="AD935" s="24"/>
      <c r="AE935" s="39"/>
      <c r="AF935" s="39"/>
      <c r="AG935" s="39"/>
      <c r="AH935" s="39"/>
      <c r="AI935" s="24"/>
      <c r="AJ935" s="24"/>
      <c r="AN935" s="24"/>
      <c r="AO935" s="24">
        <v>16</v>
      </c>
      <c r="AP935" s="24"/>
      <c r="AQ935" s="24"/>
      <c r="AR935" s="24"/>
      <c r="AS935" s="66">
        <f t="shared" si="6"/>
        <v>7</v>
      </c>
      <c r="AT935" s="66">
        <v>7</v>
      </c>
      <c r="AU935" s="24">
        <v>100</v>
      </c>
      <c r="AV935" s="24" t="s">
        <v>467</v>
      </c>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c r="CA935" s="24"/>
      <c r="CB935" s="24"/>
      <c r="CC935" s="24"/>
      <c r="CD935" s="24"/>
      <c r="CE935" s="24"/>
      <c r="CF935" s="24"/>
      <c r="CG935" s="24"/>
      <c r="CH935" s="24"/>
    </row>
    <row r="936" spans="1:86" x14ac:dyDescent="0.3">
      <c r="A936" s="24" t="s">
        <v>215</v>
      </c>
      <c r="B936" s="24" t="s">
        <v>841</v>
      </c>
      <c r="C936" s="25">
        <v>2005</v>
      </c>
      <c r="D936" s="24" t="s">
        <v>823</v>
      </c>
      <c r="E936" s="24" t="s">
        <v>255</v>
      </c>
      <c r="F936" s="24" t="s">
        <v>397</v>
      </c>
      <c r="G936" s="30" t="s">
        <v>850</v>
      </c>
      <c r="H936" s="30"/>
      <c r="I936" s="30"/>
      <c r="J936" s="24" t="s">
        <v>221</v>
      </c>
      <c r="K936" s="24" t="s">
        <v>1007</v>
      </c>
      <c r="L936" s="30" t="s">
        <v>852</v>
      </c>
      <c r="M936" s="24" t="s">
        <v>149</v>
      </c>
      <c r="N936" s="30" t="s">
        <v>831</v>
      </c>
      <c r="O936" s="6" t="s">
        <v>789</v>
      </c>
      <c r="P936" s="24"/>
      <c r="Q936" s="24"/>
      <c r="R936" s="24"/>
      <c r="S936" s="24"/>
      <c r="T936" s="24"/>
      <c r="U936" s="24"/>
      <c r="V936" s="24"/>
      <c r="W936" s="24"/>
      <c r="X936" s="24"/>
      <c r="Y936" s="24"/>
      <c r="Z936" s="24"/>
      <c r="AB936" s="76"/>
      <c r="AC936" s="76"/>
      <c r="AD936" s="24"/>
      <c r="AE936" s="39"/>
      <c r="AF936" s="39"/>
      <c r="AG936" s="39"/>
      <c r="AH936" s="39"/>
      <c r="AI936" s="24"/>
      <c r="AJ936" s="24"/>
      <c r="AK936" s="24"/>
      <c r="AL936" s="24"/>
      <c r="AM936" s="24"/>
      <c r="AN936" s="24"/>
      <c r="AO936" s="25">
        <v>4</v>
      </c>
      <c r="AP936" s="24"/>
      <c r="AQ936" s="24"/>
      <c r="AR936" s="24"/>
      <c r="AS936" s="66">
        <f t="shared" si="6"/>
        <v>13</v>
      </c>
      <c r="AT936" s="66">
        <v>13</v>
      </c>
      <c r="AU936" s="24">
        <v>100</v>
      </c>
      <c r="AV936" s="24" t="s">
        <v>467</v>
      </c>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c r="CA936" s="24"/>
      <c r="CB936" s="24"/>
      <c r="CC936" s="24"/>
      <c r="CD936" s="24"/>
      <c r="CE936" s="24"/>
      <c r="CF936" s="24"/>
      <c r="CG936" s="24"/>
      <c r="CH936" s="24"/>
    </row>
    <row r="937" spans="1:86" x14ac:dyDescent="0.3">
      <c r="A937" s="24" t="s">
        <v>215</v>
      </c>
      <c r="B937" s="24" t="s">
        <v>841</v>
      </c>
      <c r="C937" s="25">
        <v>2005</v>
      </c>
      <c r="D937" s="24" t="s">
        <v>823</v>
      </c>
      <c r="E937" s="24" t="s">
        <v>255</v>
      </c>
      <c r="F937" s="24" t="s">
        <v>397</v>
      </c>
      <c r="G937" s="30" t="s">
        <v>155</v>
      </c>
      <c r="H937" s="30"/>
      <c r="I937" s="30"/>
      <c r="J937" s="24" t="s">
        <v>221</v>
      </c>
      <c r="K937" s="24" t="s">
        <v>1007</v>
      </c>
      <c r="L937" s="30" t="s">
        <v>852</v>
      </c>
      <c r="M937" s="24" t="s">
        <v>149</v>
      </c>
      <c r="N937" s="30" t="s">
        <v>831</v>
      </c>
      <c r="O937" s="6" t="s">
        <v>789</v>
      </c>
      <c r="P937" s="24"/>
      <c r="Q937" s="24"/>
      <c r="R937" s="24"/>
      <c r="S937" s="24"/>
      <c r="T937" s="24"/>
      <c r="U937" s="24"/>
      <c r="V937" s="24"/>
      <c r="W937" s="24"/>
      <c r="X937" s="24"/>
      <c r="Y937" s="24"/>
      <c r="Z937" s="24"/>
      <c r="AB937" s="76"/>
      <c r="AC937" s="76"/>
      <c r="AD937" s="24"/>
      <c r="AE937" s="39"/>
      <c r="AF937" s="39"/>
      <c r="AG937" s="39"/>
      <c r="AH937" s="39"/>
      <c r="AI937" s="24"/>
      <c r="AJ937" s="24"/>
      <c r="AK937" s="24"/>
      <c r="AL937" s="24"/>
      <c r="AM937" s="24"/>
      <c r="AN937" s="24"/>
      <c r="AO937" s="25">
        <v>4</v>
      </c>
      <c r="AP937" s="24"/>
      <c r="AQ937" s="24"/>
      <c r="AR937" s="24"/>
      <c r="AS937" s="66">
        <f t="shared" si="6"/>
        <v>14</v>
      </c>
      <c r="AT937" s="66">
        <v>14</v>
      </c>
      <c r="AU937" s="24">
        <v>100</v>
      </c>
      <c r="AV937" s="24" t="s">
        <v>467</v>
      </c>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c r="CA937" s="24"/>
      <c r="CB937" s="24"/>
      <c r="CC937" s="24"/>
      <c r="CD937" s="24"/>
      <c r="CE937" s="24"/>
      <c r="CF937" s="24"/>
      <c r="CG937" s="24"/>
      <c r="CH937" s="24"/>
    </row>
    <row r="938" spans="1:86" x14ac:dyDescent="0.3">
      <c r="A938" s="24" t="s">
        <v>215</v>
      </c>
      <c r="B938" s="24" t="s">
        <v>841</v>
      </c>
      <c r="C938" s="25">
        <v>2005</v>
      </c>
      <c r="D938" s="24" t="s">
        <v>823</v>
      </c>
      <c r="E938" s="24" t="s">
        <v>255</v>
      </c>
      <c r="F938" s="24" t="s">
        <v>397</v>
      </c>
      <c r="G938" s="30" t="s">
        <v>859</v>
      </c>
      <c r="H938" s="30"/>
      <c r="I938" s="30"/>
      <c r="J938" s="24" t="s">
        <v>221</v>
      </c>
      <c r="K938" s="24" t="s">
        <v>1007</v>
      </c>
      <c r="L938" s="30" t="s">
        <v>852</v>
      </c>
      <c r="M938" s="24" t="s">
        <v>149</v>
      </c>
      <c r="N938" s="30" t="s">
        <v>831</v>
      </c>
      <c r="O938" s="6" t="s">
        <v>789</v>
      </c>
      <c r="P938" s="24"/>
      <c r="Q938" s="24"/>
      <c r="R938" s="24"/>
      <c r="S938" s="24"/>
      <c r="T938" s="24"/>
      <c r="U938" s="24"/>
      <c r="V938" s="24"/>
      <c r="W938" s="24"/>
      <c r="X938" s="24"/>
      <c r="Y938" s="24"/>
      <c r="Z938" s="24"/>
      <c r="AB938" s="76"/>
      <c r="AC938" s="76"/>
      <c r="AD938" s="24"/>
      <c r="AE938" s="39"/>
      <c r="AF938" s="39"/>
      <c r="AG938" s="39"/>
      <c r="AH938" s="39"/>
      <c r="AI938" s="24"/>
      <c r="AJ938" s="24"/>
      <c r="AK938" s="24"/>
      <c r="AL938" s="24"/>
      <c r="AM938" s="24"/>
      <c r="AN938" s="24"/>
      <c r="AO938" s="25">
        <v>4</v>
      </c>
      <c r="AP938" s="24"/>
      <c r="AQ938" s="24"/>
      <c r="AR938" s="24"/>
      <c r="AS938" s="66">
        <f t="shared" si="6"/>
        <v>7</v>
      </c>
      <c r="AT938" s="66">
        <v>7</v>
      </c>
      <c r="AU938" s="24">
        <v>100</v>
      </c>
      <c r="AV938" s="24" t="s">
        <v>467</v>
      </c>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c r="CA938" s="24"/>
      <c r="CB938" s="24"/>
      <c r="CC938" s="24"/>
      <c r="CD938" s="24"/>
      <c r="CE938" s="24"/>
      <c r="CF938" s="24"/>
      <c r="CG938" s="24"/>
      <c r="CH938" s="24"/>
    </row>
    <row r="939" spans="1:86" x14ac:dyDescent="0.3">
      <c r="A939" s="24" t="s">
        <v>215</v>
      </c>
      <c r="B939" s="24" t="s">
        <v>841</v>
      </c>
      <c r="C939" s="25">
        <v>2005</v>
      </c>
      <c r="D939" s="24" t="s">
        <v>823</v>
      </c>
      <c r="E939" s="24" t="s">
        <v>255</v>
      </c>
      <c r="F939" s="24" t="s">
        <v>397</v>
      </c>
      <c r="G939" s="30" t="s">
        <v>850</v>
      </c>
      <c r="H939" s="30"/>
      <c r="I939" s="30"/>
      <c r="J939" s="24" t="s">
        <v>221</v>
      </c>
      <c r="K939" s="24" t="s">
        <v>1007</v>
      </c>
      <c r="L939" s="30" t="s">
        <v>86</v>
      </c>
      <c r="M939" s="24" t="s">
        <v>149</v>
      </c>
      <c r="N939" s="30" t="s">
        <v>831</v>
      </c>
      <c r="O939" s="6" t="s">
        <v>789</v>
      </c>
      <c r="P939" s="24"/>
      <c r="Q939" s="24"/>
      <c r="R939" s="24"/>
      <c r="S939" s="24"/>
      <c r="T939" s="24"/>
      <c r="U939" s="24"/>
      <c r="V939" s="24"/>
      <c r="W939" s="24"/>
      <c r="X939" s="24"/>
      <c r="Y939" s="24"/>
      <c r="Z939" s="24"/>
      <c r="AB939" s="76"/>
      <c r="AC939" s="76"/>
      <c r="AD939" s="24"/>
      <c r="AE939" s="39"/>
      <c r="AF939" s="39"/>
      <c r="AG939" s="39"/>
      <c r="AH939" s="39"/>
      <c r="AI939" s="24"/>
      <c r="AJ939" s="24"/>
      <c r="AK939" s="24"/>
      <c r="AL939" s="24"/>
      <c r="AM939" s="24"/>
      <c r="AN939" s="24"/>
      <c r="AO939" s="25">
        <v>8</v>
      </c>
      <c r="AP939" s="24"/>
      <c r="AQ939" s="24"/>
      <c r="AR939" s="24"/>
      <c r="AS939" s="66">
        <f t="shared" si="6"/>
        <v>0</v>
      </c>
      <c r="AT939" s="66">
        <v>13</v>
      </c>
      <c r="AU939" s="25">
        <v>0</v>
      </c>
      <c r="AV939" s="24" t="s">
        <v>467</v>
      </c>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c r="CA939" s="24"/>
      <c r="CB939" s="24"/>
      <c r="CC939" s="24"/>
      <c r="CD939" s="24"/>
      <c r="CE939" s="24"/>
      <c r="CF939" s="24"/>
      <c r="CG939" s="24"/>
      <c r="CH939" s="24"/>
    </row>
    <row r="940" spans="1:86" x14ac:dyDescent="0.3">
      <c r="A940" s="24" t="s">
        <v>215</v>
      </c>
      <c r="B940" s="24" t="s">
        <v>841</v>
      </c>
      <c r="C940" s="25">
        <v>2005</v>
      </c>
      <c r="D940" s="24" t="s">
        <v>823</v>
      </c>
      <c r="E940" s="24" t="s">
        <v>255</v>
      </c>
      <c r="F940" s="24" t="s">
        <v>397</v>
      </c>
      <c r="G940" s="30" t="s">
        <v>155</v>
      </c>
      <c r="H940" s="30"/>
      <c r="I940" s="30"/>
      <c r="J940" s="24" t="s">
        <v>221</v>
      </c>
      <c r="K940" s="24" t="s">
        <v>1007</v>
      </c>
      <c r="L940" s="30" t="s">
        <v>86</v>
      </c>
      <c r="M940" s="24" t="s">
        <v>149</v>
      </c>
      <c r="N940" s="30" t="s">
        <v>831</v>
      </c>
      <c r="O940" s="6" t="s">
        <v>789</v>
      </c>
      <c r="P940" s="24"/>
      <c r="Q940" s="24"/>
      <c r="R940" s="24"/>
      <c r="S940" s="24"/>
      <c r="T940" s="24"/>
      <c r="U940" s="24"/>
      <c r="V940" s="24"/>
      <c r="W940" s="24"/>
      <c r="X940" s="24"/>
      <c r="Y940" s="24"/>
      <c r="Z940" s="24"/>
      <c r="AB940" s="76"/>
      <c r="AC940" s="76"/>
      <c r="AD940" s="24"/>
      <c r="AE940" s="39"/>
      <c r="AF940" s="39"/>
      <c r="AG940" s="39"/>
      <c r="AH940" s="39"/>
      <c r="AI940" s="24"/>
      <c r="AJ940" s="24"/>
      <c r="AK940" s="24"/>
      <c r="AL940" s="24"/>
      <c r="AM940" s="24"/>
      <c r="AN940" s="24"/>
      <c r="AO940" s="25">
        <v>8</v>
      </c>
      <c r="AP940" s="24"/>
      <c r="AQ940" s="24"/>
      <c r="AR940" s="24"/>
      <c r="AS940" s="66">
        <f t="shared" si="6"/>
        <v>0</v>
      </c>
      <c r="AT940" s="66">
        <v>14</v>
      </c>
      <c r="AU940" s="25">
        <v>0</v>
      </c>
      <c r="AV940" s="24" t="s">
        <v>467</v>
      </c>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c r="CA940" s="24"/>
      <c r="CB940" s="24"/>
      <c r="CC940" s="24"/>
      <c r="CD940" s="24"/>
      <c r="CE940" s="24"/>
      <c r="CF940" s="24"/>
      <c r="CG940" s="24"/>
      <c r="CH940" s="24"/>
    </row>
    <row r="941" spans="1:86" x14ac:dyDescent="0.3">
      <c r="A941" s="24" t="s">
        <v>215</v>
      </c>
      <c r="B941" s="24" t="s">
        <v>841</v>
      </c>
      <c r="C941" s="25">
        <v>2005</v>
      </c>
      <c r="D941" s="24" t="s">
        <v>823</v>
      </c>
      <c r="E941" s="24" t="s">
        <v>255</v>
      </c>
      <c r="F941" s="24" t="s">
        <v>397</v>
      </c>
      <c r="G941" s="30" t="s">
        <v>859</v>
      </c>
      <c r="H941" s="30"/>
      <c r="I941" s="30"/>
      <c r="J941" s="24" t="s">
        <v>221</v>
      </c>
      <c r="K941" s="24" t="s">
        <v>1007</v>
      </c>
      <c r="L941" s="30" t="s">
        <v>86</v>
      </c>
      <c r="M941" s="24" t="s">
        <v>149</v>
      </c>
      <c r="N941" s="30" t="s">
        <v>831</v>
      </c>
      <c r="O941" s="6" t="s">
        <v>789</v>
      </c>
      <c r="P941" s="24"/>
      <c r="Q941" s="24"/>
      <c r="R941" s="24"/>
      <c r="S941" s="24"/>
      <c r="T941" s="24"/>
      <c r="U941" s="24"/>
      <c r="V941" s="24"/>
      <c r="W941" s="24"/>
      <c r="X941" s="24"/>
      <c r="Y941" s="24"/>
      <c r="Z941" s="24"/>
      <c r="AB941" s="76"/>
      <c r="AC941" s="76"/>
      <c r="AD941" s="24"/>
      <c r="AE941" s="39"/>
      <c r="AF941" s="39"/>
      <c r="AG941" s="39"/>
      <c r="AH941" s="39"/>
      <c r="AI941" s="24"/>
      <c r="AJ941" s="24"/>
      <c r="AK941" s="24"/>
      <c r="AL941" s="24"/>
      <c r="AM941" s="24"/>
      <c r="AN941" s="24"/>
      <c r="AO941" s="25">
        <v>8</v>
      </c>
      <c r="AP941" s="24"/>
      <c r="AQ941" s="24"/>
      <c r="AR941" s="24"/>
      <c r="AS941" s="66">
        <v>2</v>
      </c>
      <c r="AT941" s="66">
        <v>7</v>
      </c>
      <c r="AU941" s="25">
        <v>29</v>
      </c>
      <c r="AV941" s="24" t="s">
        <v>467</v>
      </c>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c r="CA941" s="24"/>
      <c r="CB941" s="24"/>
      <c r="CC941" s="24"/>
      <c r="CD941" s="24"/>
      <c r="CE941" s="24"/>
      <c r="CF941" s="24"/>
      <c r="CG941" s="24"/>
      <c r="CH941" s="24"/>
    </row>
    <row r="942" spans="1:86" x14ac:dyDescent="0.3">
      <c r="A942" s="24" t="s">
        <v>215</v>
      </c>
      <c r="B942" s="24" t="s">
        <v>841</v>
      </c>
      <c r="C942" s="25">
        <v>2005</v>
      </c>
      <c r="D942" s="24" t="s">
        <v>823</v>
      </c>
      <c r="E942" s="24" t="s">
        <v>255</v>
      </c>
      <c r="F942" s="24" t="s">
        <v>397</v>
      </c>
      <c r="G942" s="30" t="s">
        <v>850</v>
      </c>
      <c r="H942" s="30"/>
      <c r="I942" s="30"/>
      <c r="J942" s="24" t="s">
        <v>221</v>
      </c>
      <c r="K942" s="24" t="s">
        <v>1007</v>
      </c>
      <c r="L942" s="30" t="s">
        <v>87</v>
      </c>
      <c r="M942" s="24" t="s">
        <v>149</v>
      </c>
      <c r="N942" s="30" t="s">
        <v>831</v>
      </c>
      <c r="O942" s="6" t="s">
        <v>789</v>
      </c>
      <c r="P942" s="24"/>
      <c r="Q942" s="24"/>
      <c r="R942" s="24"/>
      <c r="S942" s="24"/>
      <c r="T942" s="24"/>
      <c r="U942" s="24"/>
      <c r="V942" s="24"/>
      <c r="W942" s="24"/>
      <c r="X942" s="24"/>
      <c r="Y942" s="24"/>
      <c r="Z942" s="24"/>
      <c r="AA942" s="58"/>
      <c r="AB942" s="76"/>
      <c r="AC942" s="76"/>
      <c r="AD942" s="24"/>
      <c r="AE942" s="39"/>
      <c r="AF942" s="39"/>
      <c r="AG942" s="39"/>
      <c r="AH942" s="39"/>
      <c r="AI942" s="24"/>
      <c r="AJ942" s="24"/>
      <c r="AK942" s="24"/>
      <c r="AL942" s="24"/>
      <c r="AM942" s="24"/>
      <c r="AN942" s="24"/>
      <c r="AO942" s="25">
        <v>8</v>
      </c>
      <c r="AP942" s="24"/>
      <c r="AQ942" s="24"/>
      <c r="AR942" s="24"/>
      <c r="AS942" s="66">
        <v>1</v>
      </c>
      <c r="AT942" s="66">
        <v>13</v>
      </c>
      <c r="AU942" s="25">
        <v>8</v>
      </c>
      <c r="AV942" s="24" t="s">
        <v>467</v>
      </c>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c r="CA942" s="24"/>
      <c r="CB942" s="24"/>
      <c r="CC942" s="24"/>
      <c r="CD942" s="24"/>
      <c r="CE942" s="24"/>
      <c r="CF942" s="24"/>
      <c r="CG942" s="24"/>
      <c r="CH942" s="24"/>
    </row>
    <row r="943" spans="1:86" ht="14.25" customHeight="1" x14ac:dyDescent="0.3">
      <c r="A943" s="24" t="s">
        <v>215</v>
      </c>
      <c r="B943" s="24" t="s">
        <v>841</v>
      </c>
      <c r="C943" s="25">
        <v>2005</v>
      </c>
      <c r="D943" s="24" t="s">
        <v>823</v>
      </c>
      <c r="E943" s="24" t="s">
        <v>255</v>
      </c>
      <c r="F943" s="24" t="s">
        <v>397</v>
      </c>
      <c r="G943" s="30" t="s">
        <v>155</v>
      </c>
      <c r="H943" s="30"/>
      <c r="I943" s="30"/>
      <c r="J943" s="24" t="s">
        <v>221</v>
      </c>
      <c r="K943" s="24" t="s">
        <v>1007</v>
      </c>
      <c r="L943" s="30" t="s">
        <v>87</v>
      </c>
      <c r="M943" s="24" t="s">
        <v>149</v>
      </c>
      <c r="N943" s="30" t="s">
        <v>831</v>
      </c>
      <c r="O943" s="6" t="s">
        <v>789</v>
      </c>
      <c r="P943" s="24"/>
      <c r="Q943" s="24"/>
      <c r="R943" s="24"/>
      <c r="S943" s="24"/>
      <c r="T943" s="24"/>
      <c r="U943" s="24"/>
      <c r="V943" s="24"/>
      <c r="W943" s="24"/>
      <c r="X943" s="24"/>
      <c r="Y943" s="24"/>
      <c r="Z943" s="24"/>
      <c r="AA943" s="58"/>
      <c r="AB943" s="76"/>
      <c r="AC943" s="76"/>
      <c r="AD943" s="24"/>
      <c r="AE943" s="39"/>
      <c r="AF943" s="39"/>
      <c r="AG943" s="39"/>
      <c r="AH943" s="39"/>
      <c r="AI943" s="24"/>
      <c r="AJ943" s="24"/>
      <c r="AK943" s="24"/>
      <c r="AL943" s="24"/>
      <c r="AM943" s="24"/>
      <c r="AN943" s="24"/>
      <c r="AO943" s="25">
        <v>8</v>
      </c>
      <c r="AP943" s="24"/>
      <c r="AQ943" s="24"/>
      <c r="AR943" s="24"/>
      <c r="AS943" s="66">
        <f>AU943*AT943/100</f>
        <v>0</v>
      </c>
      <c r="AT943" s="66">
        <v>14</v>
      </c>
      <c r="AU943" s="25">
        <v>0</v>
      </c>
      <c r="AV943" s="24" t="s">
        <v>467</v>
      </c>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c r="CA943" s="24"/>
      <c r="CB943" s="24"/>
      <c r="CC943" s="24"/>
      <c r="CD943" s="24"/>
      <c r="CE943" s="24"/>
      <c r="CF943" s="24"/>
      <c r="CG943" s="24"/>
      <c r="CH943" s="24"/>
    </row>
    <row r="944" spans="1:86" ht="14.25" customHeight="1" x14ac:dyDescent="0.3">
      <c r="A944" s="24" t="s">
        <v>215</v>
      </c>
      <c r="B944" s="24" t="s">
        <v>841</v>
      </c>
      <c r="C944" s="25">
        <v>2005</v>
      </c>
      <c r="D944" s="24" t="s">
        <v>823</v>
      </c>
      <c r="E944" s="24" t="s">
        <v>255</v>
      </c>
      <c r="F944" s="24" t="s">
        <v>397</v>
      </c>
      <c r="G944" s="30" t="s">
        <v>859</v>
      </c>
      <c r="H944" s="30"/>
      <c r="I944" s="30"/>
      <c r="J944" s="24" t="s">
        <v>221</v>
      </c>
      <c r="K944" s="24" t="s">
        <v>1007</v>
      </c>
      <c r="L944" s="30" t="s">
        <v>87</v>
      </c>
      <c r="M944" s="24" t="s">
        <v>149</v>
      </c>
      <c r="N944" s="30" t="s">
        <v>831</v>
      </c>
      <c r="O944" s="6" t="s">
        <v>789</v>
      </c>
      <c r="P944" s="24"/>
      <c r="Q944" s="24"/>
      <c r="R944" s="24"/>
      <c r="S944" s="24"/>
      <c r="T944" s="24"/>
      <c r="U944" s="24"/>
      <c r="V944" s="24"/>
      <c r="W944" s="24"/>
      <c r="X944" s="24"/>
      <c r="Y944" s="24"/>
      <c r="Z944" s="24"/>
      <c r="AA944" s="58"/>
      <c r="AB944" s="76"/>
      <c r="AC944" s="76"/>
      <c r="AD944" s="24"/>
      <c r="AE944" s="39"/>
      <c r="AF944" s="39"/>
      <c r="AG944" s="39"/>
      <c r="AH944" s="39"/>
      <c r="AI944" s="24"/>
      <c r="AJ944" s="24"/>
      <c r="AK944" s="24"/>
      <c r="AL944" s="24"/>
      <c r="AM944" s="24"/>
      <c r="AN944" s="24"/>
      <c r="AO944" s="25">
        <v>8</v>
      </c>
      <c r="AP944" s="24"/>
      <c r="AQ944" s="24"/>
      <c r="AR944" s="24"/>
      <c r="AS944" s="66">
        <f>AU944*AT944/100</f>
        <v>0</v>
      </c>
      <c r="AT944" s="66">
        <v>7</v>
      </c>
      <c r="AU944" s="25">
        <v>0</v>
      </c>
      <c r="AV944" s="24" t="s">
        <v>467</v>
      </c>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c r="CA944" s="24"/>
      <c r="CB944" s="24"/>
      <c r="CC944" s="24"/>
      <c r="CD944" s="24"/>
      <c r="CE944" s="24"/>
      <c r="CF944" s="24"/>
      <c r="CG944" s="24"/>
      <c r="CH944" s="24"/>
    </row>
    <row r="945" spans="1:86" ht="14.25" customHeight="1" x14ac:dyDescent="0.3">
      <c r="A945" s="24" t="s">
        <v>215</v>
      </c>
      <c r="B945" s="24" t="s">
        <v>841</v>
      </c>
      <c r="C945" s="25">
        <v>2005</v>
      </c>
      <c r="D945" s="24" t="s">
        <v>823</v>
      </c>
      <c r="E945" s="24" t="s">
        <v>255</v>
      </c>
      <c r="F945" s="24" t="s">
        <v>397</v>
      </c>
      <c r="G945" s="30" t="s">
        <v>850</v>
      </c>
      <c r="H945" s="30"/>
      <c r="I945" s="30"/>
      <c r="J945" s="24" t="s">
        <v>221</v>
      </c>
      <c r="K945" s="24" t="s">
        <v>1007</v>
      </c>
      <c r="L945" s="30" t="s">
        <v>89</v>
      </c>
      <c r="M945" s="24" t="s">
        <v>149</v>
      </c>
      <c r="N945" s="30" t="s">
        <v>831</v>
      </c>
      <c r="O945" s="6" t="s">
        <v>789</v>
      </c>
      <c r="P945" s="24"/>
      <c r="Q945" s="24"/>
      <c r="R945" s="24"/>
      <c r="S945" s="24"/>
      <c r="T945" s="24"/>
      <c r="U945" s="24"/>
      <c r="V945" s="24"/>
      <c r="W945" s="24"/>
      <c r="X945" s="24"/>
      <c r="Y945" s="24"/>
      <c r="Z945" s="24"/>
      <c r="AA945" s="58"/>
      <c r="AB945" s="76"/>
      <c r="AC945" s="76"/>
      <c r="AD945" s="24"/>
      <c r="AE945" s="39"/>
      <c r="AF945" s="39"/>
      <c r="AG945" s="39"/>
      <c r="AH945" s="39"/>
      <c r="AI945" s="24"/>
      <c r="AJ945" s="24"/>
      <c r="AK945" s="24"/>
      <c r="AL945" s="24"/>
      <c r="AM945" s="24"/>
      <c r="AN945" s="24"/>
      <c r="AO945" s="25">
        <v>4</v>
      </c>
      <c r="AP945" s="24"/>
      <c r="AQ945" s="24"/>
      <c r="AR945" s="24"/>
      <c r="AS945" s="66">
        <f>AU945*AT945/100</f>
        <v>0</v>
      </c>
      <c r="AT945" s="66">
        <v>13</v>
      </c>
      <c r="AU945" s="25">
        <v>0</v>
      </c>
      <c r="AV945" s="24" t="s">
        <v>467</v>
      </c>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c r="CA945" s="24"/>
      <c r="CB945" s="24"/>
      <c r="CC945" s="24"/>
      <c r="CD945" s="24"/>
      <c r="CE945" s="24"/>
      <c r="CF945" s="24"/>
      <c r="CG945" s="24"/>
      <c r="CH945" s="24"/>
    </row>
    <row r="946" spans="1:86" ht="14.25" customHeight="1" x14ac:dyDescent="0.3">
      <c r="A946" s="24" t="s">
        <v>215</v>
      </c>
      <c r="B946" s="24" t="s">
        <v>841</v>
      </c>
      <c r="C946" s="25">
        <v>2005</v>
      </c>
      <c r="D946" s="24" t="s">
        <v>823</v>
      </c>
      <c r="E946" s="24" t="s">
        <v>255</v>
      </c>
      <c r="F946" s="24" t="s">
        <v>397</v>
      </c>
      <c r="G946" s="30" t="s">
        <v>155</v>
      </c>
      <c r="H946" s="30"/>
      <c r="I946" s="30"/>
      <c r="J946" s="24" t="s">
        <v>221</v>
      </c>
      <c r="K946" s="24" t="s">
        <v>1007</v>
      </c>
      <c r="L946" s="30" t="s">
        <v>89</v>
      </c>
      <c r="M946" s="24" t="s">
        <v>149</v>
      </c>
      <c r="N946" s="30" t="s">
        <v>831</v>
      </c>
      <c r="O946" s="6" t="s">
        <v>789</v>
      </c>
      <c r="P946" s="24"/>
      <c r="Q946" s="24"/>
      <c r="R946" s="24"/>
      <c r="S946" s="24"/>
      <c r="T946" s="24"/>
      <c r="U946" s="24"/>
      <c r="V946" s="24"/>
      <c r="W946" s="24"/>
      <c r="X946" s="24"/>
      <c r="Y946" s="24"/>
      <c r="Z946" s="24"/>
      <c r="AA946" s="58"/>
      <c r="AB946" s="76"/>
      <c r="AC946" s="76"/>
      <c r="AD946" s="24"/>
      <c r="AE946" s="39"/>
      <c r="AF946" s="39"/>
      <c r="AG946" s="39"/>
      <c r="AH946" s="39"/>
      <c r="AI946" s="24"/>
      <c r="AJ946" s="24"/>
      <c r="AK946" s="24"/>
      <c r="AL946" s="24"/>
      <c r="AM946" s="24"/>
      <c r="AN946" s="24"/>
      <c r="AO946" s="25">
        <v>4</v>
      </c>
      <c r="AP946" s="24"/>
      <c r="AQ946" s="24"/>
      <c r="AR946" s="24"/>
      <c r="AS946" s="66">
        <f>AU946*AT946/100</f>
        <v>0</v>
      </c>
      <c r="AT946" s="66">
        <v>14</v>
      </c>
      <c r="AU946" s="25">
        <v>0</v>
      </c>
      <c r="AV946" s="24" t="s">
        <v>467</v>
      </c>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c r="CA946" s="24"/>
      <c r="CB946" s="24"/>
      <c r="CC946" s="24"/>
      <c r="CD946" s="24"/>
      <c r="CE946" s="24"/>
      <c r="CF946" s="24"/>
      <c r="CG946" s="24"/>
      <c r="CH946" s="24"/>
    </row>
    <row r="947" spans="1:86" ht="14.25" customHeight="1" x14ac:dyDescent="0.3">
      <c r="A947" s="24" t="s">
        <v>215</v>
      </c>
      <c r="B947" s="24" t="s">
        <v>841</v>
      </c>
      <c r="C947" s="25">
        <v>2005</v>
      </c>
      <c r="D947" s="24" t="s">
        <v>823</v>
      </c>
      <c r="E947" s="24" t="s">
        <v>255</v>
      </c>
      <c r="F947" s="24" t="s">
        <v>397</v>
      </c>
      <c r="G947" s="30" t="s">
        <v>859</v>
      </c>
      <c r="H947" s="30"/>
      <c r="I947" s="30"/>
      <c r="J947" s="24" t="s">
        <v>221</v>
      </c>
      <c r="K947" s="24" t="s">
        <v>1007</v>
      </c>
      <c r="L947" s="30" t="s">
        <v>89</v>
      </c>
      <c r="M947" s="24" t="s">
        <v>149</v>
      </c>
      <c r="N947" s="30" t="s">
        <v>831</v>
      </c>
      <c r="O947" s="6" t="s">
        <v>789</v>
      </c>
      <c r="P947" s="24"/>
      <c r="Q947" s="24"/>
      <c r="R947" s="24"/>
      <c r="S947" s="24"/>
      <c r="T947" s="24"/>
      <c r="U947" s="24"/>
      <c r="V947" s="24"/>
      <c r="W947" s="24"/>
      <c r="X947" s="24"/>
      <c r="Y947" s="24"/>
      <c r="Z947" s="24"/>
      <c r="AA947" s="58"/>
      <c r="AB947" s="76"/>
      <c r="AC947" s="76"/>
      <c r="AD947" s="24"/>
      <c r="AE947" s="39"/>
      <c r="AF947" s="39"/>
      <c r="AG947" s="39"/>
      <c r="AH947" s="39"/>
      <c r="AI947" s="24"/>
      <c r="AJ947" s="24"/>
      <c r="AK947" s="24"/>
      <c r="AL947" s="24"/>
      <c r="AM947" s="24"/>
      <c r="AN947" s="24"/>
      <c r="AO947" s="25">
        <v>4</v>
      </c>
      <c r="AP947" s="24"/>
      <c r="AQ947" s="24"/>
      <c r="AR947" s="24"/>
      <c r="AS947" s="66">
        <f>AU947*AT947/100</f>
        <v>0</v>
      </c>
      <c r="AT947" s="66">
        <v>7</v>
      </c>
      <c r="AU947" s="25">
        <v>0</v>
      </c>
      <c r="AV947" s="24" t="s">
        <v>467</v>
      </c>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c r="CA947" s="24"/>
      <c r="CB947" s="24"/>
      <c r="CC947" s="24"/>
      <c r="CD947" s="24"/>
      <c r="CE947" s="24"/>
      <c r="CF947" s="24"/>
      <c r="CG947" s="24"/>
      <c r="CH947" s="24"/>
    </row>
    <row r="948" spans="1:86" ht="14.25" customHeight="1" x14ac:dyDescent="0.3">
      <c r="A948" s="24" t="s">
        <v>215</v>
      </c>
      <c r="B948" s="24" t="s">
        <v>841</v>
      </c>
      <c r="C948" s="25">
        <v>2005</v>
      </c>
      <c r="D948" s="24" t="s">
        <v>823</v>
      </c>
      <c r="E948" s="24" t="s">
        <v>255</v>
      </c>
      <c r="F948" s="24" t="s">
        <v>397</v>
      </c>
      <c r="G948" s="30" t="s">
        <v>850</v>
      </c>
      <c r="H948" s="30"/>
      <c r="I948" s="30"/>
      <c r="J948" s="24" t="s">
        <v>221</v>
      </c>
      <c r="K948" s="24" t="s">
        <v>1007</v>
      </c>
      <c r="L948" s="30" t="s">
        <v>469</v>
      </c>
      <c r="M948" s="24" t="s">
        <v>149</v>
      </c>
      <c r="N948" s="30" t="s">
        <v>831</v>
      </c>
      <c r="O948" s="6" t="s">
        <v>789</v>
      </c>
      <c r="P948" s="24"/>
      <c r="Q948" s="24"/>
      <c r="R948" s="24"/>
      <c r="S948" s="24"/>
      <c r="T948" s="24"/>
      <c r="U948" s="24"/>
      <c r="V948" s="24"/>
      <c r="W948" s="24"/>
      <c r="X948" s="24"/>
      <c r="Y948" s="24"/>
      <c r="Z948" s="24"/>
      <c r="AA948" s="58"/>
      <c r="AB948" s="76"/>
      <c r="AC948" s="76"/>
      <c r="AD948" s="24"/>
      <c r="AE948" s="39"/>
      <c r="AF948" s="39"/>
      <c r="AG948" s="39"/>
      <c r="AH948" s="39"/>
      <c r="AI948" s="24"/>
      <c r="AJ948" s="24"/>
      <c r="AK948" s="24"/>
      <c r="AL948" s="24"/>
      <c r="AM948" s="24"/>
      <c r="AN948" s="24"/>
      <c r="AO948" s="25">
        <v>8</v>
      </c>
      <c r="AP948" s="24"/>
      <c r="AQ948" s="24"/>
      <c r="AR948" s="24"/>
      <c r="AS948" s="66">
        <v>1</v>
      </c>
      <c r="AT948" s="66">
        <v>13</v>
      </c>
      <c r="AU948" s="25">
        <v>8</v>
      </c>
      <c r="AV948" s="24" t="s">
        <v>467</v>
      </c>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c r="CA948" s="24"/>
      <c r="CB948" s="24"/>
      <c r="CC948" s="24"/>
      <c r="CD948" s="24"/>
      <c r="CE948" s="24"/>
      <c r="CF948" s="24"/>
      <c r="CG948" s="24"/>
      <c r="CH948" s="24"/>
    </row>
    <row r="949" spans="1:86" ht="14.25" customHeight="1" x14ac:dyDescent="0.3">
      <c r="A949" s="24" t="s">
        <v>215</v>
      </c>
      <c r="B949" s="24" t="s">
        <v>841</v>
      </c>
      <c r="C949" s="25">
        <v>2005</v>
      </c>
      <c r="D949" s="24" t="s">
        <v>823</v>
      </c>
      <c r="E949" s="24" t="s">
        <v>255</v>
      </c>
      <c r="F949" s="24" t="s">
        <v>397</v>
      </c>
      <c r="G949" s="30" t="s">
        <v>155</v>
      </c>
      <c r="H949" s="30"/>
      <c r="I949" s="30"/>
      <c r="J949" s="24" t="s">
        <v>221</v>
      </c>
      <c r="K949" s="24" t="s">
        <v>1007</v>
      </c>
      <c r="L949" s="30" t="s">
        <v>469</v>
      </c>
      <c r="M949" s="24" t="s">
        <v>149</v>
      </c>
      <c r="N949" s="30" t="s">
        <v>831</v>
      </c>
      <c r="O949" s="6" t="s">
        <v>789</v>
      </c>
      <c r="P949" s="24"/>
      <c r="Q949" s="24"/>
      <c r="R949" s="24"/>
      <c r="S949" s="24"/>
      <c r="T949" s="24"/>
      <c r="U949" s="24"/>
      <c r="V949" s="24"/>
      <c r="W949" s="24"/>
      <c r="X949" s="24"/>
      <c r="Y949" s="24"/>
      <c r="Z949" s="24"/>
      <c r="AA949" s="58"/>
      <c r="AB949" s="76"/>
      <c r="AC949" s="76"/>
      <c r="AD949" s="24"/>
      <c r="AE949" s="39"/>
      <c r="AF949" s="39"/>
      <c r="AG949" s="39"/>
      <c r="AH949" s="39"/>
      <c r="AI949" s="24"/>
      <c r="AJ949" s="24"/>
      <c r="AK949" s="24"/>
      <c r="AL949" s="24"/>
      <c r="AM949" s="24"/>
      <c r="AN949" s="24"/>
      <c r="AO949" s="25">
        <v>8</v>
      </c>
      <c r="AP949" s="24"/>
      <c r="AQ949" s="24"/>
      <c r="AR949" s="24"/>
      <c r="AS949" s="66">
        <f t="shared" ref="AS949:AS959" si="7">AU949*AT949/100</f>
        <v>0</v>
      </c>
      <c r="AT949" s="66">
        <v>14</v>
      </c>
      <c r="AU949" s="25">
        <v>0</v>
      </c>
      <c r="AV949" s="24" t="s">
        <v>467</v>
      </c>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c r="CA949" s="24"/>
      <c r="CB949" s="24"/>
      <c r="CC949" s="24"/>
      <c r="CD949" s="24"/>
      <c r="CE949" s="24"/>
      <c r="CF949" s="24"/>
      <c r="CG949" s="24"/>
      <c r="CH949" s="24"/>
    </row>
    <row r="950" spans="1:86" ht="14.25" customHeight="1" x14ac:dyDescent="0.3">
      <c r="A950" s="24" t="s">
        <v>215</v>
      </c>
      <c r="B950" s="24" t="s">
        <v>841</v>
      </c>
      <c r="C950" s="25">
        <v>2005</v>
      </c>
      <c r="D950" s="24" t="s">
        <v>823</v>
      </c>
      <c r="E950" s="24" t="s">
        <v>255</v>
      </c>
      <c r="F950" s="24" t="s">
        <v>397</v>
      </c>
      <c r="G950" s="30" t="s">
        <v>859</v>
      </c>
      <c r="H950" s="30"/>
      <c r="I950" s="30"/>
      <c r="J950" s="24" t="s">
        <v>221</v>
      </c>
      <c r="K950" s="24" t="s">
        <v>1007</v>
      </c>
      <c r="L950" s="30" t="s">
        <v>469</v>
      </c>
      <c r="M950" s="24" t="s">
        <v>149</v>
      </c>
      <c r="N950" s="30" t="s">
        <v>831</v>
      </c>
      <c r="O950" s="6" t="s">
        <v>789</v>
      </c>
      <c r="P950" s="24"/>
      <c r="Q950" s="24"/>
      <c r="R950" s="24"/>
      <c r="S950" s="24"/>
      <c r="T950" s="24"/>
      <c r="U950" s="24"/>
      <c r="V950" s="24"/>
      <c r="W950" s="24"/>
      <c r="X950" s="24"/>
      <c r="Y950" s="24"/>
      <c r="Z950" s="24"/>
      <c r="AA950" s="58"/>
      <c r="AB950" s="76"/>
      <c r="AC950" s="76"/>
      <c r="AD950" s="24"/>
      <c r="AE950" s="39"/>
      <c r="AF950" s="39"/>
      <c r="AG950" s="39"/>
      <c r="AH950" s="39"/>
      <c r="AI950" s="24"/>
      <c r="AJ950" s="24"/>
      <c r="AK950" s="24"/>
      <c r="AL950" s="24"/>
      <c r="AM950" s="24"/>
      <c r="AN950" s="24"/>
      <c r="AO950" s="25">
        <v>8</v>
      </c>
      <c r="AP950" s="24"/>
      <c r="AQ950" s="24"/>
      <c r="AR950" s="24"/>
      <c r="AS950" s="66">
        <f t="shared" si="7"/>
        <v>0</v>
      </c>
      <c r="AT950" s="66">
        <v>7</v>
      </c>
      <c r="AU950" s="25">
        <v>0</v>
      </c>
      <c r="AV950" s="24" t="s">
        <v>467</v>
      </c>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c r="CA950" s="24"/>
      <c r="CB950" s="24"/>
      <c r="CC950" s="24"/>
      <c r="CD950" s="24"/>
      <c r="CE950" s="24"/>
      <c r="CF950" s="24"/>
      <c r="CG950" s="24"/>
      <c r="CH950" s="24"/>
    </row>
    <row r="951" spans="1:86" ht="14.25" customHeight="1" x14ac:dyDescent="0.3">
      <c r="A951" s="24" t="s">
        <v>215</v>
      </c>
      <c r="B951" s="24" t="s">
        <v>841</v>
      </c>
      <c r="C951" s="25">
        <v>2005</v>
      </c>
      <c r="D951" s="24" t="s">
        <v>823</v>
      </c>
      <c r="E951" s="24" t="s">
        <v>255</v>
      </c>
      <c r="F951" s="24" t="s">
        <v>397</v>
      </c>
      <c r="G951" s="30" t="s">
        <v>850</v>
      </c>
      <c r="H951" s="30"/>
      <c r="I951" s="30"/>
      <c r="J951" s="24" t="s">
        <v>221</v>
      </c>
      <c r="K951" s="24" t="s">
        <v>1007</v>
      </c>
      <c r="L951" s="30" t="s">
        <v>523</v>
      </c>
      <c r="M951" s="24" t="s">
        <v>149</v>
      </c>
      <c r="N951" s="30" t="s">
        <v>831</v>
      </c>
      <c r="O951" s="6" t="s">
        <v>789</v>
      </c>
      <c r="P951" s="24"/>
      <c r="Q951" s="24"/>
      <c r="R951" s="24"/>
      <c r="S951" s="24"/>
      <c r="T951" s="24"/>
      <c r="U951" s="24"/>
      <c r="V951" s="24"/>
      <c r="W951" s="24"/>
      <c r="X951" s="24"/>
      <c r="Y951" s="24"/>
      <c r="Z951" s="24"/>
      <c r="AA951" s="58"/>
      <c r="AB951" s="76"/>
      <c r="AC951" s="76"/>
      <c r="AD951" s="24"/>
      <c r="AE951" s="39"/>
      <c r="AF951" s="39"/>
      <c r="AG951" s="39"/>
      <c r="AH951" s="39"/>
      <c r="AI951" s="24"/>
      <c r="AJ951" s="24"/>
      <c r="AK951" s="24"/>
      <c r="AL951" s="24"/>
      <c r="AM951" s="24"/>
      <c r="AN951" s="24"/>
      <c r="AO951" s="25">
        <v>4</v>
      </c>
      <c r="AP951" s="24"/>
      <c r="AQ951" s="24"/>
      <c r="AR951" s="24"/>
      <c r="AS951" s="66">
        <f t="shared" si="7"/>
        <v>0</v>
      </c>
      <c r="AT951" s="66">
        <v>13</v>
      </c>
      <c r="AU951" s="25">
        <v>0</v>
      </c>
      <c r="AV951" s="24" t="s">
        <v>467</v>
      </c>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c r="CA951" s="24"/>
      <c r="CB951" s="24"/>
      <c r="CC951" s="24"/>
      <c r="CD951" s="24"/>
      <c r="CE951" s="24"/>
      <c r="CF951" s="24"/>
      <c r="CG951" s="24"/>
      <c r="CH951" s="24"/>
    </row>
    <row r="952" spans="1:86" ht="14.25" customHeight="1" x14ac:dyDescent="0.3">
      <c r="A952" s="24" t="s">
        <v>215</v>
      </c>
      <c r="B952" s="24" t="s">
        <v>841</v>
      </c>
      <c r="C952" s="25">
        <v>2005</v>
      </c>
      <c r="D952" s="24" t="s">
        <v>823</v>
      </c>
      <c r="E952" s="24" t="s">
        <v>255</v>
      </c>
      <c r="F952" s="24" t="s">
        <v>397</v>
      </c>
      <c r="G952" s="30" t="s">
        <v>155</v>
      </c>
      <c r="H952" s="30"/>
      <c r="I952" s="30"/>
      <c r="J952" s="24" t="s">
        <v>221</v>
      </c>
      <c r="K952" s="24" t="s">
        <v>1007</v>
      </c>
      <c r="L952" s="30" t="s">
        <v>523</v>
      </c>
      <c r="M952" s="24" t="s">
        <v>149</v>
      </c>
      <c r="N952" s="30" t="s">
        <v>831</v>
      </c>
      <c r="O952" s="6" t="s">
        <v>789</v>
      </c>
      <c r="P952" s="24"/>
      <c r="Q952" s="24"/>
      <c r="R952" s="24"/>
      <c r="S952" s="24"/>
      <c r="T952" s="24"/>
      <c r="U952" s="24"/>
      <c r="V952" s="24"/>
      <c r="W952" s="24"/>
      <c r="X952" s="24"/>
      <c r="Y952" s="24"/>
      <c r="Z952" s="24"/>
      <c r="AA952" s="58"/>
      <c r="AB952" s="76"/>
      <c r="AC952" s="76"/>
      <c r="AD952" s="24"/>
      <c r="AE952" s="39"/>
      <c r="AF952" s="39"/>
      <c r="AG952" s="39"/>
      <c r="AH952" s="39"/>
      <c r="AI952" s="24"/>
      <c r="AJ952" s="24"/>
      <c r="AK952" s="24"/>
      <c r="AL952" s="24"/>
      <c r="AM952" s="24"/>
      <c r="AN952" s="24"/>
      <c r="AO952" s="25">
        <v>4</v>
      </c>
      <c r="AP952" s="24"/>
      <c r="AQ952" s="24"/>
      <c r="AR952" s="24"/>
      <c r="AS952" s="66">
        <f t="shared" si="7"/>
        <v>0</v>
      </c>
      <c r="AT952" s="66">
        <v>14</v>
      </c>
      <c r="AU952" s="25">
        <v>0</v>
      </c>
      <c r="AV952" s="24" t="s">
        <v>467</v>
      </c>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c r="CA952" s="24"/>
      <c r="CB952" s="24"/>
      <c r="CC952" s="24"/>
      <c r="CD952" s="24"/>
      <c r="CE952" s="24"/>
      <c r="CF952" s="24"/>
      <c r="CG952" s="24"/>
      <c r="CH952" s="24"/>
    </row>
    <row r="953" spans="1:86" ht="14.25" customHeight="1" x14ac:dyDescent="0.3">
      <c r="A953" s="24" t="s">
        <v>215</v>
      </c>
      <c r="B953" s="24" t="s">
        <v>841</v>
      </c>
      <c r="C953" s="25">
        <v>2005</v>
      </c>
      <c r="D953" s="24" t="s">
        <v>823</v>
      </c>
      <c r="E953" s="24" t="s">
        <v>255</v>
      </c>
      <c r="F953" s="24" t="s">
        <v>397</v>
      </c>
      <c r="G953" s="30" t="s">
        <v>859</v>
      </c>
      <c r="H953" s="30"/>
      <c r="I953" s="30"/>
      <c r="J953" s="24" t="s">
        <v>221</v>
      </c>
      <c r="K953" s="24" t="s">
        <v>1007</v>
      </c>
      <c r="L953" s="30" t="s">
        <v>523</v>
      </c>
      <c r="M953" s="24" t="s">
        <v>149</v>
      </c>
      <c r="N953" s="30" t="s">
        <v>831</v>
      </c>
      <c r="O953" s="6" t="s">
        <v>789</v>
      </c>
      <c r="P953" s="24"/>
      <c r="Q953" s="24"/>
      <c r="R953" s="24"/>
      <c r="S953" s="24"/>
      <c r="T953" s="24"/>
      <c r="U953" s="24"/>
      <c r="V953" s="24"/>
      <c r="W953" s="24"/>
      <c r="X953" s="24"/>
      <c r="Y953" s="24"/>
      <c r="Z953" s="24"/>
      <c r="AA953" s="58"/>
      <c r="AB953" s="76"/>
      <c r="AC953" s="76"/>
      <c r="AD953" s="24"/>
      <c r="AE953" s="39"/>
      <c r="AF953" s="39"/>
      <c r="AG953" s="39"/>
      <c r="AH953" s="39"/>
      <c r="AI953" s="24"/>
      <c r="AJ953" s="24"/>
      <c r="AK953" s="24"/>
      <c r="AL953" s="24"/>
      <c r="AM953" s="24"/>
      <c r="AN953" s="24"/>
      <c r="AO953" s="25">
        <v>4</v>
      </c>
      <c r="AP953" s="24"/>
      <c r="AQ953" s="24"/>
      <c r="AR953" s="24"/>
      <c r="AS953" s="66">
        <f t="shared" si="7"/>
        <v>7</v>
      </c>
      <c r="AT953" s="66">
        <v>7</v>
      </c>
      <c r="AU953" s="25">
        <v>100</v>
      </c>
      <c r="AV953" s="24" t="s">
        <v>467</v>
      </c>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c r="CA953" s="24"/>
      <c r="CB953" s="24"/>
      <c r="CC953" s="24"/>
      <c r="CD953" s="24"/>
      <c r="CE953" s="24"/>
      <c r="CF953" s="24"/>
      <c r="CG953" s="24"/>
      <c r="CH953" s="24"/>
    </row>
    <row r="954" spans="1:86" ht="14.25" customHeight="1" x14ac:dyDescent="0.3">
      <c r="A954" s="24" t="s">
        <v>215</v>
      </c>
      <c r="B954" s="24" t="s">
        <v>841</v>
      </c>
      <c r="C954" s="25">
        <v>2005</v>
      </c>
      <c r="D954" s="24" t="s">
        <v>823</v>
      </c>
      <c r="E954" s="24" t="s">
        <v>255</v>
      </c>
      <c r="F954" s="24" t="s">
        <v>397</v>
      </c>
      <c r="G954" s="30" t="s">
        <v>850</v>
      </c>
      <c r="H954" s="30"/>
      <c r="I954" s="30"/>
      <c r="J954" s="24" t="s">
        <v>221</v>
      </c>
      <c r="K954" s="24" t="s">
        <v>1007</v>
      </c>
      <c r="L954" s="30" t="s">
        <v>95</v>
      </c>
      <c r="M954" s="24" t="s">
        <v>149</v>
      </c>
      <c r="N954" s="30" t="s">
        <v>831</v>
      </c>
      <c r="O954" s="6" t="s">
        <v>789</v>
      </c>
      <c r="P954" s="24"/>
      <c r="Q954" s="24"/>
      <c r="R954" s="24"/>
      <c r="S954" s="24"/>
      <c r="T954" s="24"/>
      <c r="U954" s="24"/>
      <c r="V954" s="24"/>
      <c r="W954" s="24"/>
      <c r="X954" s="24"/>
      <c r="Y954" s="24"/>
      <c r="Z954" s="24"/>
      <c r="AA954" s="58"/>
      <c r="AB954" s="76"/>
      <c r="AC954" s="76"/>
      <c r="AD954" s="24"/>
      <c r="AE954" s="39"/>
      <c r="AF954" s="39"/>
      <c r="AG954" s="39"/>
      <c r="AH954" s="39"/>
      <c r="AI954" s="24"/>
      <c r="AJ954" s="24"/>
      <c r="AK954" s="24"/>
      <c r="AL954" s="24"/>
      <c r="AM954" s="24"/>
      <c r="AN954" s="24"/>
      <c r="AO954" s="25">
        <v>64</v>
      </c>
      <c r="AP954" s="24"/>
      <c r="AQ954" s="24"/>
      <c r="AR954" s="24"/>
      <c r="AS954" s="66">
        <f t="shared" si="7"/>
        <v>0</v>
      </c>
      <c r="AT954" s="66">
        <v>13</v>
      </c>
      <c r="AU954" s="25">
        <v>0</v>
      </c>
      <c r="AV954" s="24" t="s">
        <v>467</v>
      </c>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c r="CA954" s="24"/>
      <c r="CB954" s="24"/>
      <c r="CC954" s="24"/>
      <c r="CD954" s="24"/>
      <c r="CE954" s="24"/>
      <c r="CF954" s="24"/>
      <c r="CG954" s="24"/>
      <c r="CH954" s="24"/>
    </row>
    <row r="955" spans="1:86" ht="14.25" customHeight="1" x14ac:dyDescent="0.3">
      <c r="A955" s="24" t="s">
        <v>215</v>
      </c>
      <c r="B955" s="24" t="s">
        <v>841</v>
      </c>
      <c r="C955" s="25">
        <v>2005</v>
      </c>
      <c r="D955" s="24" t="s">
        <v>823</v>
      </c>
      <c r="E955" s="24" t="s">
        <v>255</v>
      </c>
      <c r="F955" s="24" t="s">
        <v>397</v>
      </c>
      <c r="G955" s="30" t="s">
        <v>155</v>
      </c>
      <c r="H955" s="30"/>
      <c r="I955" s="30"/>
      <c r="J955" s="24" t="s">
        <v>221</v>
      </c>
      <c r="K955" s="24" t="s">
        <v>1007</v>
      </c>
      <c r="L955" s="30" t="s">
        <v>95</v>
      </c>
      <c r="M955" s="24" t="s">
        <v>149</v>
      </c>
      <c r="N955" s="30" t="s">
        <v>831</v>
      </c>
      <c r="O955" s="6" t="s">
        <v>789</v>
      </c>
      <c r="P955" s="24"/>
      <c r="Q955" s="24"/>
      <c r="R955" s="24"/>
      <c r="S955" s="24"/>
      <c r="T955" s="24"/>
      <c r="U955" s="24"/>
      <c r="V955" s="24"/>
      <c r="W955" s="24"/>
      <c r="X955" s="24"/>
      <c r="Y955" s="24"/>
      <c r="Z955" s="24"/>
      <c r="AA955" s="58"/>
      <c r="AB955" s="76"/>
      <c r="AC955" s="76"/>
      <c r="AD955" s="24"/>
      <c r="AE955" s="39"/>
      <c r="AF955" s="39"/>
      <c r="AG955" s="39"/>
      <c r="AH955" s="39"/>
      <c r="AI955" s="24"/>
      <c r="AJ955" s="24"/>
      <c r="AK955" s="24"/>
      <c r="AL955" s="24"/>
      <c r="AM955" s="24"/>
      <c r="AN955" s="24"/>
      <c r="AO955" s="25">
        <v>64</v>
      </c>
      <c r="AP955" s="24"/>
      <c r="AQ955" s="24"/>
      <c r="AR955" s="24"/>
      <c r="AS955" s="66">
        <f t="shared" si="7"/>
        <v>0</v>
      </c>
      <c r="AT955" s="66">
        <v>14</v>
      </c>
      <c r="AU955" s="25">
        <v>0</v>
      </c>
      <c r="AV955" s="24" t="s">
        <v>467</v>
      </c>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c r="CA955" s="24"/>
      <c r="CB955" s="24"/>
      <c r="CC955" s="24"/>
      <c r="CD955" s="24"/>
      <c r="CE955" s="24"/>
      <c r="CF955" s="24"/>
      <c r="CG955" s="24"/>
      <c r="CH955" s="24"/>
    </row>
    <row r="956" spans="1:86" ht="14.25" customHeight="1" x14ac:dyDescent="0.3">
      <c r="A956" s="24" t="s">
        <v>215</v>
      </c>
      <c r="B956" s="24" t="s">
        <v>841</v>
      </c>
      <c r="C956" s="25">
        <v>2005</v>
      </c>
      <c r="D956" s="24" t="s">
        <v>823</v>
      </c>
      <c r="E956" s="24" t="s">
        <v>255</v>
      </c>
      <c r="F956" s="24" t="s">
        <v>397</v>
      </c>
      <c r="G956" s="30" t="s">
        <v>859</v>
      </c>
      <c r="H956" s="30"/>
      <c r="I956" s="30"/>
      <c r="J956" s="24" t="s">
        <v>221</v>
      </c>
      <c r="K956" s="24" t="s">
        <v>1007</v>
      </c>
      <c r="L956" s="30" t="s">
        <v>95</v>
      </c>
      <c r="M956" s="24" t="s">
        <v>149</v>
      </c>
      <c r="N956" s="30" t="s">
        <v>831</v>
      </c>
      <c r="O956" s="6" t="s">
        <v>789</v>
      </c>
      <c r="P956" s="24"/>
      <c r="Q956" s="24"/>
      <c r="R956" s="24"/>
      <c r="S956" s="24"/>
      <c r="T956" s="24"/>
      <c r="U956" s="24"/>
      <c r="V956" s="24"/>
      <c r="W956" s="24"/>
      <c r="X956" s="24"/>
      <c r="Y956" s="24"/>
      <c r="Z956" s="24"/>
      <c r="AA956" s="58"/>
      <c r="AB956" s="76"/>
      <c r="AC956" s="76"/>
      <c r="AD956" s="24"/>
      <c r="AE956" s="39"/>
      <c r="AF956" s="39"/>
      <c r="AG956" s="39"/>
      <c r="AH956" s="39"/>
      <c r="AI956" s="24"/>
      <c r="AJ956" s="24"/>
      <c r="AK956" s="24"/>
      <c r="AL956" s="24"/>
      <c r="AM956" s="24"/>
      <c r="AN956" s="24"/>
      <c r="AO956" s="25">
        <v>64</v>
      </c>
      <c r="AP956" s="24"/>
      <c r="AQ956" s="24"/>
      <c r="AR956" s="24"/>
      <c r="AS956" s="66">
        <f t="shared" si="7"/>
        <v>0</v>
      </c>
      <c r="AT956" s="66">
        <v>7</v>
      </c>
      <c r="AU956" s="25">
        <v>0</v>
      </c>
      <c r="AV956" s="24" t="s">
        <v>467</v>
      </c>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c r="CA956" s="24"/>
      <c r="CB956" s="24"/>
      <c r="CC956" s="24"/>
      <c r="CD956" s="24"/>
      <c r="CE956" s="24"/>
      <c r="CF956" s="24"/>
      <c r="CG956" s="24"/>
      <c r="CH956" s="24"/>
    </row>
    <row r="957" spans="1:86" ht="14.25" customHeight="1" x14ac:dyDescent="0.3">
      <c r="A957" s="24" t="s">
        <v>215</v>
      </c>
      <c r="B957" s="24" t="s">
        <v>841</v>
      </c>
      <c r="C957" s="25">
        <v>2005</v>
      </c>
      <c r="D957" s="24" t="s">
        <v>823</v>
      </c>
      <c r="E957" s="24" t="s">
        <v>255</v>
      </c>
      <c r="F957" s="24" t="s">
        <v>397</v>
      </c>
      <c r="G957" s="30" t="s">
        <v>850</v>
      </c>
      <c r="H957" s="30"/>
      <c r="I957" s="30"/>
      <c r="J957" s="24" t="s">
        <v>221</v>
      </c>
      <c r="K957" s="24" t="s">
        <v>1007</v>
      </c>
      <c r="L957" s="30" t="s">
        <v>248</v>
      </c>
      <c r="M957" s="24" t="s">
        <v>149</v>
      </c>
      <c r="N957" s="30" t="s">
        <v>831</v>
      </c>
      <c r="O957" s="6" t="s">
        <v>789</v>
      </c>
      <c r="P957" s="24"/>
      <c r="Q957" s="24"/>
      <c r="R957" s="24"/>
      <c r="S957" s="24"/>
      <c r="T957" s="24"/>
      <c r="U957" s="24"/>
      <c r="V957" s="24"/>
      <c r="W957" s="24"/>
      <c r="X957" s="24"/>
      <c r="Y957" s="24"/>
      <c r="Z957" s="24"/>
      <c r="AA957" s="58"/>
      <c r="AB957" s="76"/>
      <c r="AC957" s="76"/>
      <c r="AD957" s="24"/>
      <c r="AE957" s="39"/>
      <c r="AF957" s="39"/>
      <c r="AG957" s="39"/>
      <c r="AH957" s="39"/>
      <c r="AI957" s="24"/>
      <c r="AJ957" s="24"/>
      <c r="AK957" s="24"/>
      <c r="AL957" s="24"/>
      <c r="AM957" s="24"/>
      <c r="AN957" s="24"/>
      <c r="AO957" s="48" t="s">
        <v>858</v>
      </c>
      <c r="AP957" s="24"/>
      <c r="AQ957" s="24"/>
      <c r="AR957" s="24"/>
      <c r="AS957" s="66">
        <f t="shared" si="7"/>
        <v>0</v>
      </c>
      <c r="AT957" s="66">
        <v>13</v>
      </c>
      <c r="AU957" s="25">
        <v>0</v>
      </c>
      <c r="AV957" s="24" t="s">
        <v>467</v>
      </c>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c r="CA957" s="24"/>
      <c r="CB957" s="24"/>
      <c r="CC957" s="24"/>
      <c r="CD957" s="24"/>
      <c r="CE957" s="24"/>
      <c r="CF957" s="24"/>
      <c r="CG957" s="24"/>
      <c r="CH957" s="24"/>
    </row>
    <row r="958" spans="1:86" ht="14.25" customHeight="1" x14ac:dyDescent="0.3">
      <c r="A958" s="24" t="s">
        <v>215</v>
      </c>
      <c r="B958" s="24" t="s">
        <v>841</v>
      </c>
      <c r="C958" s="25">
        <v>2005</v>
      </c>
      <c r="D958" s="24" t="s">
        <v>823</v>
      </c>
      <c r="E958" s="24" t="s">
        <v>255</v>
      </c>
      <c r="F958" s="24" t="s">
        <v>397</v>
      </c>
      <c r="G958" s="30" t="s">
        <v>155</v>
      </c>
      <c r="H958" s="30"/>
      <c r="I958" s="30"/>
      <c r="J958" s="24" t="s">
        <v>221</v>
      </c>
      <c r="K958" s="24" t="s">
        <v>1007</v>
      </c>
      <c r="L958" s="30" t="s">
        <v>248</v>
      </c>
      <c r="M958" s="24" t="s">
        <v>149</v>
      </c>
      <c r="N958" s="30" t="s">
        <v>831</v>
      </c>
      <c r="O958" s="6" t="s">
        <v>789</v>
      </c>
      <c r="P958" s="24"/>
      <c r="Q958" s="24"/>
      <c r="R958" s="24"/>
      <c r="S958" s="24"/>
      <c r="T958" s="24"/>
      <c r="U958" s="24"/>
      <c r="V958" s="24"/>
      <c r="W958" s="24"/>
      <c r="X958" s="24"/>
      <c r="Y958" s="24"/>
      <c r="Z958" s="24"/>
      <c r="AA958" s="58"/>
      <c r="AB958" s="76"/>
      <c r="AC958" s="76"/>
      <c r="AD958" s="24"/>
      <c r="AE958" s="39"/>
      <c r="AF958" s="39"/>
      <c r="AG958" s="39"/>
      <c r="AH958" s="39"/>
      <c r="AI958" s="24"/>
      <c r="AJ958" s="24"/>
      <c r="AK958" s="24"/>
      <c r="AL958" s="24"/>
      <c r="AM958" s="24"/>
      <c r="AN958" s="24"/>
      <c r="AO958" s="48" t="s">
        <v>858</v>
      </c>
      <c r="AP958" s="24"/>
      <c r="AQ958" s="24"/>
      <c r="AR958" s="24"/>
      <c r="AS958" s="66">
        <f t="shared" si="7"/>
        <v>0</v>
      </c>
      <c r="AT958" s="66">
        <v>14</v>
      </c>
      <c r="AU958" s="25">
        <v>0</v>
      </c>
      <c r="AV958" s="24" t="s">
        <v>467</v>
      </c>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c r="CA958" s="24"/>
      <c r="CB958" s="24"/>
      <c r="CC958" s="24"/>
      <c r="CD958" s="24"/>
      <c r="CE958" s="24"/>
      <c r="CF958" s="24"/>
      <c r="CG958" s="24"/>
      <c r="CH958" s="24"/>
    </row>
    <row r="959" spans="1:86" ht="14.25" customHeight="1" x14ac:dyDescent="0.3">
      <c r="A959" s="24" t="s">
        <v>215</v>
      </c>
      <c r="B959" s="24" t="s">
        <v>841</v>
      </c>
      <c r="C959" s="25">
        <v>2005</v>
      </c>
      <c r="D959" s="24" t="s">
        <v>823</v>
      </c>
      <c r="E959" s="24" t="s">
        <v>255</v>
      </c>
      <c r="F959" s="24" t="s">
        <v>397</v>
      </c>
      <c r="G959" s="30" t="s">
        <v>859</v>
      </c>
      <c r="H959" s="30"/>
      <c r="I959" s="30"/>
      <c r="J959" s="24" t="s">
        <v>221</v>
      </c>
      <c r="K959" s="24" t="s">
        <v>1007</v>
      </c>
      <c r="L959" s="30" t="s">
        <v>248</v>
      </c>
      <c r="M959" s="24" t="s">
        <v>149</v>
      </c>
      <c r="N959" s="30" t="s">
        <v>831</v>
      </c>
      <c r="O959" s="6" t="s">
        <v>789</v>
      </c>
      <c r="P959" s="24"/>
      <c r="Q959" s="24"/>
      <c r="R959" s="24"/>
      <c r="S959" s="24"/>
      <c r="T959" s="24"/>
      <c r="U959" s="24"/>
      <c r="V959" s="24"/>
      <c r="W959" s="24"/>
      <c r="X959" s="24"/>
      <c r="Y959" s="24"/>
      <c r="Z959" s="24"/>
      <c r="AA959" s="58"/>
      <c r="AB959" s="76"/>
      <c r="AC959" s="76"/>
      <c r="AD959" s="24"/>
      <c r="AE959" s="39"/>
      <c r="AF959" s="39"/>
      <c r="AG959" s="39"/>
      <c r="AH959" s="39"/>
      <c r="AI959" s="24"/>
      <c r="AJ959" s="24"/>
      <c r="AK959" s="24"/>
      <c r="AL959" s="24"/>
      <c r="AM959" s="24"/>
      <c r="AN959" s="24"/>
      <c r="AO959" s="48" t="s">
        <v>858</v>
      </c>
      <c r="AP959" s="24"/>
      <c r="AQ959" s="24"/>
      <c r="AR959" s="24"/>
      <c r="AS959" s="66">
        <f t="shared" si="7"/>
        <v>0</v>
      </c>
      <c r="AT959" s="66">
        <v>7</v>
      </c>
      <c r="AU959" s="25">
        <v>0</v>
      </c>
      <c r="AV959" s="24" t="s">
        <v>467</v>
      </c>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c r="CA959" s="24"/>
      <c r="CB959" s="24"/>
      <c r="CC959" s="24"/>
      <c r="CD959" s="24"/>
      <c r="CE959" s="24"/>
      <c r="CF959" s="24"/>
      <c r="CG959" s="24"/>
      <c r="CH959" s="24"/>
    </row>
    <row r="960" spans="1:86" hidden="1" x14ac:dyDescent="0.3"/>
    <row r="961" hidden="1" x14ac:dyDescent="0.3"/>
    <row r="962" hidden="1" x14ac:dyDescent="0.3"/>
    <row r="963" hidden="1" x14ac:dyDescent="0.3"/>
    <row r="964" hidden="1" x14ac:dyDescent="0.3"/>
    <row r="965" hidden="1" x14ac:dyDescent="0.3"/>
    <row r="966" hidden="1" x14ac:dyDescent="0.3"/>
    <row r="967" hidden="1" x14ac:dyDescent="0.3"/>
    <row r="968" hidden="1" x14ac:dyDescent="0.3"/>
    <row r="969" hidden="1" x14ac:dyDescent="0.3"/>
    <row r="970" hidden="1" x14ac:dyDescent="0.3"/>
    <row r="971" hidden="1" x14ac:dyDescent="0.3"/>
    <row r="972" hidden="1" x14ac:dyDescent="0.3"/>
    <row r="973" hidden="1" x14ac:dyDescent="0.3"/>
    <row r="974" hidden="1" x14ac:dyDescent="0.3"/>
    <row r="975" hidden="1" x14ac:dyDescent="0.3"/>
    <row r="976" hidden="1" x14ac:dyDescent="0.3"/>
    <row r="977" hidden="1" x14ac:dyDescent="0.3"/>
    <row r="978" hidden="1" x14ac:dyDescent="0.3"/>
    <row r="979" hidden="1" x14ac:dyDescent="0.3"/>
    <row r="980" hidden="1" x14ac:dyDescent="0.3"/>
    <row r="981" hidden="1" x14ac:dyDescent="0.3"/>
    <row r="982" hidden="1" x14ac:dyDescent="0.3"/>
    <row r="983" hidden="1" x14ac:dyDescent="0.3"/>
    <row r="984" hidden="1" x14ac:dyDescent="0.3"/>
    <row r="985" hidden="1" x14ac:dyDescent="0.3"/>
    <row r="986" hidden="1" x14ac:dyDescent="0.3"/>
    <row r="987" hidden="1" x14ac:dyDescent="0.3"/>
    <row r="988" hidden="1" x14ac:dyDescent="0.3"/>
    <row r="989" hidden="1" x14ac:dyDescent="0.3"/>
    <row r="990" hidden="1" x14ac:dyDescent="0.3"/>
    <row r="991" hidden="1" x14ac:dyDescent="0.3"/>
    <row r="992" hidden="1" x14ac:dyDescent="0.3"/>
    <row r="993" hidden="1" x14ac:dyDescent="0.3"/>
    <row r="994" hidden="1" x14ac:dyDescent="0.3"/>
    <row r="995" hidden="1" x14ac:dyDescent="0.3"/>
    <row r="996" hidden="1" x14ac:dyDescent="0.3"/>
    <row r="997" hidden="1" x14ac:dyDescent="0.3"/>
    <row r="998" hidden="1" x14ac:dyDescent="0.3"/>
    <row r="999" hidden="1" x14ac:dyDescent="0.3"/>
    <row r="1000" hidden="1" x14ac:dyDescent="0.3"/>
    <row r="1001" hidden="1" x14ac:dyDescent="0.3"/>
    <row r="1002" hidden="1" x14ac:dyDescent="0.3"/>
    <row r="1003" hidden="1" x14ac:dyDescent="0.3"/>
    <row r="1004" hidden="1" x14ac:dyDescent="0.3"/>
    <row r="1005" hidden="1" x14ac:dyDescent="0.3"/>
    <row r="1006" hidden="1" x14ac:dyDescent="0.3"/>
    <row r="1007" hidden="1" x14ac:dyDescent="0.3"/>
    <row r="1008" hidden="1" x14ac:dyDescent="0.3"/>
    <row r="1009" spans="1:86" hidden="1" x14ac:dyDescent="0.3"/>
    <row r="1010" spans="1:86" hidden="1" x14ac:dyDescent="0.3"/>
    <row r="1011" spans="1:86" hidden="1" x14ac:dyDescent="0.3"/>
    <row r="1012" spans="1:86" hidden="1" x14ac:dyDescent="0.3"/>
    <row r="1013" spans="1:86" hidden="1" x14ac:dyDescent="0.3"/>
    <row r="1014" spans="1:86" hidden="1" x14ac:dyDescent="0.3"/>
    <row r="1015" spans="1:86" hidden="1" x14ac:dyDescent="0.3"/>
    <row r="1016" spans="1:86" hidden="1" x14ac:dyDescent="0.3"/>
    <row r="1017" spans="1:86" hidden="1" x14ac:dyDescent="0.3"/>
    <row r="1018" spans="1:86" x14ac:dyDescent="0.3">
      <c r="A1018" s="24" t="s">
        <v>215</v>
      </c>
      <c r="B1018" s="24" t="s">
        <v>841</v>
      </c>
      <c r="C1018" s="25">
        <v>2005</v>
      </c>
      <c r="D1018" s="24" t="s">
        <v>823</v>
      </c>
      <c r="E1018" s="24" t="s">
        <v>255</v>
      </c>
      <c r="F1018" s="24" t="s">
        <v>397</v>
      </c>
      <c r="G1018" s="30" t="s">
        <v>850</v>
      </c>
      <c r="H1018" s="30"/>
      <c r="I1018" s="30"/>
      <c r="J1018" s="24" t="s">
        <v>221</v>
      </c>
      <c r="K1018" s="24" t="s">
        <v>1007</v>
      </c>
      <c r="L1018" s="30" t="s">
        <v>460</v>
      </c>
      <c r="M1018" s="24" t="s">
        <v>149</v>
      </c>
      <c r="N1018" s="30" t="s">
        <v>831</v>
      </c>
      <c r="O1018" s="6" t="s">
        <v>789</v>
      </c>
      <c r="P1018" s="24"/>
      <c r="Q1018" s="24"/>
      <c r="R1018" s="24"/>
      <c r="S1018" s="24"/>
      <c r="T1018" s="24"/>
      <c r="U1018" s="24"/>
      <c r="V1018" s="24"/>
      <c r="W1018" s="24"/>
      <c r="X1018" s="24"/>
      <c r="Y1018" s="24"/>
      <c r="Z1018" s="24"/>
      <c r="AB1018" s="76"/>
      <c r="AC1018" s="76"/>
      <c r="AD1018" s="24"/>
      <c r="AE1018" s="39"/>
      <c r="AF1018" s="39"/>
      <c r="AG1018" s="39"/>
      <c r="AH1018" s="39"/>
      <c r="AI1018" s="24"/>
      <c r="AJ1018" s="24"/>
      <c r="AK1018" s="24"/>
      <c r="AL1018" s="24"/>
      <c r="AM1018" s="24"/>
      <c r="AN1018" s="24"/>
      <c r="AO1018" s="25">
        <v>8</v>
      </c>
      <c r="AP1018" s="24"/>
      <c r="AQ1018" s="24"/>
      <c r="AR1018" s="24"/>
      <c r="AS1018" s="66">
        <v>11</v>
      </c>
      <c r="AT1018" s="66">
        <v>13</v>
      </c>
      <c r="AU1018" s="25">
        <v>85</v>
      </c>
      <c r="AV1018" s="24" t="s">
        <v>467</v>
      </c>
      <c r="AW1018" s="24"/>
      <c r="AX1018" s="24"/>
      <c r="AY1018" s="24"/>
      <c r="AZ1018" s="24"/>
      <c r="BA1018" s="24"/>
      <c r="BB1018" s="24"/>
      <c r="BC1018" s="24"/>
      <c r="BD1018" s="24"/>
      <c r="BE1018" s="24"/>
      <c r="BF1018" s="24"/>
      <c r="BG1018" s="24"/>
      <c r="BH1018" s="24"/>
      <c r="BI1018" s="24"/>
      <c r="BJ1018" s="24"/>
      <c r="BK1018" s="24"/>
      <c r="BL1018" s="24"/>
      <c r="BM1018" s="24"/>
      <c r="BN1018" s="24"/>
      <c r="BO1018" s="24"/>
      <c r="BP1018" s="24"/>
      <c r="BQ1018" s="24"/>
      <c r="BR1018" s="24"/>
      <c r="BS1018" s="24"/>
      <c r="BT1018" s="24"/>
      <c r="BU1018" s="24"/>
      <c r="BV1018" s="24"/>
      <c r="BW1018" s="24"/>
      <c r="BX1018" s="24"/>
      <c r="BY1018" s="24"/>
      <c r="BZ1018" s="24"/>
      <c r="CA1018" s="24"/>
      <c r="CB1018" s="24"/>
      <c r="CC1018" s="24"/>
      <c r="CD1018" s="24"/>
      <c r="CE1018" s="24"/>
      <c r="CF1018" s="24"/>
      <c r="CG1018" s="24"/>
      <c r="CH1018" s="24"/>
    </row>
    <row r="1019" spans="1:86" x14ac:dyDescent="0.3">
      <c r="A1019" s="24" t="s">
        <v>215</v>
      </c>
      <c r="B1019" s="24" t="s">
        <v>841</v>
      </c>
      <c r="C1019" s="25">
        <v>2005</v>
      </c>
      <c r="D1019" s="24" t="s">
        <v>823</v>
      </c>
      <c r="E1019" s="24" t="s">
        <v>255</v>
      </c>
      <c r="F1019" s="24" t="s">
        <v>397</v>
      </c>
      <c r="G1019" s="30" t="s">
        <v>155</v>
      </c>
      <c r="H1019" s="30"/>
      <c r="I1019" s="30"/>
      <c r="J1019" s="24" t="s">
        <v>221</v>
      </c>
      <c r="K1019" s="24" t="s">
        <v>1007</v>
      </c>
      <c r="L1019" s="30" t="s">
        <v>460</v>
      </c>
      <c r="M1019" s="24" t="s">
        <v>149</v>
      </c>
      <c r="N1019" s="30" t="s">
        <v>831</v>
      </c>
      <c r="O1019" s="6" t="s">
        <v>789</v>
      </c>
      <c r="P1019" s="24"/>
      <c r="Q1019" s="24"/>
      <c r="R1019" s="24"/>
      <c r="S1019" s="24"/>
      <c r="T1019" s="24"/>
      <c r="U1019" s="24"/>
      <c r="V1019" s="24"/>
      <c r="W1019" s="24"/>
      <c r="X1019" s="24"/>
      <c r="Y1019" s="24"/>
      <c r="Z1019" s="24"/>
      <c r="AB1019" s="76"/>
      <c r="AC1019" s="76"/>
      <c r="AD1019" s="24"/>
      <c r="AE1019" s="39"/>
      <c r="AF1019" s="39"/>
      <c r="AG1019" s="39"/>
      <c r="AH1019" s="39"/>
      <c r="AI1019" s="24"/>
      <c r="AJ1019" s="24"/>
      <c r="AK1019" s="24"/>
      <c r="AL1019" s="24"/>
      <c r="AM1019" s="24"/>
      <c r="AN1019" s="24"/>
      <c r="AO1019" s="25">
        <v>8</v>
      </c>
      <c r="AP1019" s="24"/>
      <c r="AQ1019" s="24"/>
      <c r="AR1019" s="24"/>
      <c r="AS1019" s="66">
        <v>12</v>
      </c>
      <c r="AT1019" s="66">
        <v>14</v>
      </c>
      <c r="AU1019" s="25">
        <v>86</v>
      </c>
      <c r="AV1019" s="24" t="s">
        <v>467</v>
      </c>
      <c r="AW1019" s="24"/>
      <c r="AX1019" s="24"/>
      <c r="AY1019" s="24"/>
      <c r="AZ1019" s="24"/>
      <c r="BA1019" s="24"/>
      <c r="BB1019" s="24"/>
      <c r="BC1019" s="24"/>
      <c r="BD1019" s="24"/>
      <c r="BE1019" s="24"/>
      <c r="BF1019" s="24"/>
      <c r="BG1019" s="24"/>
      <c r="BH1019" s="24"/>
      <c r="BI1019" s="24"/>
      <c r="BJ1019" s="24"/>
      <c r="BK1019" s="24"/>
      <c r="BL1019" s="24"/>
      <c r="BM1019" s="24"/>
      <c r="BN1019" s="24"/>
      <c r="BO1019" s="24"/>
      <c r="BP1019" s="24"/>
      <c r="BQ1019" s="24"/>
      <c r="BR1019" s="24"/>
      <c r="BS1019" s="24"/>
      <c r="BT1019" s="24"/>
      <c r="BU1019" s="24"/>
      <c r="BV1019" s="24"/>
      <c r="BW1019" s="24"/>
      <c r="BX1019" s="24"/>
      <c r="BY1019" s="24"/>
      <c r="BZ1019" s="24"/>
      <c r="CA1019" s="24"/>
      <c r="CB1019" s="24"/>
      <c r="CC1019" s="24"/>
      <c r="CD1019" s="24"/>
      <c r="CE1019" s="24"/>
      <c r="CF1019" s="24"/>
      <c r="CG1019" s="24"/>
      <c r="CH1019" s="24"/>
    </row>
    <row r="1020" spans="1:86" x14ac:dyDescent="0.3">
      <c r="A1020" s="24" t="s">
        <v>215</v>
      </c>
      <c r="B1020" s="24" t="s">
        <v>841</v>
      </c>
      <c r="C1020" s="25">
        <v>2005</v>
      </c>
      <c r="D1020" s="24" t="s">
        <v>823</v>
      </c>
      <c r="E1020" s="24" t="s">
        <v>255</v>
      </c>
      <c r="F1020" s="24" t="s">
        <v>397</v>
      </c>
      <c r="G1020" s="30" t="s">
        <v>859</v>
      </c>
      <c r="H1020" s="30"/>
      <c r="I1020" s="30"/>
      <c r="J1020" s="24" t="s">
        <v>221</v>
      </c>
      <c r="K1020" s="24" t="s">
        <v>1007</v>
      </c>
      <c r="L1020" s="30" t="s">
        <v>460</v>
      </c>
      <c r="M1020" s="24" t="s">
        <v>149</v>
      </c>
      <c r="N1020" s="30" t="s">
        <v>831</v>
      </c>
      <c r="O1020" s="6" t="s">
        <v>789</v>
      </c>
      <c r="P1020" s="24"/>
      <c r="Q1020" s="24"/>
      <c r="R1020" s="24"/>
      <c r="S1020" s="24"/>
      <c r="T1020" s="24"/>
      <c r="U1020" s="24"/>
      <c r="V1020" s="24"/>
      <c r="W1020" s="24"/>
      <c r="X1020" s="24"/>
      <c r="Y1020" s="24"/>
      <c r="Z1020" s="24"/>
      <c r="AB1020" s="76"/>
      <c r="AC1020" s="76"/>
      <c r="AD1020" s="24"/>
      <c r="AE1020" s="39"/>
      <c r="AF1020" s="39"/>
      <c r="AG1020" s="39"/>
      <c r="AH1020" s="39"/>
      <c r="AI1020" s="24"/>
      <c r="AJ1020" s="24"/>
      <c r="AK1020" s="24"/>
      <c r="AL1020" s="24"/>
      <c r="AM1020" s="24"/>
      <c r="AN1020" s="24"/>
      <c r="AO1020" s="25">
        <v>8</v>
      </c>
      <c r="AP1020" s="24"/>
      <c r="AQ1020" s="24"/>
      <c r="AR1020" s="24"/>
      <c r="AS1020" s="66">
        <f>AU1020*AT1020/100</f>
        <v>7</v>
      </c>
      <c r="AT1020" s="66">
        <v>7</v>
      </c>
      <c r="AU1020" s="25">
        <v>100</v>
      </c>
      <c r="AV1020" s="24" t="s">
        <v>467</v>
      </c>
      <c r="AW1020" s="24"/>
      <c r="AX1020" s="24"/>
      <c r="AY1020" s="24"/>
      <c r="AZ1020" s="24"/>
      <c r="BA1020" s="24"/>
      <c r="BB1020" s="24"/>
      <c r="BC1020" s="24"/>
      <c r="BD1020" s="24"/>
      <c r="BE1020" s="24"/>
      <c r="BF1020" s="24"/>
      <c r="BG1020" s="24"/>
      <c r="BH1020" s="24"/>
      <c r="BI1020" s="24"/>
      <c r="BJ1020" s="24"/>
      <c r="BK1020" s="24"/>
      <c r="BL1020" s="24"/>
      <c r="BM1020" s="24"/>
      <c r="BN1020" s="24"/>
      <c r="BO1020" s="24"/>
      <c r="BP1020" s="24"/>
      <c r="BQ1020" s="24"/>
      <c r="BR1020" s="24"/>
      <c r="BS1020" s="24"/>
      <c r="BT1020" s="24"/>
      <c r="BU1020" s="24"/>
      <c r="BV1020" s="24"/>
      <c r="BW1020" s="24"/>
      <c r="BX1020" s="24"/>
      <c r="BY1020" s="24"/>
      <c r="BZ1020" s="24"/>
      <c r="CA1020" s="24"/>
      <c r="CB1020" s="24"/>
      <c r="CC1020" s="24"/>
      <c r="CD1020" s="24"/>
      <c r="CE1020" s="24"/>
      <c r="CF1020" s="24"/>
      <c r="CG1020" s="24"/>
      <c r="CH1020" s="24"/>
    </row>
    <row r="1021" spans="1:86" x14ac:dyDescent="0.3">
      <c r="A1021" s="24" t="s">
        <v>215</v>
      </c>
      <c r="B1021" s="24" t="s">
        <v>841</v>
      </c>
      <c r="C1021" s="25">
        <v>2005</v>
      </c>
      <c r="D1021" s="24" t="s">
        <v>823</v>
      </c>
      <c r="E1021" s="24" t="s">
        <v>255</v>
      </c>
      <c r="F1021" s="24" t="s">
        <v>397</v>
      </c>
      <c r="G1021" s="30" t="s">
        <v>850</v>
      </c>
      <c r="H1021" s="30"/>
      <c r="I1021" s="30"/>
      <c r="J1021" s="24" t="s">
        <v>221</v>
      </c>
      <c r="K1021" s="24" t="s">
        <v>1007</v>
      </c>
      <c r="L1021" s="30" t="s">
        <v>426</v>
      </c>
      <c r="M1021" s="24" t="s">
        <v>149</v>
      </c>
      <c r="N1021" s="30" t="s">
        <v>831</v>
      </c>
      <c r="O1021" s="6" t="s">
        <v>789</v>
      </c>
      <c r="P1021" s="24"/>
      <c r="Q1021" s="24"/>
      <c r="R1021" s="24"/>
      <c r="S1021" s="24"/>
      <c r="T1021" s="24"/>
      <c r="U1021" s="24"/>
      <c r="V1021" s="24"/>
      <c r="W1021" s="24"/>
      <c r="X1021" s="24"/>
      <c r="Y1021" s="24"/>
      <c r="Z1021" s="24"/>
      <c r="AB1021" s="76"/>
      <c r="AC1021" s="76"/>
      <c r="AD1021" s="24"/>
      <c r="AE1021" s="39"/>
      <c r="AF1021" s="39"/>
      <c r="AG1021" s="39"/>
      <c r="AH1021" s="39"/>
      <c r="AI1021" s="24"/>
      <c r="AJ1021" s="24"/>
      <c r="AK1021" s="24"/>
      <c r="AL1021" s="24"/>
      <c r="AM1021" s="24"/>
      <c r="AN1021" s="24"/>
      <c r="AO1021" s="25">
        <v>64</v>
      </c>
      <c r="AP1021" s="24"/>
      <c r="AQ1021" s="24"/>
      <c r="AR1021" s="24"/>
      <c r="AS1021" s="66">
        <v>1</v>
      </c>
      <c r="AT1021" s="66">
        <v>13</v>
      </c>
      <c r="AU1021" s="25">
        <v>8</v>
      </c>
      <c r="AV1021" s="24" t="s">
        <v>467</v>
      </c>
      <c r="AW1021" s="24"/>
      <c r="AX1021" s="24"/>
      <c r="AY1021" s="24"/>
      <c r="AZ1021" s="24"/>
      <c r="BA1021" s="24"/>
      <c r="BB1021" s="24"/>
      <c r="BC1021" s="24"/>
      <c r="BD1021" s="24"/>
      <c r="BE1021" s="24"/>
      <c r="BF1021" s="24"/>
      <c r="BG1021" s="24"/>
      <c r="BH1021" s="24"/>
      <c r="BI1021" s="24"/>
      <c r="BJ1021" s="24"/>
      <c r="BK1021" s="24"/>
      <c r="BL1021" s="24"/>
      <c r="BM1021" s="24"/>
      <c r="BN1021" s="24"/>
      <c r="BO1021" s="24"/>
      <c r="BP1021" s="24"/>
      <c r="BQ1021" s="24"/>
      <c r="BR1021" s="24"/>
      <c r="BS1021" s="24"/>
      <c r="BT1021" s="24"/>
      <c r="BU1021" s="24"/>
      <c r="BV1021" s="24"/>
      <c r="BW1021" s="24"/>
      <c r="BX1021" s="24"/>
      <c r="BY1021" s="24"/>
      <c r="BZ1021" s="24"/>
      <c r="CA1021" s="24"/>
      <c r="CB1021" s="24"/>
      <c r="CC1021" s="24"/>
      <c r="CD1021" s="24"/>
      <c r="CE1021" s="24"/>
      <c r="CF1021" s="24"/>
      <c r="CG1021" s="24"/>
      <c r="CH1021" s="24"/>
    </row>
    <row r="1022" spans="1:86" x14ac:dyDescent="0.3">
      <c r="A1022" s="24" t="s">
        <v>215</v>
      </c>
      <c r="B1022" s="24" t="s">
        <v>841</v>
      </c>
      <c r="C1022" s="25">
        <v>2005</v>
      </c>
      <c r="D1022" s="24" t="s">
        <v>823</v>
      </c>
      <c r="E1022" s="24" t="s">
        <v>255</v>
      </c>
      <c r="F1022" s="24" t="s">
        <v>397</v>
      </c>
      <c r="G1022" s="30" t="s">
        <v>155</v>
      </c>
      <c r="H1022" s="30"/>
      <c r="I1022" s="30"/>
      <c r="J1022" s="24" t="s">
        <v>221</v>
      </c>
      <c r="K1022" s="24" t="s">
        <v>1007</v>
      </c>
      <c r="L1022" s="30" t="s">
        <v>426</v>
      </c>
      <c r="M1022" s="24" t="s">
        <v>149</v>
      </c>
      <c r="N1022" s="30" t="s">
        <v>831</v>
      </c>
      <c r="O1022" s="6" t="s">
        <v>789</v>
      </c>
      <c r="P1022" s="24"/>
      <c r="Q1022" s="24"/>
      <c r="R1022" s="24"/>
      <c r="S1022" s="24"/>
      <c r="T1022" s="24"/>
      <c r="U1022" s="24"/>
      <c r="V1022" s="24"/>
      <c r="W1022" s="24"/>
      <c r="X1022" s="24"/>
      <c r="Y1022" s="24"/>
      <c r="Z1022" s="24"/>
      <c r="AB1022" s="76"/>
      <c r="AC1022" s="76"/>
      <c r="AD1022" s="24"/>
      <c r="AE1022" s="39"/>
      <c r="AF1022" s="39"/>
      <c r="AG1022" s="39"/>
      <c r="AH1022" s="39"/>
      <c r="AI1022" s="24"/>
      <c r="AJ1022" s="24"/>
      <c r="AK1022" s="24"/>
      <c r="AL1022" s="24"/>
      <c r="AM1022" s="24"/>
      <c r="AN1022" s="24"/>
      <c r="AO1022" s="25">
        <v>64</v>
      </c>
      <c r="AP1022" s="24"/>
      <c r="AQ1022" s="24"/>
      <c r="AR1022" s="24"/>
      <c r="AS1022" s="66">
        <f>AU1022*AT1022/100</f>
        <v>0</v>
      </c>
      <c r="AT1022" s="66">
        <v>14</v>
      </c>
      <c r="AU1022" s="25">
        <v>0</v>
      </c>
      <c r="AV1022" s="24" t="s">
        <v>467</v>
      </c>
      <c r="AW1022" s="24"/>
      <c r="AX1022" s="24"/>
      <c r="AY1022" s="24"/>
      <c r="AZ1022" s="24"/>
      <c r="BA1022" s="24"/>
      <c r="BB1022" s="24"/>
      <c r="BC1022" s="24"/>
      <c r="BD1022" s="24"/>
      <c r="BE1022" s="24"/>
      <c r="BF1022" s="24"/>
      <c r="BG1022" s="24"/>
      <c r="BH1022" s="24"/>
      <c r="BI1022" s="24"/>
      <c r="BJ1022" s="24"/>
      <c r="BK1022" s="24"/>
      <c r="BL1022" s="24"/>
      <c r="BM1022" s="24"/>
      <c r="BN1022" s="24"/>
      <c r="BO1022" s="24"/>
      <c r="BP1022" s="24"/>
      <c r="BQ1022" s="24"/>
      <c r="BR1022" s="24"/>
      <c r="BS1022" s="24"/>
      <c r="BT1022" s="24"/>
      <c r="BU1022" s="24"/>
      <c r="BV1022" s="24"/>
      <c r="BW1022" s="24"/>
      <c r="BX1022" s="24"/>
      <c r="BY1022" s="24"/>
      <c r="BZ1022" s="24"/>
      <c r="CA1022" s="24"/>
      <c r="CB1022" s="24"/>
      <c r="CC1022" s="24"/>
      <c r="CD1022" s="24"/>
      <c r="CE1022" s="24"/>
      <c r="CF1022" s="24"/>
      <c r="CG1022" s="24"/>
      <c r="CH1022" s="24"/>
    </row>
    <row r="1023" spans="1:86" x14ac:dyDescent="0.3">
      <c r="A1023" s="24" t="s">
        <v>215</v>
      </c>
      <c r="B1023" s="24" t="s">
        <v>841</v>
      </c>
      <c r="C1023" s="25">
        <v>2005</v>
      </c>
      <c r="D1023" s="24" t="s">
        <v>823</v>
      </c>
      <c r="E1023" s="24" t="s">
        <v>255</v>
      </c>
      <c r="F1023" s="24" t="s">
        <v>397</v>
      </c>
      <c r="G1023" s="30" t="s">
        <v>859</v>
      </c>
      <c r="H1023" s="30"/>
      <c r="I1023" s="30"/>
      <c r="J1023" s="24" t="s">
        <v>221</v>
      </c>
      <c r="K1023" s="24" t="s">
        <v>1007</v>
      </c>
      <c r="L1023" s="30" t="s">
        <v>426</v>
      </c>
      <c r="M1023" s="24" t="s">
        <v>149</v>
      </c>
      <c r="N1023" s="30" t="s">
        <v>831</v>
      </c>
      <c r="O1023" s="6" t="s">
        <v>789</v>
      </c>
      <c r="P1023" s="24"/>
      <c r="Q1023" s="24"/>
      <c r="R1023" s="24"/>
      <c r="S1023" s="24"/>
      <c r="T1023" s="24"/>
      <c r="U1023" s="24"/>
      <c r="V1023" s="24"/>
      <c r="W1023" s="24"/>
      <c r="X1023" s="24"/>
      <c r="Y1023" s="24"/>
      <c r="Z1023" s="24"/>
      <c r="AB1023" s="76"/>
      <c r="AC1023" s="76"/>
      <c r="AD1023" s="24"/>
      <c r="AE1023" s="39"/>
      <c r="AF1023" s="39"/>
      <c r="AG1023" s="39"/>
      <c r="AH1023" s="39"/>
      <c r="AI1023" s="24"/>
      <c r="AJ1023" s="24"/>
      <c r="AK1023" s="24"/>
      <c r="AL1023" s="24"/>
      <c r="AM1023" s="24"/>
      <c r="AN1023" s="24"/>
      <c r="AO1023" s="25">
        <v>64</v>
      </c>
      <c r="AP1023" s="24"/>
      <c r="AQ1023" s="24"/>
      <c r="AR1023" s="24"/>
      <c r="AS1023" s="66">
        <v>3</v>
      </c>
      <c r="AT1023" s="66">
        <v>7</v>
      </c>
      <c r="AU1023" s="25">
        <v>43</v>
      </c>
      <c r="AV1023" s="24" t="s">
        <v>467</v>
      </c>
      <c r="AW1023" s="24"/>
      <c r="AX1023" s="24"/>
      <c r="AY1023" s="24"/>
      <c r="AZ1023" s="24"/>
      <c r="BA1023" s="24"/>
      <c r="BB1023" s="24"/>
      <c r="BC1023" s="24"/>
      <c r="BD1023" s="24"/>
      <c r="BE1023" s="24"/>
      <c r="BF1023" s="24"/>
      <c r="BG1023" s="24"/>
      <c r="BH1023" s="24"/>
      <c r="BI1023" s="24"/>
      <c r="BJ1023" s="24"/>
      <c r="BK1023" s="24"/>
      <c r="BL1023" s="24"/>
      <c r="BM1023" s="24"/>
      <c r="BN1023" s="24"/>
      <c r="BO1023" s="24"/>
      <c r="BP1023" s="24"/>
      <c r="BQ1023" s="24"/>
      <c r="BR1023" s="24"/>
      <c r="BS1023" s="24"/>
      <c r="BT1023" s="24"/>
      <c r="BU1023" s="24"/>
      <c r="BV1023" s="24"/>
      <c r="BW1023" s="24"/>
      <c r="BX1023" s="24"/>
      <c r="BY1023" s="24"/>
      <c r="BZ1023" s="24"/>
      <c r="CA1023" s="24"/>
      <c r="CB1023" s="24"/>
      <c r="CC1023" s="24"/>
      <c r="CD1023" s="24"/>
      <c r="CE1023" s="24"/>
      <c r="CF1023" s="24"/>
      <c r="CG1023" s="24"/>
      <c r="CH1023" s="24"/>
    </row>
    <row r="1024" spans="1:86" x14ac:dyDescent="0.3">
      <c r="A1024" s="24" t="s">
        <v>215</v>
      </c>
      <c r="B1024" s="24" t="s">
        <v>841</v>
      </c>
      <c r="C1024" s="25">
        <v>2005</v>
      </c>
      <c r="D1024" s="24" t="s">
        <v>823</v>
      </c>
      <c r="E1024" s="24" t="s">
        <v>255</v>
      </c>
      <c r="F1024" s="24" t="s">
        <v>397</v>
      </c>
      <c r="G1024" s="30" t="s">
        <v>850</v>
      </c>
      <c r="H1024" s="30"/>
      <c r="I1024" s="30"/>
      <c r="J1024" s="24" t="s">
        <v>221</v>
      </c>
      <c r="K1024" s="24" t="s">
        <v>1007</v>
      </c>
      <c r="L1024" s="30" t="s">
        <v>579</v>
      </c>
      <c r="M1024" s="24" t="s">
        <v>149</v>
      </c>
      <c r="N1024" s="30" t="s">
        <v>831</v>
      </c>
      <c r="O1024" s="6" t="s">
        <v>789</v>
      </c>
      <c r="P1024" s="24"/>
      <c r="Q1024" s="24"/>
      <c r="R1024" s="24"/>
      <c r="S1024" s="24"/>
      <c r="T1024" s="24"/>
      <c r="U1024" s="24"/>
      <c r="V1024" s="24"/>
      <c r="W1024" s="24"/>
      <c r="X1024" s="24"/>
      <c r="Y1024" s="24"/>
      <c r="Z1024" s="24"/>
      <c r="AB1024" s="76"/>
      <c r="AC1024" s="76"/>
      <c r="AD1024" s="24"/>
      <c r="AE1024" s="39"/>
      <c r="AF1024" s="39"/>
      <c r="AG1024" s="39"/>
      <c r="AH1024" s="39"/>
      <c r="AI1024" s="24"/>
      <c r="AJ1024" s="24"/>
      <c r="AK1024" s="24"/>
      <c r="AL1024" s="24"/>
      <c r="AM1024" s="24"/>
      <c r="AN1024" s="24"/>
      <c r="AO1024" s="49" t="s">
        <v>856</v>
      </c>
      <c r="AP1024" s="24"/>
      <c r="AQ1024" s="24"/>
      <c r="AR1024" s="24"/>
      <c r="AS1024" s="66">
        <v>5</v>
      </c>
      <c r="AT1024" s="66">
        <v>13</v>
      </c>
      <c r="AU1024" s="25">
        <v>38</v>
      </c>
      <c r="AV1024" s="24" t="s">
        <v>467</v>
      </c>
      <c r="AW1024" s="24"/>
      <c r="AX1024" s="24"/>
      <c r="AY1024" s="24"/>
      <c r="AZ1024" s="24"/>
      <c r="BA1024" s="24"/>
      <c r="BB1024" s="24"/>
      <c r="BC1024" s="24"/>
      <c r="BD1024" s="24"/>
      <c r="BE1024" s="24"/>
      <c r="BF1024" s="24"/>
      <c r="BG1024" s="24"/>
      <c r="BH1024" s="24"/>
      <c r="BI1024" s="24"/>
      <c r="BJ1024" s="24"/>
      <c r="BK1024" s="24"/>
      <c r="BL1024" s="24"/>
      <c r="BM1024" s="24"/>
      <c r="BN1024" s="24"/>
      <c r="BO1024" s="24"/>
      <c r="BP1024" s="24"/>
      <c r="BQ1024" s="24"/>
      <c r="BR1024" s="24"/>
      <c r="BS1024" s="24"/>
      <c r="BT1024" s="24"/>
      <c r="BU1024" s="24"/>
      <c r="BV1024" s="24"/>
      <c r="BW1024" s="24"/>
      <c r="BX1024" s="24"/>
      <c r="BY1024" s="24"/>
      <c r="BZ1024" s="24"/>
      <c r="CA1024" s="24"/>
      <c r="CB1024" s="24"/>
      <c r="CC1024" s="24"/>
      <c r="CD1024" s="24"/>
      <c r="CE1024" s="24"/>
      <c r="CF1024" s="24"/>
      <c r="CG1024" s="24"/>
      <c r="CH1024" s="24"/>
    </row>
    <row r="1025" spans="1:86" x14ac:dyDescent="0.3">
      <c r="A1025" s="24" t="s">
        <v>215</v>
      </c>
      <c r="B1025" s="24" t="s">
        <v>841</v>
      </c>
      <c r="C1025" s="25">
        <v>2005</v>
      </c>
      <c r="D1025" s="24" t="s">
        <v>823</v>
      </c>
      <c r="E1025" s="24" t="s">
        <v>255</v>
      </c>
      <c r="F1025" s="24" t="s">
        <v>397</v>
      </c>
      <c r="G1025" s="30" t="s">
        <v>155</v>
      </c>
      <c r="H1025" s="30"/>
      <c r="I1025" s="30"/>
      <c r="J1025" s="24" t="s">
        <v>221</v>
      </c>
      <c r="K1025" s="24" t="s">
        <v>1007</v>
      </c>
      <c r="L1025" s="30" t="s">
        <v>579</v>
      </c>
      <c r="M1025" s="24" t="s">
        <v>149</v>
      </c>
      <c r="N1025" s="30" t="s">
        <v>831</v>
      </c>
      <c r="O1025" s="6" t="s">
        <v>789</v>
      </c>
      <c r="P1025" s="24"/>
      <c r="Q1025" s="24"/>
      <c r="R1025" s="24"/>
      <c r="S1025" s="24"/>
      <c r="T1025" s="24"/>
      <c r="U1025" s="24"/>
      <c r="V1025" s="24"/>
      <c r="W1025" s="24"/>
      <c r="X1025" s="24"/>
      <c r="Y1025" s="24"/>
      <c r="Z1025" s="24"/>
      <c r="AB1025" s="76"/>
      <c r="AC1025" s="76"/>
      <c r="AD1025" s="24"/>
      <c r="AE1025" s="39"/>
      <c r="AF1025" s="39"/>
      <c r="AG1025" s="39"/>
      <c r="AH1025" s="39"/>
      <c r="AI1025" s="24"/>
      <c r="AJ1025" s="24"/>
      <c r="AK1025" s="24"/>
      <c r="AL1025" s="24"/>
      <c r="AM1025" s="24"/>
      <c r="AN1025" s="24"/>
      <c r="AO1025" s="49" t="s">
        <v>856</v>
      </c>
      <c r="AP1025" s="24"/>
      <c r="AQ1025" s="24"/>
      <c r="AR1025" s="24"/>
      <c r="AS1025" s="66">
        <v>11</v>
      </c>
      <c r="AT1025" s="66">
        <v>14</v>
      </c>
      <c r="AU1025" s="25">
        <v>79</v>
      </c>
      <c r="AV1025" s="24" t="s">
        <v>467</v>
      </c>
      <c r="AW1025" s="24"/>
      <c r="AX1025" s="24"/>
      <c r="AY1025" s="24"/>
      <c r="AZ1025" s="24"/>
      <c r="BA1025" s="24"/>
      <c r="BB1025" s="24"/>
      <c r="BC1025" s="24"/>
      <c r="BD1025" s="24"/>
      <c r="BE1025" s="24"/>
      <c r="BF1025" s="24"/>
      <c r="BG1025" s="24"/>
      <c r="BH1025" s="24"/>
      <c r="BI1025" s="24"/>
      <c r="BJ1025" s="24"/>
      <c r="BK1025" s="24"/>
      <c r="BL1025" s="24"/>
      <c r="BM1025" s="24"/>
      <c r="BN1025" s="24"/>
      <c r="BO1025" s="24"/>
      <c r="BP1025" s="24"/>
      <c r="BQ1025" s="24"/>
      <c r="BR1025" s="24"/>
      <c r="BS1025" s="24"/>
      <c r="BT1025" s="24"/>
      <c r="BU1025" s="24"/>
      <c r="BV1025" s="24"/>
      <c r="BW1025" s="24"/>
      <c r="BX1025" s="24"/>
      <c r="BY1025" s="24"/>
      <c r="BZ1025" s="24"/>
      <c r="CA1025" s="24"/>
      <c r="CB1025" s="24"/>
      <c r="CC1025" s="24"/>
      <c r="CD1025" s="24"/>
      <c r="CE1025" s="24"/>
      <c r="CF1025" s="24"/>
      <c r="CG1025" s="24"/>
      <c r="CH1025" s="24"/>
    </row>
    <row r="1026" spans="1:86" x14ac:dyDescent="0.3">
      <c r="A1026" s="24" t="s">
        <v>215</v>
      </c>
      <c r="B1026" s="24" t="s">
        <v>841</v>
      </c>
      <c r="C1026" s="25">
        <v>2005</v>
      </c>
      <c r="D1026" s="24" t="s">
        <v>823</v>
      </c>
      <c r="E1026" s="24" t="s">
        <v>255</v>
      </c>
      <c r="F1026" s="24" t="s">
        <v>397</v>
      </c>
      <c r="G1026" s="30" t="s">
        <v>859</v>
      </c>
      <c r="H1026" s="30"/>
      <c r="I1026" s="30"/>
      <c r="J1026" s="24" t="s">
        <v>221</v>
      </c>
      <c r="K1026" s="24" t="s">
        <v>1007</v>
      </c>
      <c r="L1026" s="30" t="s">
        <v>579</v>
      </c>
      <c r="M1026" s="24" t="s">
        <v>149</v>
      </c>
      <c r="N1026" s="30" t="s">
        <v>831</v>
      </c>
      <c r="O1026" s="6" t="s">
        <v>789</v>
      </c>
      <c r="P1026" s="24"/>
      <c r="Q1026" s="24"/>
      <c r="R1026" s="24"/>
      <c r="S1026" s="24"/>
      <c r="T1026" s="24"/>
      <c r="U1026" s="24"/>
      <c r="V1026" s="24"/>
      <c r="W1026" s="24"/>
      <c r="X1026" s="24"/>
      <c r="Y1026" s="24"/>
      <c r="Z1026" s="24"/>
      <c r="AA1026" s="58"/>
      <c r="AB1026" s="76"/>
      <c r="AC1026" s="76"/>
      <c r="AD1026" s="24"/>
      <c r="AE1026" s="39"/>
      <c r="AF1026" s="39"/>
      <c r="AG1026" s="39"/>
      <c r="AH1026" s="39"/>
      <c r="AI1026" s="24"/>
      <c r="AJ1026" s="24"/>
      <c r="AK1026" s="24"/>
      <c r="AL1026" s="24"/>
      <c r="AM1026" s="24"/>
      <c r="AN1026" s="24"/>
      <c r="AO1026" s="49" t="s">
        <v>856</v>
      </c>
      <c r="AP1026" s="24"/>
      <c r="AQ1026" s="24"/>
      <c r="AR1026" s="24"/>
      <c r="AS1026" s="66">
        <v>4</v>
      </c>
      <c r="AT1026" s="66">
        <v>7</v>
      </c>
      <c r="AU1026" s="25">
        <v>57</v>
      </c>
      <c r="AV1026" s="24" t="s">
        <v>467</v>
      </c>
      <c r="AW1026" s="24"/>
      <c r="AX1026" s="24"/>
      <c r="AY1026" s="24"/>
      <c r="AZ1026" s="24"/>
      <c r="BA1026" s="24"/>
      <c r="BB1026" s="24"/>
      <c r="BC1026" s="24"/>
      <c r="BD1026" s="24"/>
      <c r="BE1026" s="24"/>
      <c r="BF1026" s="24"/>
      <c r="BG1026" s="24"/>
      <c r="BH1026" s="24"/>
      <c r="BI1026" s="24"/>
      <c r="BJ1026" s="24"/>
      <c r="BK1026" s="24"/>
      <c r="BL1026" s="24"/>
      <c r="BM1026" s="24"/>
      <c r="BN1026" s="24"/>
      <c r="BO1026" s="24"/>
      <c r="BP1026" s="24"/>
      <c r="BQ1026" s="24"/>
      <c r="BR1026" s="24"/>
      <c r="BS1026" s="24"/>
      <c r="BT1026" s="24"/>
      <c r="BU1026" s="24"/>
      <c r="BV1026" s="24"/>
      <c r="BW1026" s="24"/>
      <c r="BX1026" s="24"/>
      <c r="BY1026" s="24"/>
      <c r="BZ1026" s="24"/>
      <c r="CA1026" s="24"/>
      <c r="CB1026" s="24"/>
      <c r="CC1026" s="24"/>
      <c r="CD1026" s="24"/>
      <c r="CE1026" s="24"/>
      <c r="CF1026" s="24"/>
      <c r="CG1026" s="24"/>
      <c r="CH1026" s="24"/>
    </row>
    <row r="1027" spans="1:86" x14ac:dyDescent="0.3">
      <c r="A1027" s="24" t="s">
        <v>215</v>
      </c>
      <c r="B1027" s="24" t="s">
        <v>841</v>
      </c>
      <c r="C1027" s="25">
        <v>2005</v>
      </c>
      <c r="D1027" s="24" t="s">
        <v>823</v>
      </c>
      <c r="E1027" s="24" t="s">
        <v>255</v>
      </c>
      <c r="F1027" s="24" t="s">
        <v>397</v>
      </c>
      <c r="G1027" s="24" t="s">
        <v>849</v>
      </c>
      <c r="H1027" s="24"/>
      <c r="I1027" s="24"/>
      <c r="J1027" s="24" t="s">
        <v>11</v>
      </c>
      <c r="K1027" s="24" t="s">
        <v>1008</v>
      </c>
      <c r="L1027" s="30" t="s">
        <v>831</v>
      </c>
      <c r="M1027" s="24" t="s">
        <v>51</v>
      </c>
      <c r="N1027" s="30" t="s">
        <v>831</v>
      </c>
      <c r="O1027" s="6" t="s">
        <v>789</v>
      </c>
      <c r="P1027" s="24"/>
      <c r="Q1027" s="24"/>
      <c r="R1027" s="24"/>
      <c r="S1027" s="24"/>
      <c r="T1027" s="24"/>
      <c r="U1027" s="24"/>
      <c r="V1027" s="24"/>
      <c r="W1027" s="24"/>
      <c r="X1027" s="24"/>
      <c r="Y1027" s="24"/>
      <c r="Z1027" s="24"/>
      <c r="AB1027" s="76"/>
      <c r="AC1027" s="76"/>
      <c r="AD1027" s="24"/>
      <c r="AE1027" s="39"/>
      <c r="AF1027" s="39"/>
      <c r="AG1027" s="39"/>
      <c r="AH1027" s="39"/>
      <c r="AI1027" s="24"/>
      <c r="AJ1027" s="24"/>
      <c r="AK1027" s="24"/>
      <c r="AL1027" s="24"/>
      <c r="AM1027" s="24"/>
      <c r="AN1027" s="24"/>
      <c r="AO1027" s="24"/>
      <c r="AP1027" s="24"/>
      <c r="AQ1027" s="24"/>
      <c r="AR1027" s="24"/>
      <c r="AS1027" s="66"/>
      <c r="AT1027" s="66"/>
      <c r="AU1027" s="24"/>
      <c r="AV1027" s="24"/>
      <c r="AW1027" s="24"/>
      <c r="AX1027" s="24"/>
      <c r="AY1027" s="24"/>
      <c r="AZ1027" s="24"/>
      <c r="BA1027" s="24"/>
      <c r="BB1027" s="24"/>
      <c r="BC1027" s="24"/>
      <c r="BD1027" s="24"/>
      <c r="BE1027" s="24"/>
      <c r="BF1027" s="24"/>
      <c r="BG1027" s="24"/>
      <c r="BH1027" s="24"/>
      <c r="BI1027" s="24"/>
      <c r="BJ1027" s="24"/>
      <c r="BK1027" s="24"/>
      <c r="BL1027" s="24"/>
      <c r="BM1027" s="24"/>
      <c r="BN1027" s="24"/>
      <c r="BO1027" s="24"/>
      <c r="BP1027" s="24"/>
      <c r="BQ1027" s="24"/>
      <c r="BR1027" s="24"/>
      <c r="BS1027" s="24"/>
      <c r="BT1027" s="24"/>
      <c r="BU1027" s="24"/>
      <c r="BV1027" s="24"/>
      <c r="BW1027" s="24"/>
      <c r="BX1027" s="24"/>
      <c r="BY1027" s="24"/>
      <c r="BZ1027" s="24"/>
      <c r="CA1027" s="24"/>
      <c r="CB1027" s="24"/>
      <c r="CC1027" s="24"/>
      <c r="CD1027" s="24"/>
      <c r="CE1027" s="24"/>
      <c r="CF1027" s="24"/>
      <c r="CG1027" s="24"/>
      <c r="CH1027" s="24"/>
    </row>
    <row r="1028" spans="1:86" x14ac:dyDescent="0.3">
      <c r="A1028" s="24" t="s">
        <v>215</v>
      </c>
      <c r="B1028" s="24" t="s">
        <v>841</v>
      </c>
      <c r="C1028" s="25">
        <v>2005</v>
      </c>
      <c r="D1028" s="24" t="s">
        <v>823</v>
      </c>
      <c r="E1028" s="24" t="s">
        <v>255</v>
      </c>
      <c r="F1028" s="24" t="s">
        <v>397</v>
      </c>
      <c r="G1028" s="30" t="s">
        <v>842</v>
      </c>
      <c r="H1028" s="30" t="s">
        <v>53</v>
      </c>
      <c r="I1028" s="30" t="s">
        <v>53</v>
      </c>
      <c r="J1028" s="24" t="s">
        <v>137</v>
      </c>
      <c r="K1028" s="24" t="s">
        <v>138</v>
      </c>
      <c r="L1028" s="30" t="s">
        <v>831</v>
      </c>
      <c r="M1028" s="24" t="s">
        <v>51</v>
      </c>
      <c r="N1028" s="30" t="s">
        <v>831</v>
      </c>
      <c r="O1028" s="6" t="s">
        <v>789</v>
      </c>
      <c r="P1028" s="24" t="s">
        <v>174</v>
      </c>
      <c r="Q1028" s="24">
        <v>0.2</v>
      </c>
      <c r="R1028" s="24" t="s">
        <v>843</v>
      </c>
      <c r="S1028" s="24" t="s">
        <v>997</v>
      </c>
      <c r="T1028" s="24"/>
      <c r="U1028" s="24" t="s">
        <v>53</v>
      </c>
      <c r="V1028" s="24" t="s">
        <v>140</v>
      </c>
      <c r="W1028" s="24"/>
      <c r="X1028" s="24"/>
      <c r="Y1028" s="48" t="s">
        <v>844</v>
      </c>
      <c r="Z1028" s="48" t="s">
        <v>845</v>
      </c>
      <c r="AA1028" s="82" t="s">
        <v>776</v>
      </c>
      <c r="AB1028" s="58"/>
      <c r="AC1028" s="82"/>
      <c r="AD1028" s="48">
        <v>2003</v>
      </c>
      <c r="AE1028" s="39"/>
      <c r="AF1028" s="39"/>
      <c r="AG1028" s="39"/>
      <c r="AH1028" s="39"/>
      <c r="AI1028" s="24"/>
      <c r="AJ1028" s="24"/>
      <c r="AK1028" s="24"/>
      <c r="AL1028" s="24"/>
      <c r="AM1028" s="24"/>
      <c r="AN1028" s="24"/>
      <c r="AO1028" s="24"/>
      <c r="AP1028" s="24"/>
      <c r="AQ1028" s="24"/>
      <c r="AR1028" s="24"/>
      <c r="AS1028" s="66"/>
      <c r="AT1028" s="66"/>
      <c r="AU1028" s="24"/>
      <c r="AV1028" s="24"/>
    </row>
    <row r="1029" spans="1:86" x14ac:dyDescent="0.3">
      <c r="A1029" s="24" t="s">
        <v>215</v>
      </c>
      <c r="B1029" s="24" t="s">
        <v>841</v>
      </c>
      <c r="C1029" s="25">
        <v>2005</v>
      </c>
      <c r="D1029" s="24" t="s">
        <v>823</v>
      </c>
      <c r="E1029" s="24" t="s">
        <v>255</v>
      </c>
      <c r="F1029" s="24" t="s">
        <v>397</v>
      </c>
      <c r="G1029" s="30" t="s">
        <v>155</v>
      </c>
      <c r="H1029" s="30" t="s">
        <v>53</v>
      </c>
      <c r="I1029" s="30" t="s">
        <v>53</v>
      </c>
      <c r="J1029" s="24" t="s">
        <v>137</v>
      </c>
      <c r="K1029" s="24" t="s">
        <v>138</v>
      </c>
      <c r="L1029" s="30" t="s">
        <v>831</v>
      </c>
      <c r="M1029" s="24" t="s">
        <v>51</v>
      </c>
      <c r="N1029" s="30" t="s">
        <v>831</v>
      </c>
      <c r="O1029" s="6" t="s">
        <v>789</v>
      </c>
      <c r="P1029" s="24" t="s">
        <v>174</v>
      </c>
      <c r="Q1029" s="24">
        <v>0.2</v>
      </c>
      <c r="R1029" s="24" t="s">
        <v>843</v>
      </c>
      <c r="S1029" s="24" t="s">
        <v>997</v>
      </c>
      <c r="T1029" s="24"/>
      <c r="U1029" s="24" t="s">
        <v>53</v>
      </c>
      <c r="V1029" s="24" t="s">
        <v>140</v>
      </c>
      <c r="W1029" s="24"/>
      <c r="X1029" s="24"/>
      <c r="Y1029" s="48" t="s">
        <v>844</v>
      </c>
      <c r="Z1029" s="48" t="s">
        <v>845</v>
      </c>
      <c r="AA1029" s="82" t="s">
        <v>846</v>
      </c>
      <c r="AC1029" s="82"/>
      <c r="AD1029" s="48">
        <v>2003</v>
      </c>
      <c r="AE1029" s="39"/>
      <c r="AF1029" s="39"/>
      <c r="AG1029" s="39"/>
      <c r="AH1029" s="39"/>
      <c r="AI1029" s="24"/>
      <c r="AJ1029" s="24"/>
      <c r="AK1029" s="24"/>
      <c r="AL1029" s="24"/>
      <c r="AM1029" s="24"/>
      <c r="AN1029" s="24"/>
      <c r="AO1029" s="24"/>
      <c r="AP1029" s="24"/>
      <c r="AQ1029" s="24"/>
      <c r="AR1029" s="24"/>
      <c r="AS1029" s="66"/>
      <c r="AT1029" s="66"/>
      <c r="AU1029" s="24"/>
      <c r="AV1029" s="24"/>
    </row>
    <row r="1030" spans="1:86" x14ac:dyDescent="0.3">
      <c r="A1030" s="24" t="s">
        <v>215</v>
      </c>
      <c r="B1030" s="24" t="s">
        <v>841</v>
      </c>
      <c r="C1030" s="25">
        <v>2005</v>
      </c>
      <c r="D1030" s="24" t="s">
        <v>823</v>
      </c>
      <c r="E1030" s="24" t="s">
        <v>255</v>
      </c>
      <c r="F1030" s="24" t="s">
        <v>397</v>
      </c>
      <c r="G1030" s="30" t="s">
        <v>847</v>
      </c>
      <c r="H1030" s="30" t="s">
        <v>53</v>
      </c>
      <c r="I1030" s="30" t="s">
        <v>53</v>
      </c>
      <c r="J1030" s="24" t="s">
        <v>137</v>
      </c>
      <c r="K1030" s="24" t="s">
        <v>138</v>
      </c>
      <c r="L1030" s="30" t="s">
        <v>831</v>
      </c>
      <c r="M1030" s="24" t="s">
        <v>51</v>
      </c>
      <c r="N1030" s="30" t="s">
        <v>831</v>
      </c>
      <c r="O1030" s="6" t="s">
        <v>789</v>
      </c>
      <c r="P1030" s="24" t="s">
        <v>174</v>
      </c>
      <c r="Q1030" s="24">
        <v>0.2</v>
      </c>
      <c r="R1030" s="24" t="s">
        <v>843</v>
      </c>
      <c r="S1030" s="24" t="s">
        <v>997</v>
      </c>
      <c r="T1030" s="24"/>
      <c r="U1030" s="24" t="s">
        <v>53</v>
      </c>
      <c r="V1030" s="24" t="s">
        <v>140</v>
      </c>
      <c r="W1030" s="24"/>
      <c r="X1030" s="24"/>
      <c r="Y1030" s="48" t="s">
        <v>844</v>
      </c>
      <c r="Z1030" s="48" t="s">
        <v>845</v>
      </c>
      <c r="AA1030" s="82" t="s">
        <v>848</v>
      </c>
      <c r="AC1030" s="82"/>
      <c r="AD1030" s="48">
        <v>2003</v>
      </c>
      <c r="AE1030" s="39"/>
      <c r="AF1030" s="39"/>
      <c r="AG1030" s="39"/>
      <c r="AH1030" s="39"/>
      <c r="AI1030" s="24"/>
      <c r="AJ1030" s="24"/>
      <c r="AK1030" s="24"/>
      <c r="AL1030" s="24"/>
      <c r="AM1030" s="24"/>
      <c r="AN1030" s="24"/>
      <c r="AO1030" s="24"/>
      <c r="AP1030" s="24"/>
      <c r="AQ1030" s="24"/>
      <c r="AR1030" s="24"/>
      <c r="AS1030" s="66"/>
      <c r="AT1030" s="66"/>
      <c r="AU1030" s="24"/>
      <c r="AV1030" s="24"/>
    </row>
    <row r="1031" spans="1:86" x14ac:dyDescent="0.3">
      <c r="A1031" s="121"/>
      <c r="B1031" s="146" t="s">
        <v>1090</v>
      </c>
      <c r="C1031" s="121">
        <v>2001</v>
      </c>
      <c r="D1031" s="121"/>
      <c r="E1031" s="121"/>
      <c r="F1031" s="121" t="s">
        <v>46</v>
      </c>
      <c r="G1031" s="121" t="s">
        <v>1084</v>
      </c>
      <c r="H1031" s="121"/>
      <c r="I1031" s="121"/>
      <c r="J1031" s="121"/>
      <c r="K1031" s="121" t="s">
        <v>1082</v>
      </c>
      <c r="L1031" s="121" t="s">
        <v>76</v>
      </c>
      <c r="M1031" s="121" t="s">
        <v>73</v>
      </c>
      <c r="N1031" s="121"/>
      <c r="O1031" s="121" t="s">
        <v>298</v>
      </c>
      <c r="P1031" s="121"/>
      <c r="Q1031" s="121"/>
      <c r="R1031" s="121"/>
      <c r="S1031" s="121"/>
      <c r="T1031" s="150" t="s">
        <v>1089</v>
      </c>
      <c r="U1031" s="121"/>
      <c r="V1031" s="121"/>
      <c r="W1031" s="121"/>
      <c r="X1031" s="121"/>
      <c r="Y1031" s="121"/>
      <c r="Z1031" s="121"/>
      <c r="AA1031" s="121"/>
      <c r="AB1031" s="121"/>
      <c r="AC1031" s="121"/>
      <c r="AD1031" s="121"/>
      <c r="AE1031" s="121"/>
      <c r="AF1031" s="121"/>
      <c r="AG1031" s="121"/>
      <c r="AH1031" s="121"/>
      <c r="AI1031" s="121"/>
      <c r="AJ1031" s="121"/>
      <c r="AK1031" s="121"/>
      <c r="AL1031" s="121"/>
      <c r="AM1031" s="121"/>
      <c r="AN1031" s="121"/>
      <c r="AO1031" s="121">
        <v>10</v>
      </c>
      <c r="AP1031" s="121"/>
      <c r="AQ1031" s="121"/>
      <c r="AR1031" s="121"/>
      <c r="AS1031" s="121">
        <f>AT1031*AU1031/100</f>
        <v>841</v>
      </c>
      <c r="AT1031" s="121">
        <v>841</v>
      </c>
      <c r="AU1031" s="121">
        <v>100</v>
      </c>
      <c r="AV1031" s="121"/>
      <c r="AW1031" s="121"/>
      <c r="AX1031" s="121"/>
      <c r="AY1031" s="121"/>
      <c r="AZ1031" s="121"/>
      <c r="BA1031" s="121"/>
      <c r="BB1031" s="121"/>
      <c r="BC1031" s="121"/>
      <c r="BD1031" s="121"/>
      <c r="BE1031" s="121"/>
      <c r="BF1031" s="121"/>
      <c r="BG1031" s="121"/>
      <c r="BH1031" s="121"/>
      <c r="BI1031" s="121"/>
      <c r="BJ1031" s="121"/>
      <c r="BK1031" s="121"/>
      <c r="BL1031" s="121"/>
      <c r="BM1031" s="121"/>
      <c r="BN1031" s="121"/>
      <c r="BO1031" s="121"/>
      <c r="BP1031" s="121"/>
      <c r="BQ1031" s="121"/>
      <c r="BR1031" s="121"/>
      <c r="BS1031" s="121"/>
      <c r="BT1031" s="121"/>
      <c r="BU1031" s="121"/>
      <c r="BV1031" s="121"/>
      <c r="BW1031" s="121"/>
      <c r="BX1031" s="121"/>
      <c r="BY1031" s="121"/>
      <c r="BZ1031" s="121"/>
      <c r="CA1031" s="121"/>
      <c r="CB1031" s="121"/>
      <c r="CC1031" s="121"/>
      <c r="CD1031" s="121"/>
      <c r="CE1031" s="121"/>
      <c r="CF1031" s="121"/>
      <c r="CG1031" s="121"/>
      <c r="CH1031" s="121"/>
    </row>
    <row r="1032" spans="1:86" x14ac:dyDescent="0.3">
      <c r="A1032" s="121"/>
      <c r="B1032" s="146" t="s">
        <v>1090</v>
      </c>
      <c r="C1032" s="121">
        <v>2001</v>
      </c>
      <c r="D1032" s="121"/>
      <c r="E1032" s="121"/>
      <c r="F1032" s="121" t="s">
        <v>46</v>
      </c>
      <c r="G1032" s="121" t="s">
        <v>1084</v>
      </c>
      <c r="H1032" s="121"/>
      <c r="I1032" s="121"/>
      <c r="J1032" s="121"/>
      <c r="K1032" s="121" t="s">
        <v>1082</v>
      </c>
      <c r="L1032" s="121" t="s">
        <v>960</v>
      </c>
      <c r="M1032" s="121" t="s">
        <v>73</v>
      </c>
      <c r="N1032" s="121"/>
      <c r="O1032" s="121" t="s">
        <v>298</v>
      </c>
      <c r="P1032" s="121"/>
      <c r="Q1032" s="121"/>
      <c r="R1032" s="121"/>
      <c r="S1032" s="121"/>
      <c r="T1032" s="121"/>
      <c r="U1032" s="121"/>
      <c r="V1032" s="121"/>
      <c r="W1032" s="121"/>
      <c r="X1032" s="121"/>
      <c r="Y1032" s="121"/>
      <c r="Z1032" s="121"/>
      <c r="AA1032" s="121"/>
      <c r="AB1032" s="121"/>
      <c r="AC1032" s="121"/>
      <c r="AD1032" s="121"/>
      <c r="AE1032" s="121"/>
      <c r="AF1032" s="121"/>
      <c r="AG1032" s="121"/>
      <c r="AH1032" s="121"/>
      <c r="AI1032" s="121"/>
      <c r="AJ1032" s="121"/>
      <c r="AK1032" s="121"/>
      <c r="AL1032" s="121"/>
      <c r="AM1032" s="121"/>
      <c r="AN1032" s="121"/>
      <c r="AO1032" s="121">
        <v>25</v>
      </c>
      <c r="AP1032" s="121"/>
      <c r="AQ1032" s="121"/>
      <c r="AR1032" s="121"/>
      <c r="AS1032" s="121">
        <f>AT1032*AU1032/100</f>
        <v>841</v>
      </c>
      <c r="AT1032" s="121">
        <v>841</v>
      </c>
      <c r="AU1032" s="121">
        <v>100</v>
      </c>
      <c r="AV1032" s="121"/>
      <c r="AW1032" s="121"/>
      <c r="AX1032" s="121"/>
      <c r="AY1032" s="121"/>
      <c r="AZ1032" s="121"/>
      <c r="BA1032" s="121"/>
      <c r="BB1032" s="121"/>
      <c r="BC1032" s="121"/>
      <c r="BD1032" s="121"/>
      <c r="BE1032" s="121"/>
      <c r="BF1032" s="121"/>
      <c r="BG1032" s="121"/>
      <c r="BH1032" s="121"/>
      <c r="BI1032" s="121"/>
      <c r="BJ1032" s="121"/>
      <c r="BK1032" s="121"/>
      <c r="BL1032" s="121"/>
      <c r="BM1032" s="121"/>
      <c r="BN1032" s="121"/>
      <c r="BO1032" s="121"/>
      <c r="BP1032" s="121"/>
      <c r="BQ1032" s="121"/>
      <c r="BR1032" s="121"/>
      <c r="BS1032" s="121"/>
      <c r="BT1032" s="121"/>
      <c r="BU1032" s="121"/>
      <c r="BV1032" s="121"/>
      <c r="BW1032" s="121"/>
      <c r="BX1032" s="121"/>
      <c r="BY1032" s="121"/>
      <c r="BZ1032" s="121"/>
      <c r="CA1032" s="121"/>
      <c r="CB1032" s="121"/>
      <c r="CC1032" s="121"/>
      <c r="CD1032" s="121"/>
      <c r="CE1032" s="121"/>
      <c r="CF1032" s="121"/>
      <c r="CG1032" s="121"/>
      <c r="CH1032" s="121"/>
    </row>
    <row r="1033" spans="1:86" x14ac:dyDescent="0.3">
      <c r="A1033" s="121"/>
      <c r="B1033" s="146" t="s">
        <v>1090</v>
      </c>
      <c r="C1033" s="121">
        <v>2001</v>
      </c>
      <c r="D1033" s="121"/>
      <c r="E1033" s="121"/>
      <c r="F1033" s="121" t="s">
        <v>46</v>
      </c>
      <c r="G1033" s="121" t="s">
        <v>1084</v>
      </c>
      <c r="H1033" s="121"/>
      <c r="I1033" s="121"/>
      <c r="J1033" s="121"/>
      <c r="K1033" s="121" t="s">
        <v>1082</v>
      </c>
      <c r="L1033" s="121" t="s">
        <v>74</v>
      </c>
      <c r="M1033" s="121" t="s">
        <v>73</v>
      </c>
      <c r="N1033" s="121"/>
      <c r="O1033" s="121" t="s">
        <v>298</v>
      </c>
      <c r="P1033" s="121"/>
      <c r="Q1033" s="121"/>
      <c r="R1033" s="121"/>
      <c r="S1033" s="121"/>
      <c r="T1033" s="121"/>
      <c r="U1033" s="121"/>
      <c r="V1033" s="121"/>
      <c r="W1033" s="121"/>
      <c r="X1033" s="121"/>
      <c r="Y1033" s="121"/>
      <c r="Z1033" s="121"/>
      <c r="AA1033" s="121"/>
      <c r="AB1033" s="121"/>
      <c r="AC1033" s="121"/>
      <c r="AD1033" s="121"/>
      <c r="AE1033" s="121"/>
      <c r="AF1033" s="121"/>
      <c r="AG1033" s="121"/>
      <c r="AH1033" s="121"/>
      <c r="AI1033" s="121"/>
      <c r="AJ1033" s="121"/>
      <c r="AK1033" s="121"/>
      <c r="AL1033" s="121"/>
      <c r="AM1033" s="121"/>
      <c r="AN1033" s="121"/>
      <c r="AO1033" s="121">
        <v>120</v>
      </c>
      <c r="AP1033" s="121"/>
      <c r="AQ1033" s="121"/>
      <c r="AR1033" s="121"/>
      <c r="AS1033" s="121">
        <v>45</v>
      </c>
      <c r="AT1033" s="121">
        <v>841</v>
      </c>
      <c r="AU1033" s="121">
        <v>5.4</v>
      </c>
      <c r="AV1033" s="121"/>
      <c r="AW1033" s="121"/>
      <c r="AX1033" s="121"/>
      <c r="AY1033" s="121"/>
      <c r="AZ1033" s="121"/>
      <c r="BA1033" s="121"/>
      <c r="BB1033" s="121"/>
      <c r="BC1033" s="121"/>
      <c r="BD1033" s="121"/>
      <c r="BE1033" s="121"/>
      <c r="BF1033" s="121"/>
      <c r="BG1033" s="121"/>
      <c r="BH1033" s="121"/>
      <c r="BI1033" s="121"/>
      <c r="BJ1033" s="121"/>
      <c r="BK1033" s="121"/>
      <c r="BL1033" s="121"/>
      <c r="BM1033" s="121"/>
      <c r="BN1033" s="121"/>
      <c r="BO1033" s="121"/>
      <c r="BP1033" s="121"/>
      <c r="BQ1033" s="121"/>
      <c r="BR1033" s="121"/>
      <c r="BS1033" s="121"/>
      <c r="BT1033" s="121"/>
      <c r="BU1033" s="121"/>
      <c r="BV1033" s="121"/>
      <c r="BW1033" s="121"/>
      <c r="BX1033" s="121"/>
      <c r="BY1033" s="121"/>
      <c r="BZ1033" s="121"/>
      <c r="CA1033" s="121"/>
      <c r="CB1033" s="121"/>
      <c r="CC1033" s="121"/>
      <c r="CD1033" s="121"/>
      <c r="CE1033" s="121"/>
      <c r="CF1033" s="121"/>
      <c r="CG1033" s="121"/>
      <c r="CH1033" s="121"/>
    </row>
    <row r="1034" spans="1:86" x14ac:dyDescent="0.3">
      <c r="A1034" s="121"/>
      <c r="B1034" s="146" t="s">
        <v>1090</v>
      </c>
      <c r="C1034" s="121">
        <v>2001</v>
      </c>
      <c r="D1034" s="121"/>
      <c r="E1034" s="121"/>
      <c r="F1034" s="121" t="s">
        <v>46</v>
      </c>
      <c r="G1034" s="121" t="s">
        <v>1084</v>
      </c>
      <c r="H1034" s="121"/>
      <c r="I1034" s="121"/>
      <c r="J1034" s="121"/>
      <c r="K1034" s="121" t="s">
        <v>1082</v>
      </c>
      <c r="L1034" s="121" t="s">
        <v>310</v>
      </c>
      <c r="M1034" s="121" t="s">
        <v>73</v>
      </c>
      <c r="N1034" s="121"/>
      <c r="O1034" s="121" t="s">
        <v>298</v>
      </c>
      <c r="P1034" s="121"/>
      <c r="Q1034" s="121"/>
      <c r="R1034" s="121"/>
      <c r="S1034" s="121"/>
      <c r="T1034" s="121"/>
      <c r="U1034" s="121"/>
      <c r="V1034" s="121"/>
      <c r="W1034" s="121"/>
      <c r="X1034" s="121"/>
      <c r="Y1034" s="121"/>
      <c r="Z1034" s="121"/>
      <c r="AA1034" s="121"/>
      <c r="AB1034" s="121"/>
      <c r="AC1034" s="121"/>
      <c r="AD1034" s="121"/>
      <c r="AE1034" s="121"/>
      <c r="AF1034" s="121"/>
      <c r="AG1034" s="121"/>
      <c r="AH1034" s="121"/>
      <c r="AI1034" s="121"/>
      <c r="AJ1034" s="121"/>
      <c r="AK1034" s="121"/>
      <c r="AL1034" s="121"/>
      <c r="AM1034" s="121"/>
      <c r="AN1034" s="121"/>
      <c r="AO1034" s="121">
        <v>30</v>
      </c>
      <c r="AP1034" s="121"/>
      <c r="AQ1034" s="121"/>
      <c r="AR1034" s="121"/>
      <c r="AS1034" s="121">
        <v>684</v>
      </c>
      <c r="AT1034" s="121">
        <v>841</v>
      </c>
      <c r="AU1034" s="121">
        <v>81.3</v>
      </c>
      <c r="AV1034" s="121"/>
      <c r="AW1034" s="121"/>
      <c r="AX1034" s="121"/>
      <c r="AY1034" s="121"/>
      <c r="AZ1034" s="121"/>
      <c r="BA1034" s="121"/>
      <c r="BB1034" s="121"/>
      <c r="BC1034" s="121"/>
      <c r="BD1034" s="121"/>
      <c r="BE1034" s="121"/>
      <c r="BF1034" s="121"/>
      <c r="BG1034" s="121"/>
      <c r="BH1034" s="121"/>
      <c r="BI1034" s="121"/>
      <c r="BJ1034" s="121"/>
      <c r="BK1034" s="121"/>
      <c r="BL1034" s="121"/>
      <c r="BM1034" s="121"/>
      <c r="BN1034" s="121"/>
      <c r="BO1034" s="121"/>
      <c r="BP1034" s="121"/>
      <c r="BQ1034" s="121"/>
      <c r="BR1034" s="121"/>
      <c r="BS1034" s="121"/>
      <c r="BT1034" s="121"/>
      <c r="BU1034" s="121"/>
      <c r="BV1034" s="121"/>
      <c r="BW1034" s="121"/>
      <c r="BX1034" s="121"/>
      <c r="BY1034" s="121"/>
      <c r="BZ1034" s="121"/>
      <c r="CA1034" s="121"/>
      <c r="CB1034" s="121"/>
      <c r="CC1034" s="121"/>
      <c r="CD1034" s="121"/>
      <c r="CE1034" s="121"/>
      <c r="CF1034" s="121"/>
      <c r="CG1034" s="121"/>
      <c r="CH1034" s="121"/>
    </row>
    <row r="1035" spans="1:86" x14ac:dyDescent="0.3">
      <c r="A1035" s="121"/>
      <c r="B1035" s="146" t="s">
        <v>1090</v>
      </c>
      <c r="C1035" s="121">
        <v>2001</v>
      </c>
      <c r="D1035" s="121"/>
      <c r="E1035" s="121"/>
      <c r="F1035" s="121" t="s">
        <v>46</v>
      </c>
      <c r="G1035" s="121" t="s">
        <v>1084</v>
      </c>
      <c r="H1035" s="121"/>
      <c r="I1035" s="121"/>
      <c r="J1035" s="121"/>
      <c r="K1035" s="121" t="s">
        <v>1082</v>
      </c>
      <c r="L1035" s="121" t="s">
        <v>1091</v>
      </c>
      <c r="M1035" s="121" t="s">
        <v>73</v>
      </c>
      <c r="N1035" s="121"/>
      <c r="O1035" s="121" t="s">
        <v>298</v>
      </c>
      <c r="P1035" s="121"/>
      <c r="Q1035" s="121"/>
      <c r="R1035" s="121"/>
      <c r="S1035" s="121"/>
      <c r="T1035" s="121"/>
      <c r="U1035" s="121"/>
      <c r="V1035" s="121"/>
      <c r="W1035" s="121"/>
      <c r="X1035" s="121"/>
      <c r="Y1035" s="121"/>
      <c r="Z1035" s="121"/>
      <c r="AA1035" s="121"/>
      <c r="AB1035" s="121"/>
      <c r="AC1035" s="121"/>
      <c r="AD1035" s="121"/>
      <c r="AE1035" s="121"/>
      <c r="AF1035" s="121"/>
      <c r="AG1035" s="121"/>
      <c r="AH1035" s="121"/>
      <c r="AI1035" s="121"/>
      <c r="AJ1035" s="121"/>
      <c r="AK1035" s="121"/>
      <c r="AL1035" s="121"/>
      <c r="AM1035" s="121"/>
      <c r="AN1035" s="121"/>
      <c r="AO1035" s="121">
        <v>30</v>
      </c>
      <c r="AP1035" s="121"/>
      <c r="AQ1035" s="121"/>
      <c r="AR1035" s="121"/>
      <c r="AS1035" s="121">
        <v>311</v>
      </c>
      <c r="AT1035" s="121">
        <v>841</v>
      </c>
      <c r="AU1035" s="121">
        <v>37</v>
      </c>
      <c r="AV1035" s="121"/>
      <c r="AW1035" s="121"/>
      <c r="AX1035" s="121"/>
      <c r="AY1035" s="121"/>
      <c r="AZ1035" s="121"/>
      <c r="BA1035" s="121"/>
      <c r="BB1035" s="121"/>
      <c r="BC1035" s="121"/>
      <c r="BD1035" s="121"/>
      <c r="BE1035" s="121"/>
      <c r="BF1035" s="121"/>
      <c r="BG1035" s="121"/>
      <c r="BH1035" s="121"/>
      <c r="BI1035" s="121"/>
      <c r="BJ1035" s="121"/>
      <c r="BK1035" s="121"/>
      <c r="BL1035" s="121"/>
      <c r="BM1035" s="121"/>
      <c r="BN1035" s="121"/>
      <c r="BO1035" s="121"/>
      <c r="BP1035" s="121"/>
      <c r="BQ1035" s="121"/>
      <c r="BR1035" s="121"/>
      <c r="BS1035" s="121"/>
      <c r="BT1035" s="121"/>
      <c r="BU1035" s="121"/>
      <c r="BV1035" s="121"/>
      <c r="BW1035" s="121"/>
      <c r="BX1035" s="121"/>
      <c r="BY1035" s="121"/>
      <c r="BZ1035" s="121"/>
      <c r="CA1035" s="121"/>
      <c r="CB1035" s="121"/>
      <c r="CC1035" s="121"/>
      <c r="CD1035" s="121"/>
      <c r="CE1035" s="121"/>
      <c r="CF1035" s="121"/>
      <c r="CG1035" s="121"/>
      <c r="CH1035" s="121"/>
    </row>
    <row r="1036" spans="1:86" x14ac:dyDescent="0.3">
      <c r="A1036" s="121"/>
      <c r="B1036" s="146" t="s">
        <v>1090</v>
      </c>
      <c r="C1036" s="121">
        <v>2001</v>
      </c>
      <c r="D1036" s="121"/>
      <c r="E1036" s="121"/>
      <c r="F1036" s="121" t="s">
        <v>46</v>
      </c>
      <c r="G1036" s="121" t="s">
        <v>1084</v>
      </c>
      <c r="H1036" s="121"/>
      <c r="I1036" s="121"/>
      <c r="J1036" s="121"/>
      <c r="K1036" s="121" t="s">
        <v>1082</v>
      </c>
      <c r="L1036" s="121" t="s">
        <v>79</v>
      </c>
      <c r="M1036" s="121" t="s">
        <v>73</v>
      </c>
      <c r="N1036" s="121"/>
      <c r="O1036" s="121" t="s">
        <v>298</v>
      </c>
      <c r="P1036" s="121"/>
      <c r="Q1036" s="121"/>
      <c r="R1036" s="121"/>
      <c r="S1036" s="121"/>
      <c r="T1036" s="121"/>
      <c r="U1036" s="121"/>
      <c r="V1036" s="121"/>
      <c r="W1036" s="121"/>
      <c r="X1036" s="121"/>
      <c r="Y1036" s="121"/>
      <c r="Z1036" s="121"/>
      <c r="AA1036" s="121"/>
      <c r="AB1036" s="121"/>
      <c r="AC1036" s="121"/>
      <c r="AD1036" s="121"/>
      <c r="AE1036" s="121"/>
      <c r="AF1036" s="121"/>
      <c r="AG1036" s="121"/>
      <c r="AH1036" s="121"/>
      <c r="AI1036" s="121"/>
      <c r="AJ1036" s="121"/>
      <c r="AK1036" s="121"/>
      <c r="AL1036" s="121"/>
      <c r="AM1036" s="121"/>
      <c r="AN1036" s="121"/>
      <c r="AO1036" s="121">
        <v>30</v>
      </c>
      <c r="AP1036" s="121"/>
      <c r="AQ1036" s="121"/>
      <c r="AR1036" s="121"/>
      <c r="AS1036" s="121">
        <v>35</v>
      </c>
      <c r="AT1036" s="121">
        <v>841</v>
      </c>
      <c r="AU1036" s="121">
        <v>4.2</v>
      </c>
      <c r="AV1036" s="121"/>
      <c r="AW1036" s="121"/>
      <c r="AX1036" s="121"/>
      <c r="AY1036" s="121"/>
      <c r="AZ1036" s="121"/>
      <c r="BA1036" s="121"/>
      <c r="BB1036" s="121"/>
      <c r="BC1036" s="121"/>
      <c r="BD1036" s="121"/>
      <c r="BE1036" s="121"/>
      <c r="BF1036" s="121"/>
      <c r="BG1036" s="121"/>
      <c r="BH1036" s="121"/>
      <c r="BI1036" s="121"/>
      <c r="BJ1036" s="121"/>
      <c r="BK1036" s="121"/>
      <c r="BL1036" s="121"/>
      <c r="BM1036" s="121"/>
      <c r="BN1036" s="121"/>
      <c r="BO1036" s="121"/>
      <c r="BP1036" s="121"/>
      <c r="BQ1036" s="121"/>
      <c r="BR1036" s="121"/>
      <c r="BS1036" s="121"/>
      <c r="BT1036" s="121"/>
      <c r="BU1036" s="121"/>
      <c r="BV1036" s="121"/>
      <c r="BW1036" s="121"/>
      <c r="BX1036" s="121"/>
      <c r="BY1036" s="121"/>
      <c r="BZ1036" s="121"/>
      <c r="CA1036" s="121"/>
      <c r="CB1036" s="121"/>
      <c r="CC1036" s="121"/>
      <c r="CD1036" s="121"/>
      <c r="CE1036" s="121"/>
      <c r="CF1036" s="121"/>
      <c r="CG1036" s="121"/>
      <c r="CH1036" s="121"/>
    </row>
    <row r="1037" spans="1:86" x14ac:dyDescent="0.3">
      <c r="A1037" s="121"/>
      <c r="B1037" s="146" t="s">
        <v>1090</v>
      </c>
      <c r="C1037" s="121">
        <v>2001</v>
      </c>
      <c r="D1037" s="121"/>
      <c r="E1037" s="121"/>
      <c r="F1037" s="121" t="s">
        <v>46</v>
      </c>
      <c r="G1037" s="121" t="s">
        <v>1084</v>
      </c>
      <c r="H1037" s="121"/>
      <c r="I1037" s="121"/>
      <c r="J1037" s="121"/>
      <c r="K1037" s="121" t="s">
        <v>1082</v>
      </c>
      <c r="L1037" s="121" t="s">
        <v>291</v>
      </c>
      <c r="M1037" s="121" t="s">
        <v>73</v>
      </c>
      <c r="N1037" s="121"/>
      <c r="O1037" s="121" t="s">
        <v>298</v>
      </c>
      <c r="P1037" s="121"/>
      <c r="Q1037" s="121"/>
      <c r="R1037" s="121"/>
      <c r="S1037" s="121"/>
      <c r="T1037" s="121"/>
      <c r="U1037" s="121"/>
      <c r="V1037" s="121"/>
      <c r="W1037" s="121"/>
      <c r="X1037" s="121"/>
      <c r="Y1037" s="121"/>
      <c r="Z1037" s="121"/>
      <c r="AA1037" s="121"/>
      <c r="AB1037" s="121"/>
      <c r="AC1037" s="121"/>
      <c r="AD1037" s="121"/>
      <c r="AE1037" s="121"/>
      <c r="AF1037" s="121"/>
      <c r="AG1037" s="121"/>
      <c r="AH1037" s="121"/>
      <c r="AI1037" s="121"/>
      <c r="AJ1037" s="121"/>
      <c r="AK1037" s="121"/>
      <c r="AL1037" s="121"/>
      <c r="AM1037" s="121"/>
      <c r="AN1037" s="121"/>
      <c r="AO1037" s="121">
        <v>20</v>
      </c>
      <c r="AP1037" s="121"/>
      <c r="AQ1037" s="121"/>
      <c r="AR1037" s="121"/>
      <c r="AS1037" s="121">
        <v>68</v>
      </c>
      <c r="AT1037" s="121">
        <v>841</v>
      </c>
      <c r="AU1037" s="121">
        <v>8.1</v>
      </c>
      <c r="AV1037" s="121"/>
      <c r="AW1037" s="121"/>
      <c r="AX1037" s="121"/>
      <c r="AY1037" s="121"/>
      <c r="AZ1037" s="121"/>
      <c r="BA1037" s="121"/>
      <c r="BB1037" s="121"/>
      <c r="BC1037" s="121"/>
      <c r="BD1037" s="121"/>
      <c r="BE1037" s="121"/>
      <c r="BF1037" s="121"/>
      <c r="BG1037" s="121"/>
      <c r="BH1037" s="121"/>
      <c r="BI1037" s="121"/>
      <c r="BJ1037" s="121"/>
      <c r="BK1037" s="121"/>
      <c r="BL1037" s="121"/>
      <c r="BM1037" s="121"/>
      <c r="BN1037" s="121"/>
      <c r="BO1037" s="121"/>
      <c r="BP1037" s="121"/>
      <c r="BQ1037" s="121"/>
      <c r="BR1037" s="121"/>
      <c r="BS1037" s="121"/>
      <c r="BT1037" s="121"/>
      <c r="BU1037" s="121"/>
      <c r="BV1037" s="121"/>
      <c r="BW1037" s="121"/>
      <c r="BX1037" s="121"/>
      <c r="BY1037" s="121"/>
      <c r="BZ1037" s="121"/>
      <c r="CA1037" s="121"/>
      <c r="CB1037" s="121"/>
      <c r="CC1037" s="121"/>
      <c r="CD1037" s="121"/>
      <c r="CE1037" s="121"/>
      <c r="CF1037" s="121"/>
      <c r="CG1037" s="121"/>
      <c r="CH1037" s="121"/>
    </row>
    <row r="1038" spans="1:86" x14ac:dyDescent="0.3">
      <c r="A1038" s="121"/>
      <c r="B1038" s="146" t="s">
        <v>1090</v>
      </c>
      <c r="C1038" s="121">
        <v>2001</v>
      </c>
      <c r="D1038" s="121"/>
      <c r="E1038" s="121"/>
      <c r="F1038" s="121" t="s">
        <v>46</v>
      </c>
      <c r="G1038" s="121" t="s">
        <v>1084</v>
      </c>
      <c r="H1038" s="121"/>
      <c r="I1038" s="121"/>
      <c r="J1038" s="121"/>
      <c r="K1038" s="121" t="s">
        <v>1082</v>
      </c>
      <c r="L1038" s="121" t="s">
        <v>347</v>
      </c>
      <c r="M1038" s="121" t="s">
        <v>73</v>
      </c>
      <c r="N1038" s="121"/>
      <c r="O1038" s="121" t="s">
        <v>298</v>
      </c>
      <c r="P1038" s="121"/>
      <c r="Q1038" s="121"/>
      <c r="R1038" s="121"/>
      <c r="S1038" s="121"/>
      <c r="T1038" s="121"/>
      <c r="U1038" s="121"/>
      <c r="V1038" s="121"/>
      <c r="W1038" s="121"/>
      <c r="X1038" s="121"/>
      <c r="Y1038" s="121"/>
      <c r="Z1038" s="121"/>
      <c r="AA1038" s="121"/>
      <c r="AB1038" s="121"/>
      <c r="AC1038" s="121"/>
      <c r="AD1038" s="121"/>
      <c r="AE1038" s="121"/>
      <c r="AF1038" s="121"/>
      <c r="AG1038" s="121"/>
      <c r="AH1038" s="121"/>
      <c r="AI1038" s="121"/>
      <c r="AJ1038" s="121"/>
      <c r="AK1038" s="121"/>
      <c r="AL1038" s="121"/>
      <c r="AM1038" s="121"/>
      <c r="AN1038" s="121"/>
      <c r="AO1038" s="121">
        <v>20</v>
      </c>
      <c r="AP1038" s="121"/>
      <c r="AQ1038" s="121"/>
      <c r="AR1038" s="121"/>
      <c r="AS1038" s="121">
        <v>27</v>
      </c>
      <c r="AT1038" s="121">
        <v>841</v>
      </c>
      <c r="AU1038" s="121">
        <v>3.2</v>
      </c>
      <c r="AV1038" s="121"/>
      <c r="AW1038" s="121"/>
      <c r="AX1038" s="121"/>
      <c r="AY1038" s="121"/>
      <c r="AZ1038" s="121"/>
      <c r="BA1038" s="121"/>
      <c r="BB1038" s="121"/>
      <c r="BC1038" s="121"/>
      <c r="BD1038" s="121"/>
      <c r="BE1038" s="121"/>
      <c r="BF1038" s="121"/>
      <c r="BG1038" s="121"/>
      <c r="BH1038" s="121"/>
      <c r="BI1038" s="121"/>
      <c r="BJ1038" s="121"/>
      <c r="BK1038" s="121"/>
      <c r="BL1038" s="121"/>
      <c r="BM1038" s="121"/>
      <c r="BN1038" s="121"/>
      <c r="BO1038" s="121"/>
      <c r="BP1038" s="121"/>
      <c r="BQ1038" s="121"/>
      <c r="BR1038" s="121"/>
      <c r="BS1038" s="121"/>
      <c r="BT1038" s="121"/>
      <c r="BU1038" s="121"/>
      <c r="BV1038" s="121"/>
      <c r="BW1038" s="121"/>
      <c r="BX1038" s="121"/>
      <c r="BY1038" s="121"/>
      <c r="BZ1038" s="121"/>
      <c r="CA1038" s="121"/>
      <c r="CB1038" s="121"/>
      <c r="CC1038" s="121"/>
      <c r="CD1038" s="121"/>
      <c r="CE1038" s="121"/>
      <c r="CF1038" s="121"/>
      <c r="CG1038" s="121"/>
      <c r="CH1038" s="121"/>
    </row>
    <row r="1039" spans="1:86" x14ac:dyDescent="0.3">
      <c r="A1039" s="121"/>
      <c r="B1039" s="146" t="s">
        <v>1090</v>
      </c>
      <c r="C1039" s="121">
        <v>2001</v>
      </c>
      <c r="D1039" s="121"/>
      <c r="E1039" s="121"/>
      <c r="F1039" s="121" t="s">
        <v>46</v>
      </c>
      <c r="G1039" s="121" t="s">
        <v>1084</v>
      </c>
      <c r="H1039" s="121"/>
      <c r="I1039" s="121"/>
      <c r="J1039" s="121"/>
      <c r="K1039" s="121" t="s">
        <v>1082</v>
      </c>
      <c r="L1039" s="121" t="s">
        <v>86</v>
      </c>
      <c r="M1039" s="121" t="s">
        <v>73</v>
      </c>
      <c r="N1039" s="121"/>
      <c r="O1039" s="121" t="s">
        <v>298</v>
      </c>
      <c r="P1039" s="121"/>
      <c r="Q1039" s="121"/>
      <c r="R1039" s="121"/>
      <c r="S1039" s="121"/>
      <c r="T1039" s="121"/>
      <c r="U1039" s="121"/>
      <c r="V1039" s="121"/>
      <c r="W1039" s="121"/>
      <c r="X1039" s="121"/>
      <c r="Y1039" s="121"/>
      <c r="Z1039" s="121"/>
      <c r="AA1039" s="121"/>
      <c r="AB1039" s="121"/>
      <c r="AC1039" s="121"/>
      <c r="AD1039" s="121"/>
      <c r="AE1039" s="121"/>
      <c r="AF1039" s="121"/>
      <c r="AG1039" s="121"/>
      <c r="AH1039" s="121"/>
      <c r="AI1039" s="121"/>
      <c r="AJ1039" s="121"/>
      <c r="AK1039" s="121"/>
      <c r="AL1039" s="121"/>
      <c r="AM1039" s="121"/>
      <c r="AN1039" s="121"/>
      <c r="AO1039" s="121">
        <v>10</v>
      </c>
      <c r="AP1039" s="121"/>
      <c r="AQ1039" s="121"/>
      <c r="AR1039" s="121"/>
      <c r="AS1039" s="121">
        <v>1</v>
      </c>
      <c r="AT1039" s="121">
        <v>841</v>
      </c>
      <c r="AU1039" s="121">
        <v>0.1</v>
      </c>
      <c r="AV1039" s="121"/>
      <c r="AW1039" s="121"/>
      <c r="AX1039" s="121"/>
      <c r="AY1039" s="121"/>
      <c r="AZ1039" s="121"/>
      <c r="BA1039" s="121"/>
      <c r="BB1039" s="121"/>
      <c r="BC1039" s="121"/>
      <c r="BD1039" s="121"/>
      <c r="BE1039" s="121"/>
      <c r="BF1039" s="121"/>
      <c r="BG1039" s="121"/>
      <c r="BH1039" s="121"/>
      <c r="BI1039" s="121"/>
      <c r="BJ1039" s="121"/>
      <c r="BK1039" s="121"/>
      <c r="BL1039" s="121"/>
      <c r="BM1039" s="121"/>
      <c r="BN1039" s="121"/>
      <c r="BO1039" s="121"/>
      <c r="BP1039" s="121"/>
      <c r="BQ1039" s="121"/>
      <c r="BR1039" s="121"/>
      <c r="BS1039" s="121"/>
      <c r="BT1039" s="121"/>
      <c r="BU1039" s="121"/>
      <c r="BV1039" s="121"/>
      <c r="BW1039" s="121"/>
      <c r="BX1039" s="121"/>
      <c r="BY1039" s="121"/>
      <c r="BZ1039" s="121"/>
      <c r="CA1039" s="121"/>
      <c r="CB1039" s="121"/>
      <c r="CC1039" s="121"/>
      <c r="CD1039" s="121"/>
      <c r="CE1039" s="121"/>
      <c r="CF1039" s="121"/>
      <c r="CG1039" s="121"/>
      <c r="CH1039" s="121"/>
    </row>
    <row r="1040" spans="1:86" x14ac:dyDescent="0.3">
      <c r="A1040" s="121"/>
      <c r="B1040" s="146" t="s">
        <v>1090</v>
      </c>
      <c r="C1040" s="121">
        <v>2001</v>
      </c>
      <c r="D1040" s="121"/>
      <c r="E1040" s="121"/>
      <c r="F1040" s="121" t="s">
        <v>46</v>
      </c>
      <c r="G1040" s="121" t="s">
        <v>1084</v>
      </c>
      <c r="H1040" s="121"/>
      <c r="I1040" s="121"/>
      <c r="J1040" s="121"/>
      <c r="K1040" s="121" t="s">
        <v>1082</v>
      </c>
      <c r="L1040" s="121" t="s">
        <v>313</v>
      </c>
      <c r="M1040" s="121" t="s">
        <v>73</v>
      </c>
      <c r="N1040" s="121"/>
      <c r="O1040" s="121" t="s">
        <v>298</v>
      </c>
      <c r="P1040" s="121"/>
      <c r="Q1040" s="121"/>
      <c r="R1040" s="121"/>
      <c r="S1040" s="121"/>
      <c r="T1040" s="121"/>
      <c r="U1040" s="121"/>
      <c r="V1040" s="121"/>
      <c r="W1040" s="121"/>
      <c r="X1040" s="121"/>
      <c r="Y1040" s="121"/>
      <c r="Z1040" s="121"/>
      <c r="AA1040" s="121"/>
      <c r="AB1040" s="121"/>
      <c r="AC1040" s="121"/>
      <c r="AD1040" s="121"/>
      <c r="AE1040" s="121"/>
      <c r="AF1040" s="121"/>
      <c r="AG1040" s="121"/>
      <c r="AH1040" s="121"/>
      <c r="AI1040" s="121"/>
      <c r="AJ1040" s="121"/>
      <c r="AK1040" s="121"/>
      <c r="AL1040" s="121"/>
      <c r="AM1040" s="121"/>
      <c r="AN1040" s="121"/>
      <c r="AO1040" s="121">
        <v>15</v>
      </c>
      <c r="AP1040" s="121"/>
      <c r="AQ1040" s="121"/>
      <c r="AR1040" s="121"/>
      <c r="AS1040" s="121">
        <v>124</v>
      </c>
      <c r="AT1040" s="121">
        <v>841</v>
      </c>
      <c r="AU1040" s="121">
        <v>14.7</v>
      </c>
      <c r="AV1040" s="121"/>
      <c r="AW1040" s="121"/>
      <c r="AX1040" s="121"/>
      <c r="AY1040" s="121"/>
      <c r="AZ1040" s="121"/>
      <c r="BA1040" s="121"/>
      <c r="BB1040" s="121"/>
      <c r="BC1040" s="121"/>
      <c r="BD1040" s="121"/>
      <c r="BE1040" s="121"/>
      <c r="BF1040" s="121"/>
      <c r="BG1040" s="121"/>
      <c r="BH1040" s="121"/>
      <c r="BI1040" s="121"/>
      <c r="BJ1040" s="121"/>
      <c r="BK1040" s="121"/>
      <c r="BL1040" s="121"/>
      <c r="BM1040" s="121"/>
      <c r="BN1040" s="121"/>
      <c r="BO1040" s="121"/>
      <c r="BP1040" s="121"/>
      <c r="BQ1040" s="121"/>
      <c r="BR1040" s="121"/>
      <c r="BS1040" s="121"/>
      <c r="BT1040" s="121"/>
      <c r="BU1040" s="121"/>
      <c r="BV1040" s="121"/>
      <c r="BW1040" s="121"/>
      <c r="BX1040" s="121"/>
      <c r="BY1040" s="121"/>
      <c r="BZ1040" s="121"/>
      <c r="CA1040" s="121"/>
      <c r="CB1040" s="121"/>
      <c r="CC1040" s="121"/>
      <c r="CD1040" s="121"/>
      <c r="CE1040" s="121"/>
      <c r="CF1040" s="121"/>
      <c r="CG1040" s="121"/>
      <c r="CH1040" s="121"/>
    </row>
    <row r="1041" spans="1:86" x14ac:dyDescent="0.3">
      <c r="A1041" s="121"/>
      <c r="B1041" s="146" t="s">
        <v>1090</v>
      </c>
      <c r="C1041" s="121">
        <v>2001</v>
      </c>
      <c r="D1041" s="121"/>
      <c r="E1041" s="121"/>
      <c r="F1041" s="121" t="s">
        <v>46</v>
      </c>
      <c r="G1041" s="121" t="s">
        <v>1084</v>
      </c>
      <c r="H1041" s="121"/>
      <c r="I1041" s="121"/>
      <c r="J1041" s="121"/>
      <c r="K1041" s="121" t="s">
        <v>1082</v>
      </c>
      <c r="L1041" s="121" t="s">
        <v>249</v>
      </c>
      <c r="M1041" s="121" t="s">
        <v>73</v>
      </c>
      <c r="N1041" s="121"/>
      <c r="O1041" s="121" t="s">
        <v>298</v>
      </c>
      <c r="P1041" s="121"/>
      <c r="Q1041" s="121"/>
      <c r="R1041" s="121"/>
      <c r="S1041" s="121"/>
      <c r="T1041" s="121"/>
      <c r="U1041" s="121"/>
      <c r="V1041" s="121"/>
      <c r="W1041" s="121"/>
      <c r="X1041" s="121"/>
      <c r="Y1041" s="121"/>
      <c r="Z1041" s="121"/>
      <c r="AA1041" s="121"/>
      <c r="AB1041" s="121"/>
      <c r="AC1041" s="121"/>
      <c r="AD1041" s="121"/>
      <c r="AE1041" s="121"/>
      <c r="AF1041" s="121"/>
      <c r="AG1041" s="121"/>
      <c r="AH1041" s="121"/>
      <c r="AI1041" s="121"/>
      <c r="AJ1041" s="121"/>
      <c r="AK1041" s="121"/>
      <c r="AL1041" s="121"/>
      <c r="AM1041" s="121"/>
      <c r="AN1041" s="121"/>
      <c r="AO1041" s="121">
        <v>20</v>
      </c>
      <c r="AP1041" s="121"/>
      <c r="AQ1041" s="121"/>
      <c r="AR1041" s="121"/>
      <c r="AS1041" s="121">
        <v>11</v>
      </c>
      <c r="AT1041" s="121">
        <v>841</v>
      </c>
      <c r="AU1041" s="121">
        <v>1.3</v>
      </c>
      <c r="AV1041" s="121"/>
      <c r="AW1041" s="121"/>
      <c r="AX1041" s="121"/>
      <c r="AY1041" s="121"/>
      <c r="AZ1041" s="121"/>
      <c r="BA1041" s="121"/>
      <c r="BB1041" s="121"/>
      <c r="BC1041" s="121"/>
      <c r="BD1041" s="121"/>
      <c r="BE1041" s="121"/>
      <c r="BF1041" s="121"/>
      <c r="BG1041" s="121"/>
      <c r="BH1041" s="121"/>
      <c r="BI1041" s="121"/>
      <c r="BJ1041" s="121"/>
      <c r="BK1041" s="121"/>
      <c r="BL1041" s="121"/>
      <c r="BM1041" s="121"/>
      <c r="BN1041" s="121"/>
      <c r="BO1041" s="121"/>
      <c r="BP1041" s="121"/>
      <c r="BQ1041" s="121"/>
      <c r="BR1041" s="121"/>
      <c r="BS1041" s="121"/>
      <c r="BT1041" s="121"/>
      <c r="BU1041" s="121"/>
      <c r="BV1041" s="121"/>
      <c r="BW1041" s="121"/>
      <c r="BX1041" s="121"/>
      <c r="BY1041" s="121"/>
      <c r="BZ1041" s="121"/>
      <c r="CA1041" s="121"/>
      <c r="CB1041" s="121"/>
      <c r="CC1041" s="121"/>
      <c r="CD1041" s="121"/>
      <c r="CE1041" s="121"/>
      <c r="CF1041" s="121"/>
      <c r="CG1041" s="121"/>
      <c r="CH1041" s="121"/>
    </row>
    <row r="1042" spans="1:86" x14ac:dyDescent="0.3">
      <c r="A1042" s="121"/>
      <c r="B1042" s="146" t="s">
        <v>1090</v>
      </c>
      <c r="C1042" s="121">
        <v>2001</v>
      </c>
      <c r="D1042" s="121"/>
      <c r="E1042" s="121"/>
      <c r="F1042" s="121" t="s">
        <v>46</v>
      </c>
      <c r="G1042" s="121" t="s">
        <v>1084</v>
      </c>
      <c r="H1042" s="121"/>
      <c r="I1042" s="121"/>
      <c r="J1042" s="121"/>
      <c r="K1042" s="121" t="s">
        <v>1082</v>
      </c>
      <c r="L1042" s="121" t="s">
        <v>820</v>
      </c>
      <c r="M1042" s="121" t="s">
        <v>73</v>
      </c>
      <c r="N1042" s="121"/>
      <c r="O1042" s="121" t="s">
        <v>298</v>
      </c>
      <c r="P1042" s="121"/>
      <c r="Q1042" s="121"/>
      <c r="R1042" s="121"/>
      <c r="S1042" s="121"/>
      <c r="T1042" s="121"/>
      <c r="U1042" s="121"/>
      <c r="V1042" s="121"/>
      <c r="W1042" s="121"/>
      <c r="X1042" s="121"/>
      <c r="Y1042" s="121"/>
      <c r="Z1042" s="121"/>
      <c r="AA1042" s="121"/>
      <c r="AB1042" s="121"/>
      <c r="AC1042" s="121"/>
      <c r="AD1042" s="121"/>
      <c r="AE1042" s="121"/>
      <c r="AF1042" s="121"/>
      <c r="AG1042" s="121"/>
      <c r="AH1042" s="121"/>
      <c r="AI1042" s="121"/>
      <c r="AJ1042" s="121"/>
      <c r="AK1042" s="121"/>
      <c r="AL1042" s="121"/>
      <c r="AM1042" s="121"/>
      <c r="AN1042" s="121"/>
      <c r="AO1042" s="121" t="s">
        <v>1092</v>
      </c>
      <c r="AP1042" s="121"/>
      <c r="AQ1042" s="121"/>
      <c r="AR1042" s="121"/>
      <c r="AS1042" s="121">
        <v>191</v>
      </c>
      <c r="AT1042" s="121">
        <v>841</v>
      </c>
      <c r="AU1042" s="121">
        <v>22.7</v>
      </c>
      <c r="AV1042" s="121"/>
      <c r="AW1042" s="121"/>
      <c r="AX1042" s="121"/>
      <c r="AY1042" s="121"/>
      <c r="AZ1042" s="121"/>
      <c r="BA1042" s="121"/>
      <c r="BB1042" s="121"/>
      <c r="BC1042" s="121"/>
      <c r="BD1042" s="121"/>
      <c r="BE1042" s="121"/>
      <c r="BF1042" s="121"/>
      <c r="BG1042" s="121"/>
      <c r="BH1042" s="121"/>
      <c r="BI1042" s="121"/>
      <c r="BJ1042" s="121"/>
      <c r="BK1042" s="121"/>
      <c r="BL1042" s="121"/>
      <c r="BM1042" s="121"/>
      <c r="BN1042" s="121"/>
      <c r="BO1042" s="121"/>
      <c r="BP1042" s="121"/>
      <c r="BQ1042" s="121"/>
      <c r="BR1042" s="121"/>
      <c r="BS1042" s="121"/>
      <c r="BT1042" s="121"/>
      <c r="BU1042" s="121"/>
      <c r="BV1042" s="121"/>
      <c r="BW1042" s="121"/>
      <c r="BX1042" s="121"/>
      <c r="BY1042" s="121"/>
      <c r="BZ1042" s="121"/>
      <c r="CA1042" s="121"/>
      <c r="CB1042" s="121"/>
      <c r="CC1042" s="121"/>
      <c r="CD1042" s="121"/>
      <c r="CE1042" s="121"/>
      <c r="CF1042" s="121"/>
      <c r="CG1042" s="121"/>
      <c r="CH1042" s="121"/>
    </row>
    <row r="1043" spans="1:86" x14ac:dyDescent="0.3">
      <c r="A1043" s="121"/>
      <c r="B1043" s="146" t="s">
        <v>1090</v>
      </c>
      <c r="C1043" s="121">
        <v>2001</v>
      </c>
      <c r="D1043" s="121"/>
      <c r="E1043" s="121"/>
      <c r="F1043" s="121" t="s">
        <v>46</v>
      </c>
      <c r="G1043" s="121" t="s">
        <v>1084</v>
      </c>
      <c r="H1043" s="121"/>
      <c r="I1043" s="121"/>
      <c r="J1043" s="121"/>
      <c r="K1043" s="121" t="s">
        <v>1082</v>
      </c>
      <c r="L1043" s="121" t="s">
        <v>91</v>
      </c>
      <c r="M1043" s="121" t="s">
        <v>73</v>
      </c>
      <c r="N1043" s="121"/>
      <c r="O1043" s="121" t="s">
        <v>298</v>
      </c>
      <c r="P1043" s="121"/>
      <c r="Q1043" s="121"/>
      <c r="R1043" s="121"/>
      <c r="S1043" s="121"/>
      <c r="T1043" s="121"/>
      <c r="U1043" s="121"/>
      <c r="V1043" s="121"/>
      <c r="W1043" s="121"/>
      <c r="X1043" s="121"/>
      <c r="Y1043" s="121"/>
      <c r="Z1043" s="121"/>
      <c r="AA1043" s="121"/>
      <c r="AB1043" s="121"/>
      <c r="AC1043" s="121"/>
      <c r="AD1043" s="121"/>
      <c r="AE1043" s="121"/>
      <c r="AF1043" s="121"/>
      <c r="AG1043" s="121"/>
      <c r="AH1043" s="121"/>
      <c r="AI1043" s="121"/>
      <c r="AJ1043" s="121"/>
      <c r="AK1043" s="121"/>
      <c r="AL1043" s="121"/>
      <c r="AM1043" s="121"/>
      <c r="AN1043" s="121"/>
      <c r="AO1043" s="121">
        <v>10</v>
      </c>
      <c r="AP1043" s="121"/>
      <c r="AQ1043" s="121"/>
      <c r="AR1043" s="121"/>
      <c r="AS1043" s="121">
        <v>12</v>
      </c>
      <c r="AT1043" s="121">
        <v>841</v>
      </c>
      <c r="AU1043" s="121">
        <v>1.4</v>
      </c>
      <c r="AV1043" s="121"/>
      <c r="AW1043" s="121"/>
      <c r="AX1043" s="121"/>
      <c r="AY1043" s="121"/>
      <c r="AZ1043" s="121"/>
      <c r="BA1043" s="121"/>
      <c r="BB1043" s="121"/>
      <c r="BC1043" s="121"/>
      <c r="BD1043" s="121"/>
      <c r="BE1043" s="121"/>
      <c r="BF1043" s="121"/>
      <c r="BG1043" s="121"/>
      <c r="BH1043" s="121"/>
      <c r="BI1043" s="121"/>
      <c r="BJ1043" s="121"/>
      <c r="BK1043" s="121"/>
      <c r="BL1043" s="121"/>
      <c r="BM1043" s="121"/>
      <c r="BN1043" s="121"/>
      <c r="BO1043" s="121"/>
      <c r="BP1043" s="121"/>
      <c r="BQ1043" s="121"/>
      <c r="BR1043" s="121"/>
      <c r="BS1043" s="121"/>
      <c r="BT1043" s="121"/>
      <c r="BU1043" s="121"/>
      <c r="BV1043" s="121"/>
      <c r="BW1043" s="121"/>
      <c r="BX1043" s="121"/>
      <c r="BY1043" s="121"/>
      <c r="BZ1043" s="121"/>
      <c r="CA1043" s="121"/>
      <c r="CB1043" s="121"/>
      <c r="CC1043" s="121"/>
      <c r="CD1043" s="121"/>
      <c r="CE1043" s="121"/>
      <c r="CF1043" s="121"/>
      <c r="CG1043" s="121"/>
      <c r="CH1043" s="121"/>
    </row>
    <row r="1044" spans="1:86" x14ac:dyDescent="0.3">
      <c r="A1044" s="121"/>
      <c r="B1044" s="146" t="s">
        <v>1090</v>
      </c>
      <c r="C1044" s="121">
        <v>2001</v>
      </c>
      <c r="D1044" s="121"/>
      <c r="E1044" s="121"/>
      <c r="F1044" s="121" t="s">
        <v>46</v>
      </c>
      <c r="G1044" s="121" t="s">
        <v>1084</v>
      </c>
      <c r="H1044" s="121"/>
      <c r="I1044" s="121"/>
      <c r="J1044" s="121"/>
      <c r="K1044" s="121" t="s">
        <v>1082</v>
      </c>
      <c r="L1044" s="121" t="s">
        <v>290</v>
      </c>
      <c r="M1044" s="121" t="s">
        <v>73</v>
      </c>
      <c r="N1044" s="121"/>
      <c r="O1044" s="121" t="s">
        <v>298</v>
      </c>
      <c r="P1044" s="121"/>
      <c r="Q1044" s="121"/>
      <c r="R1044" s="121"/>
      <c r="S1044" s="121"/>
      <c r="T1044" s="121"/>
      <c r="U1044" s="121"/>
      <c r="V1044" s="121"/>
      <c r="W1044" s="121"/>
      <c r="X1044" s="121"/>
      <c r="Y1044" s="121"/>
      <c r="Z1044" s="121"/>
      <c r="AA1044" s="121"/>
      <c r="AB1044" s="121"/>
      <c r="AC1044" s="121"/>
      <c r="AD1044" s="121"/>
      <c r="AE1044" s="121"/>
      <c r="AF1044" s="121"/>
      <c r="AG1044" s="121"/>
      <c r="AH1044" s="121"/>
      <c r="AI1044" s="121"/>
      <c r="AJ1044" s="121"/>
      <c r="AK1044" s="121"/>
      <c r="AL1044" s="121"/>
      <c r="AM1044" s="121"/>
      <c r="AN1044" s="121"/>
      <c r="AO1044" s="121">
        <v>10</v>
      </c>
      <c r="AP1044" s="121"/>
      <c r="AQ1044" s="121"/>
      <c r="AR1044" s="121"/>
      <c r="AS1044" s="121">
        <v>13</v>
      </c>
      <c r="AT1044" s="121">
        <v>841</v>
      </c>
      <c r="AU1044" s="121">
        <v>1.5</v>
      </c>
      <c r="AV1044" s="121"/>
      <c r="AW1044" s="121"/>
      <c r="AX1044" s="121"/>
      <c r="AY1044" s="121"/>
      <c r="AZ1044" s="121"/>
      <c r="BA1044" s="121"/>
      <c r="BB1044" s="121"/>
      <c r="BC1044" s="121"/>
      <c r="BD1044" s="121"/>
      <c r="BE1044" s="121"/>
      <c r="BF1044" s="121"/>
      <c r="BG1044" s="121"/>
      <c r="BH1044" s="121"/>
      <c r="BI1044" s="121"/>
      <c r="BJ1044" s="121"/>
      <c r="BK1044" s="121"/>
      <c r="BL1044" s="121"/>
      <c r="BM1044" s="121"/>
      <c r="BN1044" s="121"/>
      <c r="BO1044" s="121"/>
      <c r="BP1044" s="121"/>
      <c r="BQ1044" s="121"/>
      <c r="BR1044" s="121"/>
      <c r="BS1044" s="121"/>
      <c r="BT1044" s="121"/>
      <c r="BU1044" s="121"/>
      <c r="BV1044" s="121"/>
      <c r="BW1044" s="121"/>
      <c r="BX1044" s="121"/>
      <c r="BY1044" s="121"/>
      <c r="BZ1044" s="121"/>
      <c r="CA1044" s="121"/>
      <c r="CB1044" s="121"/>
      <c r="CC1044" s="121"/>
      <c r="CD1044" s="121"/>
      <c r="CE1044" s="121"/>
      <c r="CF1044" s="121"/>
      <c r="CG1044" s="121"/>
      <c r="CH1044" s="121"/>
    </row>
    <row r="1045" spans="1:86" x14ac:dyDescent="0.3">
      <c r="A1045" s="121"/>
      <c r="B1045" s="146" t="s">
        <v>1090</v>
      </c>
      <c r="C1045" s="121">
        <v>2001</v>
      </c>
      <c r="D1045" s="121"/>
      <c r="E1045" s="121"/>
      <c r="F1045" s="121" t="s">
        <v>46</v>
      </c>
      <c r="G1045" s="121" t="s">
        <v>1084</v>
      </c>
      <c r="H1045" s="121"/>
      <c r="I1045" s="121"/>
      <c r="J1045" s="121"/>
      <c r="K1045" s="121" t="s">
        <v>1082</v>
      </c>
      <c r="L1045" s="121" t="s">
        <v>96</v>
      </c>
      <c r="M1045" s="121" t="s">
        <v>73</v>
      </c>
      <c r="N1045" s="121"/>
      <c r="O1045" s="121" t="s">
        <v>298</v>
      </c>
      <c r="P1045" s="121"/>
      <c r="Q1045" s="121"/>
      <c r="R1045" s="121"/>
      <c r="S1045" s="121"/>
      <c r="T1045" s="121"/>
      <c r="U1045" s="121"/>
      <c r="V1045" s="121"/>
      <c r="W1045" s="121"/>
      <c r="X1045" s="121"/>
      <c r="Y1045" s="121"/>
      <c r="Z1045" s="121"/>
      <c r="AA1045" s="121"/>
      <c r="AB1045" s="121"/>
      <c r="AC1045" s="121"/>
      <c r="AD1045" s="121"/>
      <c r="AE1045" s="121"/>
      <c r="AF1045" s="121"/>
      <c r="AG1045" s="121"/>
      <c r="AH1045" s="121"/>
      <c r="AI1045" s="121"/>
      <c r="AJ1045" s="121"/>
      <c r="AK1045" s="121"/>
      <c r="AL1045" s="121"/>
      <c r="AM1045" s="121"/>
      <c r="AN1045" s="121"/>
      <c r="AO1045" s="121">
        <v>10</v>
      </c>
      <c r="AP1045" s="121"/>
      <c r="AQ1045" s="121"/>
      <c r="AR1045" s="121"/>
      <c r="AS1045" s="121">
        <v>604</v>
      </c>
      <c r="AT1045" s="121">
        <v>841</v>
      </c>
      <c r="AU1045" s="121">
        <v>71.8</v>
      </c>
      <c r="AV1045" s="121"/>
      <c r="AW1045" s="121"/>
      <c r="AX1045" s="121"/>
      <c r="AY1045" s="121"/>
      <c r="AZ1045" s="121"/>
      <c r="BA1045" s="121"/>
      <c r="BB1045" s="121"/>
      <c r="BC1045" s="121"/>
      <c r="BD1045" s="121"/>
      <c r="BE1045" s="121"/>
      <c r="BF1045" s="121"/>
      <c r="BG1045" s="121"/>
      <c r="BH1045" s="121"/>
      <c r="BI1045" s="121"/>
      <c r="BJ1045" s="121"/>
      <c r="BK1045" s="121"/>
      <c r="BL1045" s="121"/>
      <c r="BM1045" s="121"/>
      <c r="BN1045" s="121"/>
      <c r="BO1045" s="121"/>
      <c r="BP1045" s="121"/>
      <c r="BQ1045" s="121"/>
      <c r="BR1045" s="121"/>
      <c r="BS1045" s="121"/>
      <c r="BT1045" s="121"/>
      <c r="BU1045" s="121"/>
      <c r="BV1045" s="121"/>
      <c r="BW1045" s="121"/>
      <c r="BX1045" s="121"/>
      <c r="BY1045" s="121"/>
      <c r="BZ1045" s="121"/>
      <c r="CA1045" s="121"/>
      <c r="CB1045" s="121"/>
      <c r="CC1045" s="121"/>
      <c r="CD1045" s="121"/>
      <c r="CE1045" s="121"/>
      <c r="CF1045" s="121"/>
      <c r="CG1045" s="121"/>
      <c r="CH1045" s="121"/>
    </row>
    <row r="1046" spans="1:86" x14ac:dyDescent="0.3">
      <c r="A1046" s="121"/>
      <c r="B1046" s="146" t="s">
        <v>1090</v>
      </c>
      <c r="C1046" s="121">
        <v>2001</v>
      </c>
      <c r="D1046" s="121"/>
      <c r="E1046" s="121"/>
      <c r="F1046" s="121" t="s">
        <v>46</v>
      </c>
      <c r="G1046" s="121" t="s">
        <v>1084</v>
      </c>
      <c r="H1046" s="121"/>
      <c r="I1046" s="121"/>
      <c r="J1046" s="121"/>
      <c r="K1046" s="121" t="s">
        <v>1082</v>
      </c>
      <c r="L1046" s="121" t="s">
        <v>661</v>
      </c>
      <c r="M1046" s="121" t="s">
        <v>73</v>
      </c>
      <c r="N1046" s="121"/>
      <c r="O1046" s="121" t="s">
        <v>298</v>
      </c>
      <c r="P1046" s="121"/>
      <c r="Q1046" s="121"/>
      <c r="R1046" s="121"/>
      <c r="S1046" s="121"/>
      <c r="T1046" s="121"/>
      <c r="U1046" s="121"/>
      <c r="V1046" s="121"/>
      <c r="W1046" s="121"/>
      <c r="X1046" s="121"/>
      <c r="Y1046" s="121"/>
      <c r="Z1046" s="121"/>
      <c r="AA1046" s="121"/>
      <c r="AB1046" s="121"/>
      <c r="AC1046" s="121"/>
      <c r="AD1046" s="121"/>
      <c r="AE1046" s="121"/>
      <c r="AF1046" s="121"/>
      <c r="AG1046" s="121"/>
      <c r="AH1046" s="121"/>
      <c r="AI1046" s="121"/>
      <c r="AJ1046" s="121"/>
      <c r="AK1046" s="121"/>
      <c r="AL1046" s="121"/>
      <c r="AM1046" s="121"/>
      <c r="AN1046" s="121"/>
      <c r="AO1046" s="121">
        <v>25</v>
      </c>
      <c r="AP1046" s="121"/>
      <c r="AQ1046" s="121"/>
      <c r="AR1046" s="121"/>
      <c r="AS1046" s="121">
        <v>805</v>
      </c>
      <c r="AT1046" s="121">
        <v>841</v>
      </c>
      <c r="AU1046" s="121">
        <v>95.7</v>
      </c>
      <c r="AV1046" s="121"/>
      <c r="AW1046" s="121"/>
      <c r="AX1046" s="121"/>
      <c r="AY1046" s="121"/>
      <c r="AZ1046" s="121"/>
      <c r="BA1046" s="121"/>
      <c r="BB1046" s="121"/>
      <c r="BC1046" s="121"/>
      <c r="BD1046" s="121"/>
      <c r="BE1046" s="121"/>
      <c r="BF1046" s="121"/>
      <c r="BG1046" s="121"/>
      <c r="BH1046" s="121"/>
      <c r="BI1046" s="121"/>
      <c r="BJ1046" s="121"/>
      <c r="BK1046" s="121"/>
      <c r="BL1046" s="121"/>
      <c r="BM1046" s="121"/>
      <c r="BN1046" s="121"/>
      <c r="BO1046" s="121"/>
      <c r="BP1046" s="121"/>
      <c r="BQ1046" s="121"/>
      <c r="BR1046" s="121"/>
      <c r="BS1046" s="121"/>
      <c r="BT1046" s="121"/>
      <c r="BU1046" s="121"/>
      <c r="BV1046" s="121"/>
      <c r="BW1046" s="121"/>
      <c r="BX1046" s="121"/>
      <c r="BY1046" s="121"/>
      <c r="BZ1046" s="121"/>
      <c r="CA1046" s="121"/>
      <c r="CB1046" s="121"/>
      <c r="CC1046" s="121"/>
      <c r="CD1046" s="121"/>
      <c r="CE1046" s="121"/>
      <c r="CF1046" s="121"/>
      <c r="CG1046" s="121"/>
      <c r="CH1046" s="121"/>
    </row>
    <row r="1047" spans="1:86" x14ac:dyDescent="0.3">
      <c r="A1047" s="121"/>
      <c r="B1047" s="146" t="s">
        <v>1090</v>
      </c>
      <c r="C1047" s="121">
        <v>2001</v>
      </c>
      <c r="D1047" s="121"/>
      <c r="E1047" s="121"/>
      <c r="F1047" s="121" t="s">
        <v>46</v>
      </c>
      <c r="G1047" s="121" t="s">
        <v>1084</v>
      </c>
      <c r="H1047" s="121"/>
      <c r="I1047" s="121"/>
      <c r="J1047" s="121"/>
      <c r="K1047" s="121" t="s">
        <v>1082</v>
      </c>
      <c r="L1047" s="121" t="s">
        <v>286</v>
      </c>
      <c r="M1047" s="121" t="s">
        <v>73</v>
      </c>
      <c r="N1047" s="121"/>
      <c r="O1047" s="121" t="s">
        <v>298</v>
      </c>
      <c r="P1047" s="121"/>
      <c r="Q1047" s="121"/>
      <c r="R1047" s="121"/>
      <c r="S1047" s="121"/>
      <c r="T1047" s="121"/>
      <c r="U1047" s="121"/>
      <c r="V1047" s="121"/>
      <c r="W1047" s="121"/>
      <c r="X1047" s="121"/>
      <c r="Y1047" s="121"/>
      <c r="Z1047" s="121"/>
      <c r="AA1047" s="121"/>
      <c r="AB1047" s="121"/>
      <c r="AC1047" s="121"/>
      <c r="AD1047" s="121"/>
      <c r="AE1047" s="121"/>
      <c r="AF1047" s="121"/>
      <c r="AG1047" s="121"/>
      <c r="AH1047" s="121"/>
      <c r="AI1047" s="121"/>
      <c r="AJ1047" s="121"/>
      <c r="AK1047" s="121"/>
      <c r="AL1047" s="121"/>
      <c r="AM1047" s="121"/>
      <c r="AN1047" s="121"/>
      <c r="AO1047" s="121">
        <v>30</v>
      </c>
      <c r="AP1047" s="121"/>
      <c r="AQ1047" s="121"/>
      <c r="AR1047" s="121"/>
      <c r="AS1047" s="121">
        <v>3</v>
      </c>
      <c r="AT1047" s="121">
        <v>841</v>
      </c>
      <c r="AU1047" s="121">
        <v>0.4</v>
      </c>
      <c r="AV1047" s="121"/>
      <c r="AW1047" s="121"/>
      <c r="AX1047" s="121"/>
      <c r="AY1047" s="121"/>
      <c r="AZ1047" s="121"/>
      <c r="BA1047" s="121"/>
      <c r="BB1047" s="121"/>
      <c r="BC1047" s="121"/>
      <c r="BD1047" s="121"/>
      <c r="BE1047" s="121"/>
      <c r="BF1047" s="121"/>
      <c r="BG1047" s="121"/>
      <c r="BH1047" s="121"/>
      <c r="BI1047" s="121"/>
      <c r="BJ1047" s="121"/>
      <c r="BK1047" s="121"/>
      <c r="BL1047" s="121"/>
      <c r="BM1047" s="121"/>
      <c r="BN1047" s="121"/>
      <c r="BO1047" s="121"/>
      <c r="BP1047" s="121"/>
      <c r="BQ1047" s="121"/>
      <c r="BR1047" s="121"/>
      <c r="BS1047" s="121"/>
      <c r="BT1047" s="121"/>
      <c r="BU1047" s="121"/>
      <c r="BV1047" s="121"/>
      <c r="BW1047" s="121"/>
      <c r="BX1047" s="121"/>
      <c r="BY1047" s="121"/>
      <c r="BZ1047" s="121"/>
      <c r="CA1047" s="121"/>
      <c r="CB1047" s="121"/>
      <c r="CC1047" s="121"/>
      <c r="CD1047" s="121"/>
      <c r="CE1047" s="121"/>
      <c r="CF1047" s="121"/>
      <c r="CG1047" s="121"/>
      <c r="CH1047" s="121"/>
    </row>
    <row r="1048" spans="1:86" x14ac:dyDescent="0.3">
      <c r="A1048" s="121"/>
      <c r="B1048" s="146" t="s">
        <v>1090</v>
      </c>
      <c r="C1048" s="121">
        <v>2001</v>
      </c>
      <c r="D1048" s="121"/>
      <c r="E1048" s="121"/>
      <c r="F1048" s="121" t="s">
        <v>46</v>
      </c>
      <c r="G1048" s="121" t="s">
        <v>1084</v>
      </c>
      <c r="H1048" s="121"/>
      <c r="I1048" s="121"/>
      <c r="J1048" s="121"/>
      <c r="K1048" s="121" t="s">
        <v>1082</v>
      </c>
      <c r="L1048" s="121" t="s">
        <v>289</v>
      </c>
      <c r="M1048" s="121" t="s">
        <v>73</v>
      </c>
      <c r="N1048" s="121"/>
      <c r="O1048" s="121" t="s">
        <v>298</v>
      </c>
      <c r="P1048" s="121"/>
      <c r="Q1048" s="121"/>
      <c r="R1048" s="121"/>
      <c r="S1048" s="121"/>
      <c r="T1048" s="121"/>
      <c r="U1048" s="121"/>
      <c r="V1048" s="121"/>
      <c r="W1048" s="121"/>
      <c r="X1048" s="121"/>
      <c r="Y1048" s="121"/>
      <c r="Z1048" s="121"/>
      <c r="AA1048" s="121"/>
      <c r="AB1048" s="121"/>
      <c r="AC1048" s="121"/>
      <c r="AD1048" s="121"/>
      <c r="AE1048" s="121"/>
      <c r="AF1048" s="121"/>
      <c r="AG1048" s="121"/>
      <c r="AH1048" s="121"/>
      <c r="AI1048" s="121"/>
      <c r="AJ1048" s="121"/>
      <c r="AK1048" s="121"/>
      <c r="AL1048" s="121"/>
      <c r="AM1048" s="121"/>
      <c r="AN1048" s="121"/>
      <c r="AO1048" s="121">
        <v>30</v>
      </c>
      <c r="AP1048" s="121"/>
      <c r="AQ1048" s="121"/>
      <c r="AR1048" s="121"/>
      <c r="AS1048" s="121">
        <v>1</v>
      </c>
      <c r="AT1048" s="121">
        <v>841</v>
      </c>
      <c r="AU1048" s="121">
        <v>0.1</v>
      </c>
      <c r="AV1048" s="121"/>
      <c r="AW1048" s="121"/>
      <c r="AX1048" s="121"/>
      <c r="AY1048" s="121"/>
      <c r="AZ1048" s="121"/>
      <c r="BA1048" s="121"/>
      <c r="BB1048" s="121"/>
      <c r="BC1048" s="121"/>
      <c r="BD1048" s="121"/>
      <c r="BE1048" s="121"/>
      <c r="BF1048" s="121"/>
      <c r="BG1048" s="121"/>
      <c r="BH1048" s="121"/>
      <c r="BI1048" s="121"/>
      <c r="BJ1048" s="121"/>
      <c r="BK1048" s="121"/>
      <c r="BL1048" s="121"/>
      <c r="BM1048" s="121"/>
      <c r="BN1048" s="121"/>
      <c r="BO1048" s="121"/>
      <c r="BP1048" s="121"/>
      <c r="BQ1048" s="121"/>
      <c r="BR1048" s="121"/>
      <c r="BS1048" s="121"/>
      <c r="BT1048" s="121"/>
      <c r="BU1048" s="121"/>
      <c r="BV1048" s="121"/>
      <c r="BW1048" s="121"/>
      <c r="BX1048" s="121"/>
      <c r="BY1048" s="121"/>
      <c r="BZ1048" s="121"/>
      <c r="CA1048" s="121"/>
      <c r="CB1048" s="121"/>
      <c r="CC1048" s="121"/>
      <c r="CD1048" s="121"/>
      <c r="CE1048" s="121"/>
      <c r="CF1048" s="121"/>
      <c r="CG1048" s="121"/>
      <c r="CH1048" s="121"/>
    </row>
    <row r="1049" spans="1:86" x14ac:dyDescent="0.3">
      <c r="A1049" s="121"/>
      <c r="B1049" s="146" t="s">
        <v>1090</v>
      </c>
      <c r="C1049" s="121">
        <v>2001</v>
      </c>
      <c r="D1049" s="121"/>
      <c r="E1049" s="121"/>
      <c r="F1049" s="121" t="s">
        <v>46</v>
      </c>
      <c r="G1049" s="121" t="s">
        <v>1084</v>
      </c>
      <c r="H1049" s="121"/>
      <c r="I1049" s="121"/>
      <c r="J1049" s="121"/>
      <c r="K1049" s="121" t="s">
        <v>1082</v>
      </c>
      <c r="L1049" s="121" t="s">
        <v>555</v>
      </c>
      <c r="M1049" s="121" t="s">
        <v>73</v>
      </c>
      <c r="N1049" s="121"/>
      <c r="O1049" s="121" t="s">
        <v>298</v>
      </c>
      <c r="P1049" s="121"/>
      <c r="Q1049" s="121"/>
      <c r="R1049" s="121"/>
      <c r="S1049" s="121"/>
      <c r="T1049" s="121"/>
      <c r="U1049" s="121"/>
      <c r="V1049" s="121"/>
      <c r="W1049" s="121"/>
      <c r="X1049" s="121"/>
      <c r="Y1049" s="121"/>
      <c r="Z1049" s="121"/>
      <c r="AA1049" s="121"/>
      <c r="AB1049" s="121"/>
      <c r="AC1049" s="121"/>
      <c r="AD1049" s="121"/>
      <c r="AE1049" s="121"/>
      <c r="AF1049" s="121"/>
      <c r="AG1049" s="121"/>
      <c r="AH1049" s="121"/>
      <c r="AI1049" s="121"/>
      <c r="AJ1049" s="121"/>
      <c r="AK1049" s="121"/>
      <c r="AL1049" s="121"/>
      <c r="AM1049" s="121"/>
      <c r="AN1049" s="121"/>
      <c r="AO1049" s="121">
        <v>5</v>
      </c>
      <c r="AP1049" s="121"/>
      <c r="AQ1049" s="121"/>
      <c r="AR1049" s="121"/>
      <c r="AS1049" s="121">
        <v>140</v>
      </c>
      <c r="AT1049" s="121">
        <v>841</v>
      </c>
      <c r="AU1049" s="121">
        <v>16.600000000000001</v>
      </c>
      <c r="AV1049" s="121"/>
      <c r="AW1049" s="121"/>
      <c r="AX1049" s="121"/>
      <c r="AY1049" s="121"/>
      <c r="AZ1049" s="121"/>
      <c r="BA1049" s="121"/>
      <c r="BB1049" s="121"/>
      <c r="BC1049" s="121"/>
      <c r="BD1049" s="121"/>
      <c r="BE1049" s="121"/>
      <c r="BF1049" s="121"/>
      <c r="BG1049" s="121"/>
      <c r="BH1049" s="121"/>
      <c r="BI1049" s="121"/>
      <c r="BJ1049" s="121"/>
      <c r="BK1049" s="121"/>
      <c r="BL1049" s="121"/>
      <c r="BM1049" s="121"/>
      <c r="BN1049" s="121"/>
      <c r="BO1049" s="121"/>
      <c r="BP1049" s="121"/>
      <c r="BQ1049" s="121"/>
      <c r="BR1049" s="121"/>
      <c r="BS1049" s="121"/>
      <c r="BT1049" s="121"/>
      <c r="BU1049" s="121"/>
      <c r="BV1049" s="121"/>
      <c r="BW1049" s="121"/>
      <c r="BX1049" s="121"/>
      <c r="BY1049" s="121"/>
      <c r="BZ1049" s="121"/>
      <c r="CA1049" s="121"/>
      <c r="CB1049" s="121"/>
      <c r="CC1049" s="121"/>
      <c r="CD1049" s="121"/>
      <c r="CE1049" s="121"/>
      <c r="CF1049" s="121"/>
      <c r="CG1049" s="121"/>
      <c r="CH1049" s="121"/>
    </row>
    <row r="1050" spans="1:86" x14ac:dyDescent="0.3">
      <c r="A1050" s="121"/>
      <c r="B1050" s="146" t="s">
        <v>1090</v>
      </c>
      <c r="C1050" s="121">
        <v>2001</v>
      </c>
      <c r="D1050" s="121"/>
      <c r="E1050" s="121"/>
      <c r="F1050" s="121" t="s">
        <v>46</v>
      </c>
      <c r="G1050" s="121" t="s">
        <v>1084</v>
      </c>
      <c r="H1050" s="121"/>
      <c r="I1050" s="121"/>
      <c r="J1050" s="121"/>
      <c r="K1050" s="121" t="s">
        <v>1082</v>
      </c>
      <c r="L1050" s="121" t="s">
        <v>597</v>
      </c>
      <c r="M1050" s="121" t="s">
        <v>73</v>
      </c>
      <c r="N1050" s="121"/>
      <c r="O1050" s="121" t="s">
        <v>298</v>
      </c>
      <c r="P1050" s="121"/>
      <c r="Q1050" s="121"/>
      <c r="R1050" s="121"/>
      <c r="S1050" s="121"/>
      <c r="T1050" s="121"/>
      <c r="U1050" s="121"/>
      <c r="V1050" s="121"/>
      <c r="W1050" s="121"/>
      <c r="X1050" s="121"/>
      <c r="Y1050" s="121"/>
      <c r="Z1050" s="121"/>
      <c r="AA1050" s="121"/>
      <c r="AB1050" s="121"/>
      <c r="AC1050" s="121"/>
      <c r="AD1050" s="121"/>
      <c r="AE1050" s="121"/>
      <c r="AF1050" s="121"/>
      <c r="AG1050" s="121"/>
      <c r="AH1050" s="121"/>
      <c r="AI1050" s="121"/>
      <c r="AJ1050" s="121"/>
      <c r="AK1050" s="121"/>
      <c r="AL1050" s="121"/>
      <c r="AM1050" s="121"/>
      <c r="AN1050" s="121"/>
      <c r="AO1050" s="121">
        <v>100</v>
      </c>
      <c r="AP1050" s="121"/>
      <c r="AQ1050" s="121"/>
      <c r="AR1050" s="121"/>
      <c r="AS1050" s="121">
        <v>333</v>
      </c>
      <c r="AT1050" s="121">
        <v>841</v>
      </c>
      <c r="AU1050" s="121">
        <v>39.6</v>
      </c>
      <c r="AV1050" s="121"/>
      <c r="AW1050" s="121"/>
      <c r="AX1050" s="121"/>
      <c r="AY1050" s="121"/>
      <c r="AZ1050" s="121"/>
      <c r="BA1050" s="121"/>
      <c r="BB1050" s="121"/>
      <c r="BC1050" s="121"/>
      <c r="BD1050" s="121"/>
      <c r="BE1050" s="121"/>
      <c r="BF1050" s="121"/>
      <c r="BG1050" s="121"/>
      <c r="BH1050" s="121"/>
      <c r="BI1050" s="121"/>
      <c r="BJ1050" s="121"/>
      <c r="BK1050" s="121"/>
      <c r="BL1050" s="121"/>
      <c r="BM1050" s="121"/>
      <c r="BN1050" s="121"/>
      <c r="BO1050" s="121"/>
      <c r="BP1050" s="121"/>
      <c r="BQ1050" s="121"/>
      <c r="BR1050" s="121"/>
      <c r="BS1050" s="121"/>
      <c r="BT1050" s="121"/>
      <c r="BU1050" s="121"/>
      <c r="BV1050" s="121"/>
      <c r="BW1050" s="121"/>
      <c r="BX1050" s="121"/>
      <c r="BY1050" s="121"/>
      <c r="BZ1050" s="121"/>
      <c r="CA1050" s="121"/>
      <c r="CB1050" s="121"/>
      <c r="CC1050" s="121"/>
      <c r="CD1050" s="121"/>
      <c r="CE1050" s="121"/>
      <c r="CF1050" s="121"/>
      <c r="CG1050" s="121"/>
      <c r="CH1050" s="121"/>
    </row>
    <row r="1051" spans="1:86" x14ac:dyDescent="0.3">
      <c r="A1051" s="121"/>
      <c r="B1051" s="146" t="s">
        <v>1090</v>
      </c>
      <c r="C1051" s="121">
        <v>2001</v>
      </c>
      <c r="D1051" s="121"/>
      <c r="E1051" s="121"/>
      <c r="F1051" s="121" t="s">
        <v>46</v>
      </c>
      <c r="G1051" s="121" t="s">
        <v>1084</v>
      </c>
      <c r="H1051" s="121"/>
      <c r="I1051" s="121"/>
      <c r="J1051" s="121"/>
      <c r="K1051" s="121" t="s">
        <v>1082</v>
      </c>
      <c r="L1051" s="121" t="s">
        <v>93</v>
      </c>
      <c r="M1051" s="121" t="s">
        <v>73</v>
      </c>
      <c r="N1051" s="121"/>
      <c r="O1051" s="121" t="s">
        <v>298</v>
      </c>
      <c r="P1051" s="121"/>
      <c r="Q1051" s="121"/>
      <c r="R1051" s="121"/>
      <c r="S1051" s="121"/>
      <c r="T1051" s="121"/>
      <c r="U1051" s="121"/>
      <c r="V1051" s="121"/>
      <c r="W1051" s="121"/>
      <c r="X1051" s="121"/>
      <c r="Y1051" s="121"/>
      <c r="Z1051" s="121"/>
      <c r="AA1051" s="121"/>
      <c r="AB1051" s="121"/>
      <c r="AC1051" s="121"/>
      <c r="AD1051" s="121"/>
      <c r="AE1051" s="121"/>
      <c r="AF1051" s="121"/>
      <c r="AG1051" s="121"/>
      <c r="AH1051" s="121"/>
      <c r="AI1051" s="121"/>
      <c r="AJ1051" s="121"/>
      <c r="AK1051" s="121"/>
      <c r="AL1051" s="121"/>
      <c r="AM1051" s="121"/>
      <c r="AN1051" s="121"/>
      <c r="AO1051" s="121" t="s">
        <v>163</v>
      </c>
      <c r="AP1051" s="121"/>
      <c r="AQ1051" s="121"/>
      <c r="AR1051" s="121"/>
      <c r="AS1051" s="121">
        <v>29</v>
      </c>
      <c r="AT1051" s="121">
        <v>841</v>
      </c>
      <c r="AU1051" s="121">
        <v>3.4</v>
      </c>
      <c r="AV1051" s="121"/>
      <c r="AW1051" s="121"/>
      <c r="AX1051" s="121"/>
      <c r="AY1051" s="121"/>
      <c r="AZ1051" s="121"/>
      <c r="BA1051" s="121"/>
      <c r="BB1051" s="121"/>
      <c r="BC1051" s="121"/>
      <c r="BD1051" s="121"/>
      <c r="BE1051" s="121"/>
      <c r="BF1051" s="121"/>
      <c r="BG1051" s="121"/>
      <c r="BH1051" s="121"/>
      <c r="BI1051" s="121"/>
      <c r="BJ1051" s="121"/>
      <c r="BK1051" s="121"/>
      <c r="BL1051" s="121"/>
      <c r="BM1051" s="121"/>
      <c r="BN1051" s="121"/>
      <c r="BO1051" s="121"/>
      <c r="BP1051" s="121"/>
      <c r="BQ1051" s="121"/>
      <c r="BR1051" s="121"/>
      <c r="BS1051" s="121"/>
      <c r="BT1051" s="121"/>
      <c r="BU1051" s="121"/>
      <c r="BV1051" s="121"/>
      <c r="BW1051" s="121"/>
      <c r="BX1051" s="121"/>
      <c r="BY1051" s="121"/>
      <c r="BZ1051" s="121"/>
      <c r="CA1051" s="121"/>
      <c r="CB1051" s="121"/>
      <c r="CC1051" s="121"/>
      <c r="CD1051" s="121"/>
      <c r="CE1051" s="121"/>
      <c r="CF1051" s="121"/>
      <c r="CG1051" s="121"/>
      <c r="CH1051" s="121"/>
    </row>
    <row r="1052" spans="1:86" x14ac:dyDescent="0.3">
      <c r="A1052" s="121"/>
      <c r="B1052" s="146" t="s">
        <v>1083</v>
      </c>
      <c r="C1052" s="121">
        <v>2001</v>
      </c>
      <c r="D1052" s="121"/>
      <c r="E1052" s="121"/>
      <c r="F1052" s="121" t="s">
        <v>46</v>
      </c>
      <c r="G1052" s="121" t="s">
        <v>1084</v>
      </c>
      <c r="H1052" s="121"/>
      <c r="I1052" s="121"/>
      <c r="J1052" s="121" t="s">
        <v>11</v>
      </c>
      <c r="K1052" s="121" t="s">
        <v>1088</v>
      </c>
      <c r="L1052" s="121" t="s">
        <v>298</v>
      </c>
      <c r="M1052" s="121" t="s">
        <v>156</v>
      </c>
      <c r="N1052" s="121"/>
      <c r="O1052" s="121" t="s">
        <v>298</v>
      </c>
      <c r="P1052" s="121"/>
      <c r="Q1052" s="121"/>
      <c r="R1052" s="121"/>
      <c r="S1052" s="121"/>
      <c r="T1052" s="150" t="s">
        <v>1087</v>
      </c>
      <c r="U1052" s="121"/>
      <c r="V1052" s="121"/>
      <c r="W1052" s="121"/>
      <c r="X1052" s="121"/>
      <c r="Y1052" s="121"/>
      <c r="Z1052" s="121"/>
      <c r="AA1052" s="121"/>
      <c r="AB1052" s="121"/>
      <c r="AC1052" s="121"/>
      <c r="AD1052" s="121"/>
      <c r="AE1052" s="121"/>
      <c r="AF1052" s="121"/>
      <c r="AG1052" s="121"/>
      <c r="AH1052" s="121"/>
      <c r="AI1052" s="121"/>
      <c r="AJ1052" s="121"/>
      <c r="AK1052" s="121"/>
      <c r="AL1052" s="121"/>
      <c r="AM1052" s="121"/>
      <c r="AN1052" s="121"/>
      <c r="AO1052" s="121"/>
      <c r="AP1052" s="121"/>
      <c r="AQ1052" s="121"/>
      <c r="AR1052" s="121"/>
      <c r="AS1052" s="121"/>
      <c r="AT1052" s="121"/>
      <c r="AU1052" s="121"/>
      <c r="AV1052" s="121"/>
      <c r="AW1052" s="121"/>
      <c r="AX1052" s="121"/>
      <c r="AY1052" s="121"/>
      <c r="AZ1052" s="121"/>
      <c r="BA1052" s="121"/>
      <c r="BB1052" s="121"/>
      <c r="BC1052" s="121"/>
      <c r="BD1052" s="121"/>
      <c r="BE1052" s="121"/>
      <c r="BF1052" s="121"/>
      <c r="BG1052" s="121"/>
      <c r="BH1052" s="121"/>
      <c r="BI1052" s="121"/>
      <c r="BJ1052" s="121"/>
      <c r="BK1052" s="121"/>
      <c r="BL1052" s="121"/>
      <c r="BM1052" s="121"/>
      <c r="BN1052" s="121"/>
      <c r="BO1052" s="121"/>
      <c r="BP1052" s="121"/>
      <c r="BQ1052" s="121"/>
      <c r="BR1052" s="121"/>
      <c r="BS1052" s="121"/>
      <c r="BT1052" s="121"/>
      <c r="BU1052" s="121"/>
      <c r="BV1052" s="121"/>
      <c r="BW1052" s="121"/>
      <c r="BX1052" s="121"/>
      <c r="BY1052" s="121"/>
      <c r="BZ1052" s="121"/>
      <c r="CA1052" s="121"/>
      <c r="CB1052" s="121"/>
      <c r="CC1052" s="121"/>
      <c r="CD1052" s="121"/>
      <c r="CE1052" s="121"/>
      <c r="CF1052" s="121"/>
      <c r="CG1052" s="121"/>
      <c r="CH1052" s="121"/>
    </row>
    <row r="1053" spans="1:86" x14ac:dyDescent="0.3">
      <c r="A1053" s="121"/>
      <c r="B1053" s="146" t="s">
        <v>1083</v>
      </c>
      <c r="C1053" s="121">
        <v>2001</v>
      </c>
      <c r="D1053" s="121"/>
      <c r="E1053" s="121"/>
      <c r="F1053" s="121" t="s">
        <v>46</v>
      </c>
      <c r="G1053" s="121" t="s">
        <v>1084</v>
      </c>
      <c r="H1053" s="121" t="s">
        <v>53</v>
      </c>
      <c r="I1053" s="121" t="s">
        <v>53</v>
      </c>
      <c r="J1053" s="121" t="s">
        <v>48</v>
      </c>
      <c r="K1053" s="121" t="s">
        <v>49</v>
      </c>
      <c r="L1053" s="121" t="s">
        <v>298</v>
      </c>
      <c r="M1053" s="121" t="s">
        <v>156</v>
      </c>
      <c r="N1053" s="121"/>
      <c r="O1053" s="121" t="s">
        <v>298</v>
      </c>
      <c r="P1053" s="121"/>
      <c r="Q1053" s="121"/>
      <c r="R1053" s="121" t="s">
        <v>1085</v>
      </c>
      <c r="S1053" s="121"/>
      <c r="T1053" s="152" t="s">
        <v>1086</v>
      </c>
      <c r="U1053" s="121" t="s">
        <v>53</v>
      </c>
      <c r="V1053" s="121" t="s">
        <v>140</v>
      </c>
      <c r="W1053" s="121"/>
      <c r="X1053" s="121"/>
      <c r="Y1053" s="121"/>
      <c r="Z1053" s="121"/>
      <c r="AA1053" s="121"/>
      <c r="AB1053" s="121"/>
      <c r="AC1053" s="121"/>
      <c r="AD1053" s="121"/>
      <c r="AE1053" s="121"/>
      <c r="AF1053" s="121"/>
      <c r="AG1053" s="121"/>
      <c r="AH1053" s="121"/>
      <c r="AI1053" s="121"/>
      <c r="AJ1053" s="121"/>
      <c r="AK1053" s="121"/>
      <c r="AL1053" s="121"/>
      <c r="AM1053" s="121"/>
      <c r="AN1053" s="121"/>
      <c r="AO1053" s="121"/>
      <c r="AP1053" s="121"/>
      <c r="AQ1053" s="121"/>
      <c r="AR1053" s="121"/>
      <c r="AS1053" s="121"/>
      <c r="AT1053" s="121"/>
      <c r="AU1053" s="121"/>
      <c r="AV1053" s="121"/>
      <c r="AW1053" s="121"/>
      <c r="AX1053" s="121"/>
      <c r="AY1053" s="121"/>
      <c r="AZ1053" s="121"/>
      <c r="BA1053" s="121"/>
      <c r="BB1053" s="121"/>
      <c r="BC1053" s="121"/>
      <c r="BD1053" s="121"/>
      <c r="BE1053" s="121"/>
      <c r="BF1053" s="121"/>
      <c r="BG1053" s="121"/>
      <c r="BH1053" s="121"/>
      <c r="BI1053" s="121"/>
      <c r="BJ1053" s="121"/>
      <c r="BK1053" s="121"/>
      <c r="BL1053" s="121"/>
      <c r="BM1053" s="121"/>
      <c r="BN1053" s="121"/>
      <c r="BO1053" s="121"/>
      <c r="BP1053" s="121"/>
      <c r="BQ1053" s="121"/>
      <c r="BR1053" s="121"/>
      <c r="BS1053" s="121"/>
      <c r="BT1053" s="121"/>
      <c r="BU1053" s="121"/>
      <c r="BV1053" s="121"/>
      <c r="BW1053" s="121"/>
      <c r="BX1053" s="121"/>
      <c r="BY1053" s="121"/>
      <c r="BZ1053" s="121"/>
      <c r="CA1053" s="121"/>
      <c r="CB1053" s="121"/>
      <c r="CC1053" s="121"/>
      <c r="CD1053" s="121"/>
      <c r="CE1053" s="121"/>
      <c r="CF1053" s="121"/>
      <c r="CG1053" s="121"/>
      <c r="CH1053" s="121"/>
    </row>
    <row r="1054" spans="1:86" x14ac:dyDescent="0.3">
      <c r="A1054" t="s">
        <v>153</v>
      </c>
      <c r="B1054" s="57" t="s">
        <v>664</v>
      </c>
      <c r="C1054">
        <v>2012</v>
      </c>
      <c r="D1054" t="s">
        <v>44</v>
      </c>
      <c r="E1054" t="s">
        <v>45</v>
      </c>
      <c r="F1054" t="s">
        <v>171</v>
      </c>
      <c r="J1054" t="s">
        <v>221</v>
      </c>
      <c r="K1054" t="s">
        <v>161</v>
      </c>
      <c r="L1054" t="s">
        <v>76</v>
      </c>
      <c r="M1054" t="s">
        <v>73</v>
      </c>
      <c r="N1054" t="s">
        <v>256</v>
      </c>
      <c r="O1054" t="s">
        <v>298</v>
      </c>
      <c r="T1054" t="s">
        <v>665</v>
      </c>
      <c r="AO1054">
        <v>25</v>
      </c>
      <c r="AS1054" s="65">
        <v>18</v>
      </c>
      <c r="AT1054" s="65">
        <v>18</v>
      </c>
      <c r="AU1054">
        <v>99</v>
      </c>
      <c r="AV1054" t="s">
        <v>1015</v>
      </c>
    </row>
    <row r="1055" spans="1:86" x14ac:dyDescent="0.3">
      <c r="A1055" t="s">
        <v>153</v>
      </c>
      <c r="B1055" s="57" t="s">
        <v>664</v>
      </c>
      <c r="C1055">
        <v>2012</v>
      </c>
      <c r="D1055" t="s">
        <v>44</v>
      </c>
      <c r="E1055" t="s">
        <v>45</v>
      </c>
      <c r="F1055" t="s">
        <v>171</v>
      </c>
      <c r="J1055" t="s">
        <v>221</v>
      </c>
      <c r="K1055" t="s">
        <v>161</v>
      </c>
      <c r="L1055" t="s">
        <v>76</v>
      </c>
      <c r="M1055" t="s">
        <v>73</v>
      </c>
      <c r="N1055" t="s">
        <v>256</v>
      </c>
      <c r="O1055" t="s">
        <v>298</v>
      </c>
      <c r="T1055" t="s">
        <v>665</v>
      </c>
      <c r="AO1055">
        <v>25</v>
      </c>
      <c r="AS1055" s="65">
        <v>6</v>
      </c>
      <c r="AT1055" s="65">
        <v>6</v>
      </c>
      <c r="AU1055">
        <v>99</v>
      </c>
      <c r="AV1055" t="s">
        <v>1016</v>
      </c>
    </row>
    <row r="1056" spans="1:86" x14ac:dyDescent="0.3">
      <c r="A1056" t="s">
        <v>153</v>
      </c>
      <c r="B1056" s="57" t="s">
        <v>664</v>
      </c>
      <c r="C1056">
        <v>2012</v>
      </c>
      <c r="D1056" t="s">
        <v>44</v>
      </c>
      <c r="E1056" t="s">
        <v>45</v>
      </c>
      <c r="F1056" t="s">
        <v>171</v>
      </c>
      <c r="J1056" t="s">
        <v>221</v>
      </c>
      <c r="K1056" t="s">
        <v>161</v>
      </c>
      <c r="L1056" t="s">
        <v>667</v>
      </c>
      <c r="M1056" t="s">
        <v>73</v>
      </c>
      <c r="N1056" t="s">
        <v>256</v>
      </c>
      <c r="O1056" t="s">
        <v>298</v>
      </c>
      <c r="T1056" t="s">
        <v>665</v>
      </c>
      <c r="AO1056">
        <v>10</v>
      </c>
      <c r="AS1056" s="65">
        <f>AU1056*AT1056/100</f>
        <v>18</v>
      </c>
      <c r="AT1056" s="65">
        <v>18</v>
      </c>
      <c r="AU1056">
        <v>100</v>
      </c>
      <c r="AV1056" t="s">
        <v>666</v>
      </c>
    </row>
    <row r="1057" spans="1:85" x14ac:dyDescent="0.3">
      <c r="A1057" t="s">
        <v>153</v>
      </c>
      <c r="B1057" s="57" t="s">
        <v>664</v>
      </c>
      <c r="C1057">
        <v>2012</v>
      </c>
      <c r="D1057" t="s">
        <v>44</v>
      </c>
      <c r="E1057" t="s">
        <v>45</v>
      </c>
      <c r="F1057" t="s">
        <v>171</v>
      </c>
      <c r="J1057" t="s">
        <v>221</v>
      </c>
      <c r="K1057" t="s">
        <v>161</v>
      </c>
      <c r="L1057" t="s">
        <v>667</v>
      </c>
      <c r="M1057" t="s">
        <v>73</v>
      </c>
      <c r="N1057" t="s">
        <v>256</v>
      </c>
      <c r="O1057" t="s">
        <v>298</v>
      </c>
      <c r="T1057" t="s">
        <v>665</v>
      </c>
      <c r="AO1057">
        <v>10</v>
      </c>
      <c r="AS1057" s="65">
        <v>6</v>
      </c>
      <c r="AT1057" s="65">
        <v>6</v>
      </c>
      <c r="AU1057">
        <v>49</v>
      </c>
      <c r="AV1057" t="s">
        <v>682</v>
      </c>
      <c r="AW1057" s="6"/>
      <c r="AX1057" s="6"/>
      <c r="AY1057" s="6"/>
      <c r="AZ1057" s="6"/>
      <c r="BA1057" s="6"/>
      <c r="BB1057" s="6"/>
      <c r="BC1057" s="6"/>
      <c r="BD1057" s="6"/>
      <c r="BE1057" s="6"/>
      <c r="BF1057" s="6"/>
      <c r="BG1057" s="6"/>
      <c r="BH1057" s="6"/>
      <c r="BI1057" s="6"/>
      <c r="BJ1057" s="6"/>
      <c r="BK1057" s="6"/>
      <c r="BL1057" s="6"/>
      <c r="BM1057" s="6"/>
      <c r="BN1057" s="6"/>
      <c r="BO1057" s="6"/>
      <c r="BP1057" s="6"/>
      <c r="BQ1057" s="6"/>
      <c r="BR1057" s="6"/>
      <c r="BS1057" s="6"/>
      <c r="BT1057" s="6"/>
      <c r="BU1057" s="6"/>
      <c r="BV1057" s="6"/>
      <c r="BW1057" s="6"/>
      <c r="BX1057" s="6"/>
      <c r="BY1057" s="6"/>
      <c r="BZ1057" s="6"/>
      <c r="CA1057" s="6"/>
      <c r="CB1057" s="6"/>
      <c r="CC1057" s="6"/>
      <c r="CD1057" s="6"/>
      <c r="CE1057" s="6"/>
      <c r="CF1057" s="6"/>
      <c r="CG1057" s="6"/>
    </row>
    <row r="1058" spans="1:85" x14ac:dyDescent="0.3">
      <c r="A1058" t="s">
        <v>153</v>
      </c>
      <c r="B1058" s="57" t="s">
        <v>664</v>
      </c>
      <c r="C1058">
        <v>2012</v>
      </c>
      <c r="D1058" t="s">
        <v>44</v>
      </c>
      <c r="E1058" t="s">
        <v>45</v>
      </c>
      <c r="F1058" t="s">
        <v>171</v>
      </c>
      <c r="J1058" t="s">
        <v>221</v>
      </c>
      <c r="K1058" t="s">
        <v>161</v>
      </c>
      <c r="L1058" t="s">
        <v>79</v>
      </c>
      <c r="M1058" t="s">
        <v>73</v>
      </c>
      <c r="N1058" t="s">
        <v>256</v>
      </c>
      <c r="O1058" t="s">
        <v>298</v>
      </c>
      <c r="T1058" t="s">
        <v>665</v>
      </c>
      <c r="AO1058">
        <v>30</v>
      </c>
      <c r="AS1058" s="65">
        <v>8</v>
      </c>
      <c r="AT1058" s="65">
        <v>18</v>
      </c>
      <c r="AU1058">
        <v>43</v>
      </c>
      <c r="AV1058" t="s">
        <v>666</v>
      </c>
      <c r="AW1058" s="6"/>
      <c r="AX1058" s="6"/>
      <c r="AY1058" s="6"/>
      <c r="AZ1058" s="6"/>
      <c r="BA1058" s="6"/>
      <c r="BB1058" s="6"/>
      <c r="BC1058" s="6"/>
      <c r="BD1058" s="6"/>
      <c r="BE1058" s="6"/>
      <c r="BF1058" s="6"/>
      <c r="BG1058" s="6"/>
      <c r="BH1058" s="6"/>
      <c r="BI1058" s="6"/>
      <c r="BJ1058" s="6"/>
      <c r="BK1058" s="6"/>
      <c r="BL1058" s="6"/>
      <c r="BM1058" s="6"/>
      <c r="BN1058" s="6"/>
      <c r="BO1058" s="6"/>
      <c r="BP1058" s="6"/>
      <c r="BQ1058" s="6"/>
      <c r="BR1058" s="6"/>
      <c r="BS1058" s="6"/>
      <c r="BT1058" s="6"/>
      <c r="BU1058" s="6"/>
      <c r="BV1058" s="6"/>
      <c r="BW1058" s="6"/>
      <c r="BX1058" s="6"/>
      <c r="BY1058" s="6"/>
      <c r="BZ1058" s="6"/>
      <c r="CA1058" s="6"/>
      <c r="CB1058" s="6"/>
      <c r="CC1058" s="6"/>
      <c r="CD1058" s="6"/>
      <c r="CE1058" s="6"/>
      <c r="CF1058" s="6"/>
      <c r="CG1058" s="6"/>
    </row>
    <row r="1059" spans="1:85" x14ac:dyDescent="0.3">
      <c r="A1059" t="s">
        <v>153</v>
      </c>
      <c r="B1059" s="57" t="s">
        <v>664</v>
      </c>
      <c r="C1059">
        <v>2012</v>
      </c>
      <c r="D1059" t="s">
        <v>44</v>
      </c>
      <c r="E1059" t="s">
        <v>45</v>
      </c>
      <c r="F1059" t="s">
        <v>171</v>
      </c>
      <c r="J1059" t="s">
        <v>221</v>
      </c>
      <c r="K1059" t="s">
        <v>161</v>
      </c>
      <c r="L1059" t="s">
        <v>79</v>
      </c>
      <c r="M1059" t="s">
        <v>73</v>
      </c>
      <c r="N1059" t="s">
        <v>256</v>
      </c>
      <c r="O1059" t="s">
        <v>298</v>
      </c>
      <c r="T1059" t="s">
        <v>665</v>
      </c>
      <c r="AO1059">
        <v>30</v>
      </c>
      <c r="AS1059" s="65">
        <v>1</v>
      </c>
      <c r="AT1059" s="65">
        <v>6</v>
      </c>
      <c r="AU1059">
        <v>16</v>
      </c>
      <c r="AV1059" t="s">
        <v>682</v>
      </c>
    </row>
    <row r="1060" spans="1:85" x14ac:dyDescent="0.3">
      <c r="A1060" t="s">
        <v>153</v>
      </c>
      <c r="B1060" s="57" t="s">
        <v>664</v>
      </c>
      <c r="C1060">
        <v>2012</v>
      </c>
      <c r="D1060" t="s">
        <v>44</v>
      </c>
      <c r="E1060" t="s">
        <v>45</v>
      </c>
      <c r="F1060" t="s">
        <v>171</v>
      </c>
      <c r="J1060" t="s">
        <v>221</v>
      </c>
      <c r="K1060" t="s">
        <v>161</v>
      </c>
      <c r="L1060" t="s">
        <v>84</v>
      </c>
      <c r="M1060" t="s">
        <v>73</v>
      </c>
      <c r="N1060" t="s">
        <v>256</v>
      </c>
      <c r="O1060" t="s">
        <v>298</v>
      </c>
      <c r="T1060" t="s">
        <v>665</v>
      </c>
      <c r="AO1060">
        <v>30</v>
      </c>
      <c r="AS1060" s="65">
        <v>17</v>
      </c>
      <c r="AT1060" s="65">
        <v>18</v>
      </c>
      <c r="AU1060">
        <v>95</v>
      </c>
      <c r="AV1060" t="s">
        <v>666</v>
      </c>
      <c r="AW1060" s="6"/>
      <c r="AX1060" s="6"/>
      <c r="AY1060" s="6"/>
      <c r="AZ1060" s="6"/>
      <c r="BA1060" s="6"/>
      <c r="BB1060" s="6"/>
      <c r="BC1060" s="6"/>
      <c r="BD1060" s="6"/>
      <c r="BE1060" s="6"/>
      <c r="BF1060" s="6"/>
      <c r="BG1060" s="6"/>
      <c r="BH1060" s="6"/>
      <c r="BI1060" s="6"/>
      <c r="BJ1060" s="6"/>
      <c r="BK1060" s="6"/>
      <c r="BL1060" s="6"/>
      <c r="BM1060" s="6"/>
      <c r="BN1060" s="6"/>
      <c r="BO1060" s="6"/>
      <c r="BP1060" s="6"/>
      <c r="BQ1060" s="6"/>
      <c r="BR1060" s="6"/>
      <c r="BS1060" s="6"/>
      <c r="BT1060" s="6"/>
      <c r="BU1060" s="6"/>
      <c r="BV1060" s="6"/>
      <c r="BW1060" s="6"/>
      <c r="BX1060" s="6"/>
      <c r="BY1060" s="6"/>
      <c r="BZ1060" s="6"/>
      <c r="CA1060" s="6"/>
      <c r="CB1060" s="6"/>
      <c r="CC1060" s="6"/>
      <c r="CD1060" s="6"/>
      <c r="CE1060" s="6"/>
      <c r="CF1060" s="6"/>
      <c r="CG1060" s="6"/>
    </row>
    <row r="1061" spans="1:85" x14ac:dyDescent="0.3">
      <c r="A1061" t="s">
        <v>153</v>
      </c>
      <c r="B1061" s="57" t="s">
        <v>664</v>
      </c>
      <c r="C1061">
        <v>2012</v>
      </c>
      <c r="D1061" t="s">
        <v>44</v>
      </c>
      <c r="E1061" t="s">
        <v>45</v>
      </c>
      <c r="F1061" t="s">
        <v>171</v>
      </c>
      <c r="J1061" t="s">
        <v>221</v>
      </c>
      <c r="K1061" t="s">
        <v>161</v>
      </c>
      <c r="L1061" t="s">
        <v>84</v>
      </c>
      <c r="M1061" t="s">
        <v>73</v>
      </c>
      <c r="N1061" t="s">
        <v>256</v>
      </c>
      <c r="O1061" t="s">
        <v>298</v>
      </c>
      <c r="T1061" t="s">
        <v>665</v>
      </c>
      <c r="AO1061">
        <v>30</v>
      </c>
      <c r="AS1061" s="65">
        <v>6</v>
      </c>
      <c r="AT1061" s="65">
        <v>6</v>
      </c>
      <c r="AU1061">
        <v>99</v>
      </c>
      <c r="AV1061" t="s">
        <v>682</v>
      </c>
    </row>
    <row r="1062" spans="1:85" x14ac:dyDescent="0.3">
      <c r="A1062" t="s">
        <v>153</v>
      </c>
      <c r="B1062" s="57" t="s">
        <v>664</v>
      </c>
      <c r="C1062">
        <v>2012</v>
      </c>
      <c r="D1062" t="s">
        <v>44</v>
      </c>
      <c r="E1062" t="s">
        <v>45</v>
      </c>
      <c r="F1062" t="s">
        <v>171</v>
      </c>
      <c r="J1062" t="s">
        <v>221</v>
      </c>
      <c r="K1062" t="s">
        <v>161</v>
      </c>
      <c r="L1062" t="s">
        <v>249</v>
      </c>
      <c r="M1062" t="s">
        <v>73</v>
      </c>
      <c r="N1062" t="s">
        <v>256</v>
      </c>
      <c r="O1062" t="s">
        <v>298</v>
      </c>
      <c r="T1062" t="s">
        <v>665</v>
      </c>
      <c r="AO1062">
        <v>3</v>
      </c>
      <c r="AS1062" s="65">
        <v>2</v>
      </c>
      <c r="AT1062" s="65">
        <v>18</v>
      </c>
      <c r="AU1062">
        <v>10</v>
      </c>
      <c r="AV1062" t="s">
        <v>666</v>
      </c>
    </row>
    <row r="1063" spans="1:85" x14ac:dyDescent="0.3">
      <c r="A1063" t="s">
        <v>153</v>
      </c>
      <c r="B1063" s="57" t="s">
        <v>664</v>
      </c>
      <c r="C1063">
        <v>2012</v>
      </c>
      <c r="D1063" t="s">
        <v>44</v>
      </c>
      <c r="E1063" t="s">
        <v>45</v>
      </c>
      <c r="F1063" t="s">
        <v>171</v>
      </c>
      <c r="J1063" t="s">
        <v>221</v>
      </c>
      <c r="K1063" t="s">
        <v>161</v>
      </c>
      <c r="L1063" t="s">
        <v>249</v>
      </c>
      <c r="M1063" t="s">
        <v>73</v>
      </c>
      <c r="N1063" t="s">
        <v>256</v>
      </c>
      <c r="O1063" t="s">
        <v>298</v>
      </c>
      <c r="T1063" t="s">
        <v>665</v>
      </c>
      <c r="AO1063">
        <v>3</v>
      </c>
      <c r="AS1063" s="65">
        <f>AU1063*AT1063/100</f>
        <v>0</v>
      </c>
      <c r="AT1063" s="65">
        <v>6</v>
      </c>
      <c r="AU1063">
        <v>0</v>
      </c>
      <c r="AV1063" t="s">
        <v>682</v>
      </c>
    </row>
    <row r="1064" spans="1:85" x14ac:dyDescent="0.3">
      <c r="A1064" t="s">
        <v>153</v>
      </c>
      <c r="B1064" s="57" t="s">
        <v>664</v>
      </c>
      <c r="C1064">
        <v>2012</v>
      </c>
      <c r="D1064" t="s">
        <v>44</v>
      </c>
      <c r="E1064" t="s">
        <v>45</v>
      </c>
      <c r="F1064" t="s">
        <v>171</v>
      </c>
      <c r="J1064" t="s">
        <v>221</v>
      </c>
      <c r="K1064" t="s">
        <v>161</v>
      </c>
      <c r="L1064" t="s">
        <v>85</v>
      </c>
      <c r="M1064" t="s">
        <v>73</v>
      </c>
      <c r="N1064" t="s">
        <v>256</v>
      </c>
      <c r="O1064" t="s">
        <v>298</v>
      </c>
      <c r="T1064" t="s">
        <v>665</v>
      </c>
      <c r="AO1064">
        <v>5</v>
      </c>
      <c r="AS1064" s="65">
        <v>5</v>
      </c>
      <c r="AT1064" s="65">
        <v>18</v>
      </c>
      <c r="AU1064">
        <v>27</v>
      </c>
      <c r="AV1064" t="s">
        <v>666</v>
      </c>
    </row>
    <row r="1065" spans="1:85" x14ac:dyDescent="0.3">
      <c r="A1065" t="s">
        <v>153</v>
      </c>
      <c r="B1065" s="57" t="s">
        <v>664</v>
      </c>
      <c r="C1065">
        <v>2012</v>
      </c>
      <c r="D1065" t="s">
        <v>44</v>
      </c>
      <c r="E1065" t="s">
        <v>45</v>
      </c>
      <c r="F1065" t="s">
        <v>171</v>
      </c>
      <c r="J1065" t="s">
        <v>221</v>
      </c>
      <c r="K1065" t="s">
        <v>161</v>
      </c>
      <c r="L1065" t="s">
        <v>85</v>
      </c>
      <c r="M1065" t="s">
        <v>73</v>
      </c>
      <c r="N1065" t="s">
        <v>256</v>
      </c>
      <c r="O1065" t="s">
        <v>298</v>
      </c>
      <c r="T1065" t="s">
        <v>665</v>
      </c>
      <c r="AO1065">
        <v>5</v>
      </c>
      <c r="AS1065" s="65">
        <f>AU1065*AT1065/100</f>
        <v>0</v>
      </c>
      <c r="AT1065" s="65">
        <v>6</v>
      </c>
      <c r="AU1065">
        <v>0</v>
      </c>
      <c r="AV1065" t="s">
        <v>682</v>
      </c>
    </row>
    <row r="1066" spans="1:85" x14ac:dyDescent="0.3">
      <c r="A1066" t="s">
        <v>153</v>
      </c>
      <c r="B1066" s="57" t="s">
        <v>664</v>
      </c>
      <c r="C1066">
        <v>2012</v>
      </c>
      <c r="D1066" t="s">
        <v>44</v>
      </c>
      <c r="E1066" t="s">
        <v>45</v>
      </c>
      <c r="F1066" t="s">
        <v>171</v>
      </c>
      <c r="J1066" t="s">
        <v>221</v>
      </c>
      <c r="K1066" t="s">
        <v>161</v>
      </c>
      <c r="L1066" t="s">
        <v>613</v>
      </c>
      <c r="M1066" t="s">
        <v>73</v>
      </c>
      <c r="N1066" t="s">
        <v>256</v>
      </c>
      <c r="O1066" t="s">
        <v>298</v>
      </c>
      <c r="T1066" t="s">
        <v>665</v>
      </c>
      <c r="AO1066">
        <v>2</v>
      </c>
      <c r="AS1066" s="65">
        <v>3</v>
      </c>
      <c r="AT1066" s="65">
        <v>18</v>
      </c>
      <c r="AU1066">
        <v>15</v>
      </c>
      <c r="AV1066" t="s">
        <v>666</v>
      </c>
    </row>
    <row r="1067" spans="1:85" x14ac:dyDescent="0.3">
      <c r="A1067" t="s">
        <v>153</v>
      </c>
      <c r="B1067" s="57" t="s">
        <v>664</v>
      </c>
      <c r="C1067">
        <v>2012</v>
      </c>
      <c r="D1067" t="s">
        <v>44</v>
      </c>
      <c r="E1067" t="s">
        <v>45</v>
      </c>
      <c r="F1067" t="s">
        <v>171</v>
      </c>
      <c r="J1067" t="s">
        <v>221</v>
      </c>
      <c r="K1067" t="s">
        <v>161</v>
      </c>
      <c r="L1067" t="s">
        <v>613</v>
      </c>
      <c r="M1067" t="s">
        <v>73</v>
      </c>
      <c r="N1067" t="s">
        <v>256</v>
      </c>
      <c r="O1067" t="s">
        <v>298</v>
      </c>
      <c r="T1067" t="s">
        <v>665</v>
      </c>
      <c r="AO1067">
        <v>2</v>
      </c>
      <c r="AS1067" s="65">
        <v>4</v>
      </c>
      <c r="AT1067" s="65">
        <v>6</v>
      </c>
      <c r="AU1067">
        <v>67</v>
      </c>
      <c r="AV1067" t="s">
        <v>682</v>
      </c>
    </row>
    <row r="1068" spans="1:85" x14ac:dyDescent="0.3">
      <c r="A1068" t="s">
        <v>153</v>
      </c>
      <c r="B1068" s="57" t="s">
        <v>664</v>
      </c>
      <c r="C1068">
        <v>2012</v>
      </c>
      <c r="D1068" t="s">
        <v>44</v>
      </c>
      <c r="E1068" t="s">
        <v>45</v>
      </c>
      <c r="F1068" t="s">
        <v>171</v>
      </c>
      <c r="J1068" t="s">
        <v>221</v>
      </c>
      <c r="K1068" t="s">
        <v>161</v>
      </c>
      <c r="L1068" t="s">
        <v>313</v>
      </c>
      <c r="M1068" t="s">
        <v>73</v>
      </c>
      <c r="N1068" t="s">
        <v>256</v>
      </c>
      <c r="O1068" t="s">
        <v>298</v>
      </c>
      <c r="T1068" t="s">
        <v>665</v>
      </c>
      <c r="AO1068">
        <v>15</v>
      </c>
      <c r="AS1068" s="65">
        <v>6</v>
      </c>
      <c r="AT1068" s="65">
        <v>18</v>
      </c>
      <c r="AU1068">
        <v>32</v>
      </c>
      <c r="AV1068" t="s">
        <v>666</v>
      </c>
    </row>
    <row r="1069" spans="1:85" x14ac:dyDescent="0.3">
      <c r="A1069" t="s">
        <v>153</v>
      </c>
      <c r="B1069" s="57" t="s">
        <v>664</v>
      </c>
      <c r="C1069">
        <v>2012</v>
      </c>
      <c r="D1069" t="s">
        <v>44</v>
      </c>
      <c r="E1069" t="s">
        <v>45</v>
      </c>
      <c r="F1069" t="s">
        <v>171</v>
      </c>
      <c r="J1069" t="s">
        <v>221</v>
      </c>
      <c r="K1069" t="s">
        <v>161</v>
      </c>
      <c r="L1069" t="s">
        <v>313</v>
      </c>
      <c r="M1069" t="s">
        <v>73</v>
      </c>
      <c r="N1069" t="s">
        <v>256</v>
      </c>
      <c r="O1069" t="s">
        <v>298</v>
      </c>
      <c r="T1069" t="s">
        <v>665</v>
      </c>
      <c r="AO1069">
        <v>15</v>
      </c>
      <c r="AS1069" s="65">
        <v>2</v>
      </c>
      <c r="AT1069" s="65">
        <v>6</v>
      </c>
      <c r="AU1069">
        <v>33</v>
      </c>
      <c r="AV1069" t="s">
        <v>682</v>
      </c>
    </row>
    <row r="1070" spans="1:85" x14ac:dyDescent="0.3">
      <c r="A1070" t="s">
        <v>153</v>
      </c>
      <c r="B1070" s="57" t="s">
        <v>664</v>
      </c>
      <c r="C1070">
        <v>2012</v>
      </c>
      <c r="D1070" t="s">
        <v>44</v>
      </c>
      <c r="E1070" t="s">
        <v>45</v>
      </c>
      <c r="F1070" t="s">
        <v>171</v>
      </c>
      <c r="J1070" t="s">
        <v>221</v>
      </c>
      <c r="K1070" t="s">
        <v>161</v>
      </c>
      <c r="L1070" t="s">
        <v>86</v>
      </c>
      <c r="M1070" t="s">
        <v>73</v>
      </c>
      <c r="N1070" t="s">
        <v>256</v>
      </c>
      <c r="O1070" t="s">
        <v>298</v>
      </c>
      <c r="T1070" t="s">
        <v>665</v>
      </c>
      <c r="AO1070">
        <v>10</v>
      </c>
      <c r="AS1070" s="65">
        <v>8</v>
      </c>
      <c r="AT1070" s="65">
        <v>18</v>
      </c>
      <c r="AU1070">
        <v>43</v>
      </c>
      <c r="AV1070" t="s">
        <v>666</v>
      </c>
    </row>
    <row r="1071" spans="1:85" x14ac:dyDescent="0.3">
      <c r="A1071" t="s">
        <v>153</v>
      </c>
      <c r="B1071" s="57" t="s">
        <v>664</v>
      </c>
      <c r="C1071">
        <v>2012</v>
      </c>
      <c r="D1071" t="s">
        <v>44</v>
      </c>
      <c r="E1071" t="s">
        <v>45</v>
      </c>
      <c r="F1071" t="s">
        <v>171</v>
      </c>
      <c r="J1071" t="s">
        <v>221</v>
      </c>
      <c r="K1071" t="s">
        <v>161</v>
      </c>
      <c r="L1071" t="s">
        <v>86</v>
      </c>
      <c r="M1071" t="s">
        <v>73</v>
      </c>
      <c r="N1071" t="s">
        <v>256</v>
      </c>
      <c r="O1071" t="s">
        <v>298</v>
      </c>
      <c r="T1071" t="s">
        <v>665</v>
      </c>
      <c r="AO1071">
        <v>10</v>
      </c>
      <c r="AS1071" s="65">
        <v>1</v>
      </c>
      <c r="AT1071" s="65">
        <v>6</v>
      </c>
      <c r="AU1071">
        <v>16</v>
      </c>
      <c r="AV1071" t="s">
        <v>682</v>
      </c>
    </row>
    <row r="1072" spans="1:85" x14ac:dyDescent="0.3">
      <c r="A1072" t="s">
        <v>153</v>
      </c>
      <c r="B1072" s="57" t="s">
        <v>664</v>
      </c>
      <c r="C1072">
        <v>2012</v>
      </c>
      <c r="D1072" t="s">
        <v>44</v>
      </c>
      <c r="E1072" t="s">
        <v>45</v>
      </c>
      <c r="F1072" t="s">
        <v>171</v>
      </c>
      <c r="J1072" t="s">
        <v>221</v>
      </c>
      <c r="K1072" t="s">
        <v>161</v>
      </c>
      <c r="L1072" t="s">
        <v>209</v>
      </c>
      <c r="M1072" t="s">
        <v>73</v>
      </c>
      <c r="N1072" t="s">
        <v>256</v>
      </c>
      <c r="O1072" t="s">
        <v>298</v>
      </c>
      <c r="T1072" t="s">
        <v>665</v>
      </c>
      <c r="AO1072">
        <v>30</v>
      </c>
      <c r="AS1072" s="65">
        <v>2</v>
      </c>
      <c r="AT1072" s="65">
        <v>18</v>
      </c>
      <c r="AU1072">
        <v>10</v>
      </c>
      <c r="AV1072" t="s">
        <v>666</v>
      </c>
    </row>
    <row r="1073" spans="1:85" x14ac:dyDescent="0.3">
      <c r="A1073" t="s">
        <v>153</v>
      </c>
      <c r="B1073" s="57" t="s">
        <v>664</v>
      </c>
      <c r="C1073">
        <v>2012</v>
      </c>
      <c r="D1073" t="s">
        <v>44</v>
      </c>
      <c r="E1073" t="s">
        <v>45</v>
      </c>
      <c r="F1073" t="s">
        <v>171</v>
      </c>
      <c r="J1073" t="s">
        <v>221</v>
      </c>
      <c r="K1073" t="s">
        <v>161</v>
      </c>
      <c r="L1073" t="s">
        <v>209</v>
      </c>
      <c r="M1073" t="s">
        <v>73</v>
      </c>
      <c r="N1073" t="s">
        <v>256</v>
      </c>
      <c r="O1073" t="s">
        <v>298</v>
      </c>
      <c r="T1073" t="s">
        <v>665</v>
      </c>
      <c r="AO1073">
        <v>30</v>
      </c>
      <c r="AS1073" s="65">
        <v>1</v>
      </c>
      <c r="AT1073" s="65">
        <v>6</v>
      </c>
      <c r="AU1073">
        <v>16</v>
      </c>
      <c r="AV1073" t="s">
        <v>682</v>
      </c>
    </row>
    <row r="1074" spans="1:85" x14ac:dyDescent="0.3">
      <c r="A1074" t="s">
        <v>153</v>
      </c>
      <c r="B1074" s="57" t="s">
        <v>664</v>
      </c>
      <c r="C1074">
        <v>2012</v>
      </c>
      <c r="D1074" t="s">
        <v>44</v>
      </c>
      <c r="E1074" t="s">
        <v>45</v>
      </c>
      <c r="F1074" t="s">
        <v>171</v>
      </c>
      <c r="J1074" t="s">
        <v>221</v>
      </c>
      <c r="K1074" t="s">
        <v>161</v>
      </c>
      <c r="L1074" t="s">
        <v>286</v>
      </c>
      <c r="M1074" t="s">
        <v>73</v>
      </c>
      <c r="N1074" t="s">
        <v>256</v>
      </c>
      <c r="O1074" t="s">
        <v>298</v>
      </c>
      <c r="T1074" t="s">
        <v>665</v>
      </c>
      <c r="AO1074">
        <v>30</v>
      </c>
      <c r="AS1074" s="65">
        <v>15</v>
      </c>
      <c r="AT1074" s="65">
        <v>18</v>
      </c>
      <c r="AU1074">
        <v>82</v>
      </c>
      <c r="AV1074" t="s">
        <v>666</v>
      </c>
    </row>
    <row r="1075" spans="1:85" x14ac:dyDescent="0.3">
      <c r="A1075" t="s">
        <v>153</v>
      </c>
      <c r="B1075" s="57" t="s">
        <v>664</v>
      </c>
      <c r="C1075">
        <v>2012</v>
      </c>
      <c r="D1075" t="s">
        <v>44</v>
      </c>
      <c r="E1075" t="s">
        <v>45</v>
      </c>
      <c r="F1075" t="s">
        <v>171</v>
      </c>
      <c r="J1075" t="s">
        <v>221</v>
      </c>
      <c r="K1075" t="s">
        <v>161</v>
      </c>
      <c r="L1075" t="s">
        <v>286</v>
      </c>
      <c r="M1075" t="s">
        <v>73</v>
      </c>
      <c r="N1075" t="s">
        <v>256</v>
      </c>
      <c r="O1075" t="s">
        <v>298</v>
      </c>
      <c r="T1075" t="s">
        <v>665</v>
      </c>
      <c r="AO1075">
        <v>30</v>
      </c>
      <c r="AS1075" s="65">
        <v>1</v>
      </c>
      <c r="AT1075" s="65">
        <v>6</v>
      </c>
      <c r="AU1075">
        <v>16</v>
      </c>
      <c r="AV1075" t="s">
        <v>682</v>
      </c>
    </row>
    <row r="1076" spans="1:85" x14ac:dyDescent="0.3">
      <c r="A1076" t="s">
        <v>153</v>
      </c>
      <c r="B1076" s="57" t="s">
        <v>664</v>
      </c>
      <c r="C1076">
        <v>2012</v>
      </c>
      <c r="D1076" t="s">
        <v>44</v>
      </c>
      <c r="E1076" t="s">
        <v>45</v>
      </c>
      <c r="F1076" t="s">
        <v>171</v>
      </c>
      <c r="J1076" t="s">
        <v>221</v>
      </c>
      <c r="K1076" t="s">
        <v>161</v>
      </c>
      <c r="L1076" t="s">
        <v>90</v>
      </c>
      <c r="M1076" t="s">
        <v>73</v>
      </c>
      <c r="N1076" t="s">
        <v>256</v>
      </c>
      <c r="O1076" t="s">
        <v>298</v>
      </c>
      <c r="T1076" t="s">
        <v>665</v>
      </c>
      <c r="AO1076">
        <v>300</v>
      </c>
      <c r="AS1076" s="65">
        <v>8</v>
      </c>
      <c r="AT1076" s="65">
        <v>18</v>
      </c>
      <c r="AU1076">
        <v>43</v>
      </c>
      <c r="AV1076" t="s">
        <v>666</v>
      </c>
    </row>
    <row r="1077" spans="1:85" x14ac:dyDescent="0.3">
      <c r="A1077" t="s">
        <v>153</v>
      </c>
      <c r="B1077" s="57" t="s">
        <v>664</v>
      </c>
      <c r="C1077">
        <v>2012</v>
      </c>
      <c r="D1077" t="s">
        <v>44</v>
      </c>
      <c r="E1077" t="s">
        <v>45</v>
      </c>
      <c r="F1077" t="s">
        <v>171</v>
      </c>
      <c r="J1077" t="s">
        <v>221</v>
      </c>
      <c r="K1077" t="s">
        <v>161</v>
      </c>
      <c r="L1077" t="s">
        <v>90</v>
      </c>
      <c r="M1077" t="s">
        <v>73</v>
      </c>
      <c r="N1077" t="s">
        <v>256</v>
      </c>
      <c r="O1077" t="s">
        <v>298</v>
      </c>
      <c r="T1077" t="s">
        <v>665</v>
      </c>
      <c r="AO1077">
        <v>300</v>
      </c>
      <c r="AS1077" s="65">
        <v>2</v>
      </c>
      <c r="AT1077" s="65">
        <v>6</v>
      </c>
      <c r="AU1077">
        <v>33</v>
      </c>
      <c r="AV1077" t="s">
        <v>682</v>
      </c>
      <c r="AW1077" s="6"/>
      <c r="AX1077" s="6"/>
      <c r="AY1077" s="6"/>
      <c r="AZ1077" s="6"/>
      <c r="BA1077" s="6"/>
      <c r="BB1077" s="6"/>
      <c r="BC1077" s="6"/>
      <c r="BD1077" s="6"/>
      <c r="BE1077" s="6"/>
      <c r="BF1077" s="6"/>
      <c r="BG1077" s="6"/>
      <c r="BH1077" s="6"/>
      <c r="BI1077" s="6"/>
      <c r="BJ1077" s="6"/>
      <c r="BK1077" s="6"/>
      <c r="BL1077" s="6"/>
      <c r="BM1077" s="6"/>
      <c r="BN1077" s="6"/>
      <c r="BO1077" s="6"/>
      <c r="BP1077" s="6"/>
      <c r="BQ1077" s="6"/>
      <c r="BR1077" s="6"/>
      <c r="BS1077" s="6"/>
      <c r="BT1077" s="6"/>
      <c r="BU1077" s="6"/>
      <c r="BV1077" s="6"/>
      <c r="BW1077" s="6"/>
      <c r="BX1077" s="6"/>
      <c r="BY1077" s="6"/>
      <c r="BZ1077" s="6"/>
      <c r="CA1077" s="6"/>
      <c r="CB1077" s="6"/>
      <c r="CC1077" s="6"/>
      <c r="CD1077" s="6"/>
      <c r="CE1077" s="6"/>
      <c r="CF1077" s="6"/>
      <c r="CG1077" s="6"/>
    </row>
    <row r="1078" spans="1:85" x14ac:dyDescent="0.3">
      <c r="A1078" t="s">
        <v>153</v>
      </c>
      <c r="B1078" s="57" t="s">
        <v>664</v>
      </c>
      <c r="C1078">
        <v>2012</v>
      </c>
      <c r="D1078" t="s">
        <v>44</v>
      </c>
      <c r="E1078" t="s">
        <v>45</v>
      </c>
      <c r="F1078" t="s">
        <v>171</v>
      </c>
      <c r="J1078" t="s">
        <v>221</v>
      </c>
      <c r="K1078" t="s">
        <v>161</v>
      </c>
      <c r="L1078" t="s">
        <v>151</v>
      </c>
      <c r="M1078" t="s">
        <v>73</v>
      </c>
      <c r="N1078" t="s">
        <v>256</v>
      </c>
      <c r="O1078" t="s">
        <v>298</v>
      </c>
      <c r="T1078" t="s">
        <v>665</v>
      </c>
      <c r="AS1078" s="65">
        <f>AU1078*AT1078/100</f>
        <v>0</v>
      </c>
      <c r="AT1078" s="65">
        <v>18</v>
      </c>
      <c r="AU1078">
        <v>0</v>
      </c>
      <c r="AV1078" t="s">
        <v>666</v>
      </c>
      <c r="AW1078" s="6"/>
      <c r="AX1078" s="6"/>
      <c r="AY1078" s="6"/>
      <c r="AZ1078" s="6"/>
      <c r="BA1078" s="6"/>
      <c r="BB1078" s="6"/>
      <c r="BC1078" s="6"/>
      <c r="BD1078" s="6"/>
      <c r="BE1078" s="6"/>
      <c r="BF1078" s="6"/>
      <c r="BG1078" s="6"/>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c r="CD1078" s="6"/>
      <c r="CE1078" s="6"/>
      <c r="CF1078" s="6"/>
      <c r="CG1078" s="6"/>
    </row>
    <row r="1079" spans="1:85" x14ac:dyDescent="0.3">
      <c r="A1079" t="s">
        <v>153</v>
      </c>
      <c r="B1079" s="57" t="s">
        <v>664</v>
      </c>
      <c r="C1079">
        <v>2012</v>
      </c>
      <c r="D1079" t="s">
        <v>44</v>
      </c>
      <c r="E1079" t="s">
        <v>45</v>
      </c>
      <c r="F1079" t="s">
        <v>171</v>
      </c>
      <c r="J1079" t="s">
        <v>221</v>
      </c>
      <c r="K1079" t="s">
        <v>161</v>
      </c>
      <c r="L1079" t="s">
        <v>151</v>
      </c>
      <c r="M1079" t="s">
        <v>73</v>
      </c>
      <c r="N1079" t="s">
        <v>256</v>
      </c>
      <c r="O1079" t="s">
        <v>298</v>
      </c>
      <c r="T1079" t="s">
        <v>665</v>
      </c>
      <c r="AS1079" s="65">
        <f>AU1079*AT1079/100</f>
        <v>0</v>
      </c>
      <c r="AT1079" s="65">
        <v>6</v>
      </c>
      <c r="AU1079">
        <v>0</v>
      </c>
      <c r="AV1079" t="s">
        <v>682</v>
      </c>
    </row>
    <row r="1080" spans="1:85" x14ac:dyDescent="0.3">
      <c r="A1080" t="s">
        <v>153</v>
      </c>
      <c r="B1080" s="57" t="s">
        <v>664</v>
      </c>
      <c r="C1080">
        <v>2012</v>
      </c>
      <c r="D1080" t="s">
        <v>44</v>
      </c>
      <c r="E1080" t="s">
        <v>45</v>
      </c>
      <c r="F1080" t="s">
        <v>171</v>
      </c>
      <c r="J1080" t="s">
        <v>221</v>
      </c>
      <c r="K1080" t="s">
        <v>161</v>
      </c>
      <c r="L1080" t="s">
        <v>668</v>
      </c>
      <c r="M1080" t="s">
        <v>73</v>
      </c>
      <c r="N1080" t="s">
        <v>256</v>
      </c>
      <c r="O1080" t="s">
        <v>298</v>
      </c>
      <c r="T1080" t="s">
        <v>665</v>
      </c>
      <c r="AO1080">
        <v>1</v>
      </c>
      <c r="AS1080" s="65">
        <f>AU1080*AT1080/100</f>
        <v>18</v>
      </c>
      <c r="AT1080" s="65">
        <v>18</v>
      </c>
      <c r="AU1080">
        <v>100</v>
      </c>
      <c r="AV1080" t="s">
        <v>666</v>
      </c>
    </row>
    <row r="1081" spans="1:85" x14ac:dyDescent="0.3">
      <c r="A1081" t="s">
        <v>153</v>
      </c>
      <c r="B1081" s="57" t="s">
        <v>664</v>
      </c>
      <c r="C1081">
        <v>2012</v>
      </c>
      <c r="D1081" t="s">
        <v>44</v>
      </c>
      <c r="E1081" t="s">
        <v>45</v>
      </c>
      <c r="F1081" t="s">
        <v>171</v>
      </c>
      <c r="J1081" t="s">
        <v>221</v>
      </c>
      <c r="K1081" t="s">
        <v>161</v>
      </c>
      <c r="L1081" t="s">
        <v>668</v>
      </c>
      <c r="M1081" t="s">
        <v>73</v>
      </c>
      <c r="N1081" t="s">
        <v>256</v>
      </c>
      <c r="O1081" t="s">
        <v>298</v>
      </c>
      <c r="T1081" t="s">
        <v>665</v>
      </c>
      <c r="AO1081">
        <v>1</v>
      </c>
      <c r="AS1081" s="65">
        <v>6</v>
      </c>
      <c r="AT1081" s="65">
        <v>6</v>
      </c>
      <c r="AU1081">
        <v>99</v>
      </c>
      <c r="AV1081" t="s">
        <v>682</v>
      </c>
    </row>
    <row r="1082" spans="1:85" x14ac:dyDescent="0.3">
      <c r="A1082" t="s">
        <v>153</v>
      </c>
      <c r="B1082" s="57" t="s">
        <v>664</v>
      </c>
      <c r="C1082">
        <v>2012</v>
      </c>
      <c r="D1082" t="s">
        <v>44</v>
      </c>
      <c r="E1082" t="s">
        <v>45</v>
      </c>
      <c r="F1082" t="s">
        <v>171</v>
      </c>
      <c r="J1082" t="s">
        <v>221</v>
      </c>
      <c r="K1082" t="s">
        <v>161</v>
      </c>
      <c r="L1082" t="s">
        <v>612</v>
      </c>
      <c r="M1082" t="s">
        <v>73</v>
      </c>
      <c r="N1082" t="s">
        <v>256</v>
      </c>
      <c r="O1082" t="s">
        <v>298</v>
      </c>
      <c r="T1082" t="s">
        <v>665</v>
      </c>
      <c r="AO1082">
        <v>10</v>
      </c>
      <c r="AS1082" s="65">
        <v>18</v>
      </c>
      <c r="AT1082" s="65">
        <v>18</v>
      </c>
      <c r="AU1082">
        <v>99</v>
      </c>
      <c r="AV1082" t="s">
        <v>666</v>
      </c>
    </row>
    <row r="1083" spans="1:85" x14ac:dyDescent="0.3">
      <c r="A1083" t="s">
        <v>153</v>
      </c>
      <c r="B1083" s="57" t="s">
        <v>664</v>
      </c>
      <c r="C1083">
        <v>2012</v>
      </c>
      <c r="D1083" t="s">
        <v>44</v>
      </c>
      <c r="E1083" t="s">
        <v>45</v>
      </c>
      <c r="F1083" t="s">
        <v>171</v>
      </c>
      <c r="J1083" t="s">
        <v>221</v>
      </c>
      <c r="K1083" t="s">
        <v>161</v>
      </c>
      <c r="L1083" t="s">
        <v>612</v>
      </c>
      <c r="M1083" t="s">
        <v>73</v>
      </c>
      <c r="N1083" t="s">
        <v>256</v>
      </c>
      <c r="O1083" t="s">
        <v>298</v>
      </c>
      <c r="T1083" t="s">
        <v>665</v>
      </c>
      <c r="AO1083">
        <v>10</v>
      </c>
      <c r="AS1083" s="65">
        <v>6</v>
      </c>
      <c r="AT1083" s="65">
        <v>6</v>
      </c>
      <c r="AU1083">
        <v>99</v>
      </c>
      <c r="AV1083" t="s">
        <v>682</v>
      </c>
    </row>
    <row r="1084" spans="1:85" x14ac:dyDescent="0.3">
      <c r="A1084" t="s">
        <v>153</v>
      </c>
      <c r="B1084" s="57" t="s">
        <v>664</v>
      </c>
      <c r="C1084">
        <v>2012</v>
      </c>
      <c r="D1084" t="s">
        <v>44</v>
      </c>
      <c r="E1084" t="s">
        <v>45</v>
      </c>
      <c r="F1084" t="s">
        <v>171</v>
      </c>
      <c r="J1084" t="s">
        <v>221</v>
      </c>
      <c r="K1084" t="s">
        <v>161</v>
      </c>
      <c r="L1084" t="s">
        <v>669</v>
      </c>
      <c r="M1084" t="s">
        <v>73</v>
      </c>
      <c r="N1084" t="s">
        <v>256</v>
      </c>
      <c r="O1084" t="s">
        <v>298</v>
      </c>
      <c r="T1084" t="s">
        <v>665</v>
      </c>
      <c r="AO1084">
        <v>5</v>
      </c>
      <c r="AS1084" s="65">
        <f>AU1084*AT1084/100</f>
        <v>18</v>
      </c>
      <c r="AT1084" s="65">
        <v>18</v>
      </c>
      <c r="AU1084">
        <v>100</v>
      </c>
      <c r="AV1084" t="s">
        <v>666</v>
      </c>
    </row>
    <row r="1085" spans="1:85" x14ac:dyDescent="0.3">
      <c r="A1085" t="s">
        <v>153</v>
      </c>
      <c r="B1085" s="57" t="s">
        <v>664</v>
      </c>
      <c r="C1085">
        <v>2012</v>
      </c>
      <c r="D1085" t="s">
        <v>44</v>
      </c>
      <c r="E1085" t="s">
        <v>45</v>
      </c>
      <c r="F1085" t="s">
        <v>171</v>
      </c>
      <c r="J1085" t="s">
        <v>221</v>
      </c>
      <c r="K1085" t="s">
        <v>161</v>
      </c>
      <c r="L1085" t="s">
        <v>669</v>
      </c>
      <c r="M1085" t="s">
        <v>73</v>
      </c>
      <c r="N1085" t="s">
        <v>256</v>
      </c>
      <c r="O1085" t="s">
        <v>298</v>
      </c>
      <c r="T1085" t="s">
        <v>665</v>
      </c>
      <c r="AO1085">
        <v>5</v>
      </c>
      <c r="AS1085" s="65">
        <v>3</v>
      </c>
      <c r="AT1085" s="65">
        <v>6</v>
      </c>
      <c r="AU1085">
        <v>49</v>
      </c>
      <c r="AV1085" t="s">
        <v>682</v>
      </c>
    </row>
    <row r="1086" spans="1:85" x14ac:dyDescent="0.3">
      <c r="A1086" t="s">
        <v>153</v>
      </c>
      <c r="B1086" s="57" t="s">
        <v>664</v>
      </c>
      <c r="C1086">
        <v>2012</v>
      </c>
      <c r="D1086" t="s">
        <v>44</v>
      </c>
      <c r="E1086" t="s">
        <v>45</v>
      </c>
      <c r="F1086" t="s">
        <v>171</v>
      </c>
      <c r="J1086" t="s">
        <v>221</v>
      </c>
      <c r="K1086" t="s">
        <v>161</v>
      </c>
      <c r="L1086" t="s">
        <v>660</v>
      </c>
      <c r="M1086" t="s">
        <v>73</v>
      </c>
      <c r="N1086" t="s">
        <v>256</v>
      </c>
      <c r="O1086" t="s">
        <v>298</v>
      </c>
      <c r="T1086" t="s">
        <v>665</v>
      </c>
      <c r="AO1086">
        <v>25</v>
      </c>
      <c r="AS1086" s="65">
        <f>AU1086*AT1086/100</f>
        <v>18</v>
      </c>
      <c r="AT1086" s="65">
        <v>18</v>
      </c>
      <c r="AU1086">
        <v>100</v>
      </c>
      <c r="AV1086" t="s">
        <v>666</v>
      </c>
    </row>
    <row r="1087" spans="1:85" x14ac:dyDescent="0.3">
      <c r="A1087" t="s">
        <v>153</v>
      </c>
      <c r="B1087" s="57" t="s">
        <v>664</v>
      </c>
      <c r="C1087">
        <v>2012</v>
      </c>
      <c r="D1087" t="s">
        <v>44</v>
      </c>
      <c r="E1087" t="s">
        <v>45</v>
      </c>
      <c r="F1087" t="s">
        <v>171</v>
      </c>
      <c r="J1087" t="s">
        <v>221</v>
      </c>
      <c r="K1087" t="s">
        <v>161</v>
      </c>
      <c r="L1087" t="s">
        <v>660</v>
      </c>
      <c r="M1087" t="s">
        <v>73</v>
      </c>
      <c r="N1087" t="s">
        <v>256</v>
      </c>
      <c r="O1087" t="s">
        <v>298</v>
      </c>
      <c r="T1087" t="s">
        <v>665</v>
      </c>
      <c r="AO1087">
        <v>25</v>
      </c>
      <c r="AS1087" s="65">
        <v>3</v>
      </c>
      <c r="AT1087" s="65">
        <v>6</v>
      </c>
      <c r="AU1087">
        <v>49</v>
      </c>
      <c r="AV1087" t="s">
        <v>682</v>
      </c>
    </row>
    <row r="1088" spans="1:85" x14ac:dyDescent="0.3">
      <c r="A1088" t="s">
        <v>153</v>
      </c>
      <c r="B1088" s="57" t="s">
        <v>664</v>
      </c>
      <c r="C1088">
        <v>2012</v>
      </c>
      <c r="D1088" t="s">
        <v>44</v>
      </c>
      <c r="E1088" t="s">
        <v>45</v>
      </c>
      <c r="F1088" t="s">
        <v>171</v>
      </c>
      <c r="J1088" t="s">
        <v>221</v>
      </c>
      <c r="K1088" t="s">
        <v>161</v>
      </c>
      <c r="L1088" t="s">
        <v>91</v>
      </c>
      <c r="M1088" t="s">
        <v>73</v>
      </c>
      <c r="N1088" t="s">
        <v>256</v>
      </c>
      <c r="O1088" t="s">
        <v>298</v>
      </c>
      <c r="T1088" t="s">
        <v>665</v>
      </c>
      <c r="AO1088">
        <v>10</v>
      </c>
      <c r="AS1088" s="65">
        <v>14</v>
      </c>
      <c r="AT1088" s="65">
        <v>18</v>
      </c>
      <c r="AU1088">
        <v>77</v>
      </c>
      <c r="AV1088" t="s">
        <v>666</v>
      </c>
    </row>
    <row r="1089" spans="1:86" x14ac:dyDescent="0.3">
      <c r="A1089" t="s">
        <v>153</v>
      </c>
      <c r="B1089" s="57" t="s">
        <v>664</v>
      </c>
      <c r="C1089">
        <v>2012</v>
      </c>
      <c r="D1089" t="s">
        <v>44</v>
      </c>
      <c r="E1089" t="s">
        <v>45</v>
      </c>
      <c r="F1089" t="s">
        <v>171</v>
      </c>
      <c r="J1089" t="s">
        <v>221</v>
      </c>
      <c r="K1089" t="s">
        <v>161</v>
      </c>
      <c r="L1089" t="s">
        <v>91</v>
      </c>
      <c r="M1089" t="s">
        <v>73</v>
      </c>
      <c r="N1089" t="s">
        <v>256</v>
      </c>
      <c r="O1089" t="s">
        <v>298</v>
      </c>
      <c r="T1089" t="s">
        <v>665</v>
      </c>
      <c r="AO1089">
        <v>10</v>
      </c>
      <c r="AS1089" s="65">
        <v>1</v>
      </c>
      <c r="AT1089" s="65">
        <v>6</v>
      </c>
      <c r="AU1089">
        <v>16</v>
      </c>
      <c r="AV1089" t="s">
        <v>682</v>
      </c>
    </row>
    <row r="1090" spans="1:86" x14ac:dyDescent="0.3">
      <c r="A1090" t="s">
        <v>153</v>
      </c>
      <c r="B1090" s="57" t="s">
        <v>664</v>
      </c>
      <c r="C1090">
        <v>2012</v>
      </c>
      <c r="D1090" t="s">
        <v>44</v>
      </c>
      <c r="E1090" t="s">
        <v>45</v>
      </c>
      <c r="F1090" t="s">
        <v>171</v>
      </c>
      <c r="J1090" t="s">
        <v>221</v>
      </c>
      <c r="K1090" t="s">
        <v>161</v>
      </c>
      <c r="L1090" t="s">
        <v>555</v>
      </c>
      <c r="M1090" t="s">
        <v>73</v>
      </c>
      <c r="N1090" t="s">
        <v>256</v>
      </c>
      <c r="O1090" t="s">
        <v>298</v>
      </c>
      <c r="T1090" t="s">
        <v>665</v>
      </c>
      <c r="AO1090">
        <v>5</v>
      </c>
      <c r="AS1090" s="65">
        <v>7</v>
      </c>
      <c r="AT1090" s="65">
        <v>18</v>
      </c>
      <c r="AU1090">
        <v>38</v>
      </c>
      <c r="AV1090" t="s">
        <v>666</v>
      </c>
    </row>
    <row r="1091" spans="1:86" x14ac:dyDescent="0.3">
      <c r="A1091" t="s">
        <v>153</v>
      </c>
      <c r="B1091" s="57" t="s">
        <v>664</v>
      </c>
      <c r="C1091">
        <v>2012</v>
      </c>
      <c r="D1091" t="s">
        <v>44</v>
      </c>
      <c r="E1091" t="s">
        <v>45</v>
      </c>
      <c r="F1091" t="s">
        <v>171</v>
      </c>
      <c r="J1091" t="s">
        <v>221</v>
      </c>
      <c r="K1091" t="s">
        <v>161</v>
      </c>
      <c r="L1091" t="s">
        <v>555</v>
      </c>
      <c r="M1091" t="s">
        <v>73</v>
      </c>
      <c r="N1091" t="s">
        <v>256</v>
      </c>
      <c r="O1091" t="s">
        <v>298</v>
      </c>
      <c r="T1091" t="s">
        <v>665</v>
      </c>
      <c r="AO1091">
        <v>5</v>
      </c>
      <c r="AS1091" s="65">
        <v>2</v>
      </c>
      <c r="AT1091" s="65">
        <v>6</v>
      </c>
      <c r="AU1091">
        <v>33</v>
      </c>
      <c r="AV1091" t="s">
        <v>682</v>
      </c>
    </row>
    <row r="1092" spans="1:86" x14ac:dyDescent="0.3">
      <c r="A1092" t="s">
        <v>153</v>
      </c>
      <c r="B1092" s="57" t="s">
        <v>664</v>
      </c>
      <c r="C1092">
        <v>2012</v>
      </c>
      <c r="D1092" t="s">
        <v>44</v>
      </c>
      <c r="E1092" t="s">
        <v>45</v>
      </c>
      <c r="F1092" t="s">
        <v>171</v>
      </c>
      <c r="J1092" t="s">
        <v>221</v>
      </c>
      <c r="K1092" t="s">
        <v>161</v>
      </c>
      <c r="L1092" t="s">
        <v>413</v>
      </c>
      <c r="M1092" t="s">
        <v>73</v>
      </c>
      <c r="N1092" t="s">
        <v>256</v>
      </c>
      <c r="O1092" t="s">
        <v>298</v>
      </c>
      <c r="T1092" t="s">
        <v>665</v>
      </c>
      <c r="AO1092">
        <v>30</v>
      </c>
      <c r="AS1092" s="65">
        <f>AU1092*AT1092/100</f>
        <v>18</v>
      </c>
      <c r="AT1092" s="65">
        <v>18</v>
      </c>
      <c r="AU1092">
        <v>100</v>
      </c>
      <c r="AV1092" t="s">
        <v>666</v>
      </c>
    </row>
    <row r="1093" spans="1:86" x14ac:dyDescent="0.3">
      <c r="A1093" t="s">
        <v>153</v>
      </c>
      <c r="B1093" s="57" t="s">
        <v>664</v>
      </c>
      <c r="C1093">
        <v>2012</v>
      </c>
      <c r="D1093" t="s">
        <v>44</v>
      </c>
      <c r="E1093" t="s">
        <v>45</v>
      </c>
      <c r="F1093" t="s">
        <v>171</v>
      </c>
      <c r="J1093" t="s">
        <v>221</v>
      </c>
      <c r="K1093" t="s">
        <v>161</v>
      </c>
      <c r="L1093" t="s">
        <v>413</v>
      </c>
      <c r="M1093" t="s">
        <v>73</v>
      </c>
      <c r="N1093" t="s">
        <v>256</v>
      </c>
      <c r="O1093" t="s">
        <v>298</v>
      </c>
      <c r="T1093" t="s">
        <v>665</v>
      </c>
      <c r="AO1093">
        <v>30</v>
      </c>
      <c r="AS1093" s="65">
        <v>6</v>
      </c>
      <c r="AT1093" s="65">
        <v>6</v>
      </c>
      <c r="AU1093">
        <v>99</v>
      </c>
      <c r="AV1093" t="s">
        <v>682</v>
      </c>
    </row>
    <row r="1094" spans="1:86" s="58" customFormat="1" x14ac:dyDescent="0.3">
      <c r="A1094" t="s">
        <v>153</v>
      </c>
      <c r="B1094" s="57" t="s">
        <v>664</v>
      </c>
      <c r="C1094">
        <v>2012</v>
      </c>
      <c r="D1094" t="s">
        <v>44</v>
      </c>
      <c r="E1094" t="s">
        <v>45</v>
      </c>
      <c r="F1094" t="s">
        <v>171</v>
      </c>
      <c r="G1094"/>
      <c r="H1094"/>
      <c r="I1094"/>
      <c r="J1094" t="s">
        <v>221</v>
      </c>
      <c r="K1094" t="s">
        <v>64</v>
      </c>
      <c r="L1094" t="s">
        <v>471</v>
      </c>
      <c r="M1094" t="s">
        <v>99</v>
      </c>
      <c r="N1094" t="s">
        <v>256</v>
      </c>
      <c r="O1094" t="s">
        <v>298</v>
      </c>
      <c r="P1094"/>
      <c r="Q1094"/>
      <c r="R1094"/>
      <c r="S1094"/>
      <c r="T1094">
        <v>24</v>
      </c>
      <c r="U1094"/>
      <c r="V1094"/>
      <c r="W1094"/>
      <c r="X1094"/>
      <c r="Y1094"/>
      <c r="Z1094"/>
      <c r="AA1094"/>
      <c r="AB1094"/>
      <c r="AC1094"/>
      <c r="AD1094"/>
      <c r="AE1094"/>
      <c r="AF1094"/>
      <c r="AG1094"/>
      <c r="AH1094"/>
      <c r="AI1094"/>
      <c r="AJ1094"/>
      <c r="AK1094"/>
      <c r="AL1094" t="s">
        <v>671</v>
      </c>
      <c r="AM1094"/>
      <c r="AN1094"/>
      <c r="AO1094"/>
      <c r="AP1094" t="s">
        <v>679</v>
      </c>
      <c r="AQ1094" t="s">
        <v>680</v>
      </c>
      <c r="AR1094"/>
      <c r="AS1094" s="65">
        <v>2</v>
      </c>
      <c r="AT1094" s="65">
        <v>24</v>
      </c>
      <c r="AU1094">
        <v>8.3000000000000007</v>
      </c>
      <c r="AV1094" t="s">
        <v>194</v>
      </c>
      <c r="CH1094"/>
    </row>
    <row r="1095" spans="1:86" x14ac:dyDescent="0.3">
      <c r="A1095" t="s">
        <v>153</v>
      </c>
      <c r="B1095" s="57" t="s">
        <v>664</v>
      </c>
      <c r="C1095">
        <v>2012</v>
      </c>
      <c r="D1095" t="s">
        <v>44</v>
      </c>
      <c r="E1095" t="s">
        <v>45</v>
      </c>
      <c r="F1095" t="s">
        <v>171</v>
      </c>
      <c r="J1095" t="s">
        <v>221</v>
      </c>
      <c r="K1095" t="s">
        <v>64</v>
      </c>
      <c r="L1095" t="s">
        <v>670</v>
      </c>
      <c r="M1095" t="s">
        <v>99</v>
      </c>
      <c r="N1095" t="s">
        <v>256</v>
      </c>
      <c r="O1095" t="s">
        <v>298</v>
      </c>
      <c r="T1095">
        <v>22</v>
      </c>
      <c r="AL1095" t="s">
        <v>671</v>
      </c>
      <c r="AP1095" t="s">
        <v>672</v>
      </c>
      <c r="AQ1095" t="s">
        <v>673</v>
      </c>
      <c r="AS1095" s="65">
        <v>5</v>
      </c>
      <c r="AT1095" s="65">
        <v>24</v>
      </c>
      <c r="AU1095">
        <v>20.8</v>
      </c>
      <c r="AV1095" t="s">
        <v>194</v>
      </c>
    </row>
    <row r="1096" spans="1:86" x14ac:dyDescent="0.3">
      <c r="A1096" t="s">
        <v>153</v>
      </c>
      <c r="B1096" s="57" t="s">
        <v>664</v>
      </c>
      <c r="C1096">
        <v>2012</v>
      </c>
      <c r="D1096" t="s">
        <v>44</v>
      </c>
      <c r="E1096" t="s">
        <v>45</v>
      </c>
      <c r="F1096" t="s">
        <v>171</v>
      </c>
      <c r="J1096" t="s">
        <v>221</v>
      </c>
      <c r="K1096" t="s">
        <v>64</v>
      </c>
      <c r="L1096" s="60" t="s">
        <v>364</v>
      </c>
      <c r="M1096" t="s">
        <v>99</v>
      </c>
      <c r="N1096" t="s">
        <v>256</v>
      </c>
      <c r="O1096" t="s">
        <v>298</v>
      </c>
      <c r="T1096">
        <v>18</v>
      </c>
      <c r="AL1096" t="s">
        <v>671</v>
      </c>
      <c r="AP1096" t="s">
        <v>681</v>
      </c>
      <c r="AQ1096" t="s">
        <v>681</v>
      </c>
      <c r="AS1096" s="65">
        <f>AU1096*AT1096/100</f>
        <v>0</v>
      </c>
      <c r="AT1096" s="65">
        <v>24</v>
      </c>
      <c r="AU1096">
        <v>0</v>
      </c>
      <c r="AV1096" t="s">
        <v>194</v>
      </c>
    </row>
    <row r="1097" spans="1:86" x14ac:dyDescent="0.3">
      <c r="A1097" t="s">
        <v>153</v>
      </c>
      <c r="B1097" s="57" t="s">
        <v>664</v>
      </c>
      <c r="C1097">
        <v>2012</v>
      </c>
      <c r="D1097" t="s">
        <v>44</v>
      </c>
      <c r="E1097" t="s">
        <v>45</v>
      </c>
      <c r="F1097" t="s">
        <v>171</v>
      </c>
      <c r="J1097" t="s">
        <v>221</v>
      </c>
      <c r="K1097" t="s">
        <v>64</v>
      </c>
      <c r="L1097" t="s">
        <v>674</v>
      </c>
      <c r="M1097" t="s">
        <v>129</v>
      </c>
      <c r="N1097" t="s">
        <v>256</v>
      </c>
      <c r="O1097" t="s">
        <v>298</v>
      </c>
      <c r="T1097">
        <v>23</v>
      </c>
      <c r="AL1097" t="s">
        <v>671</v>
      </c>
      <c r="AP1097" t="s">
        <v>675</v>
      </c>
      <c r="AQ1097" t="s">
        <v>675</v>
      </c>
      <c r="AS1097">
        <v>5</v>
      </c>
      <c r="AT1097">
        <v>24</v>
      </c>
      <c r="AU1097">
        <v>20.8</v>
      </c>
      <c r="AV1097" t="s">
        <v>194</v>
      </c>
      <c r="AW1097" s="58"/>
      <c r="AX1097" s="58"/>
      <c r="AY1097" s="58"/>
      <c r="AZ1097" s="58"/>
      <c r="BA1097" s="58"/>
      <c r="BB1097" s="58"/>
      <c r="BC1097" s="58"/>
      <c r="BD1097" s="58"/>
      <c r="BE1097" s="58"/>
      <c r="BF1097" s="58"/>
      <c r="BG1097" s="58"/>
      <c r="BH1097" s="58"/>
      <c r="BI1097" s="58"/>
      <c r="BJ1097" s="58"/>
      <c r="BK1097" s="58"/>
      <c r="BL1097" s="58"/>
      <c r="BM1097" s="58"/>
      <c r="BN1097" s="58"/>
      <c r="BO1097" s="58"/>
      <c r="BP1097" s="58"/>
      <c r="BQ1097" s="58"/>
      <c r="BR1097" s="58"/>
      <c r="BS1097" s="58"/>
      <c r="BT1097" s="58"/>
      <c r="BU1097" s="58"/>
      <c r="BV1097" s="58"/>
      <c r="BW1097" s="58"/>
      <c r="BX1097" s="58"/>
      <c r="BY1097" s="58"/>
      <c r="BZ1097" s="58"/>
      <c r="CA1097" s="58"/>
      <c r="CB1097" s="58"/>
      <c r="CC1097" s="58"/>
      <c r="CD1097" s="58"/>
      <c r="CE1097" s="58"/>
      <c r="CF1097" s="58"/>
      <c r="CG1097" s="58"/>
    </row>
    <row r="1098" spans="1:86" x14ac:dyDescent="0.3">
      <c r="A1098" t="s">
        <v>153</v>
      </c>
      <c r="B1098" s="57" t="s">
        <v>664</v>
      </c>
      <c r="C1098">
        <v>2012</v>
      </c>
      <c r="D1098" t="s">
        <v>44</v>
      </c>
      <c r="E1098" t="s">
        <v>45</v>
      </c>
      <c r="F1098" t="s">
        <v>171</v>
      </c>
      <c r="J1098" t="s">
        <v>221</v>
      </c>
      <c r="K1098" t="s">
        <v>64</v>
      </c>
      <c r="L1098" t="s">
        <v>676</v>
      </c>
      <c r="M1098" t="s">
        <v>129</v>
      </c>
      <c r="N1098" t="s">
        <v>256</v>
      </c>
      <c r="O1098" t="s">
        <v>298</v>
      </c>
      <c r="T1098">
        <v>23</v>
      </c>
      <c r="AL1098" t="s">
        <v>671</v>
      </c>
      <c r="AP1098" t="s">
        <v>677</v>
      </c>
      <c r="AQ1098" t="s">
        <v>678</v>
      </c>
      <c r="AS1098">
        <f>AU1098*AT1098/100</f>
        <v>0</v>
      </c>
      <c r="AT1098">
        <v>24</v>
      </c>
      <c r="AU1098">
        <v>0</v>
      </c>
      <c r="AV1098" t="s">
        <v>194</v>
      </c>
    </row>
    <row r="1099" spans="1:86" x14ac:dyDescent="0.3">
      <c r="A1099" t="s">
        <v>153</v>
      </c>
      <c r="B1099" s="57" t="s">
        <v>662</v>
      </c>
      <c r="C1099">
        <v>2012</v>
      </c>
      <c r="D1099" t="s">
        <v>44</v>
      </c>
      <c r="E1099" t="s">
        <v>45</v>
      </c>
      <c r="F1099" t="s">
        <v>171</v>
      </c>
      <c r="J1099" t="s">
        <v>971</v>
      </c>
      <c r="K1099" t="s">
        <v>973</v>
      </c>
      <c r="L1099" t="s">
        <v>298</v>
      </c>
      <c r="M1099" t="s">
        <v>156</v>
      </c>
      <c r="N1099" t="s">
        <v>256</v>
      </c>
      <c r="O1099" t="s">
        <v>298</v>
      </c>
    </row>
    <row r="1100" spans="1:86" x14ac:dyDescent="0.3">
      <c r="A1100" t="s">
        <v>153</v>
      </c>
      <c r="B1100" s="57" t="s">
        <v>662</v>
      </c>
      <c r="C1100">
        <v>2012</v>
      </c>
      <c r="D1100" t="s">
        <v>44</v>
      </c>
      <c r="E1100" t="s">
        <v>45</v>
      </c>
      <c r="F1100" t="s">
        <v>171</v>
      </c>
      <c r="H1100" t="s">
        <v>53</v>
      </c>
      <c r="I1100" t="s">
        <v>53</v>
      </c>
      <c r="J1100" t="s">
        <v>48</v>
      </c>
      <c r="K1100" t="s">
        <v>49</v>
      </c>
      <c r="L1100" t="s">
        <v>298</v>
      </c>
      <c r="M1100" t="s">
        <v>156</v>
      </c>
      <c r="N1100" t="s">
        <v>256</v>
      </c>
      <c r="O1100" t="s">
        <v>298</v>
      </c>
      <c r="R1100" t="s">
        <v>663</v>
      </c>
      <c r="U1100" t="s">
        <v>53</v>
      </c>
      <c r="V1100" t="s">
        <v>140</v>
      </c>
      <c r="Y1100">
        <v>24</v>
      </c>
      <c r="Z1100">
        <v>37</v>
      </c>
      <c r="AE1100" t="s">
        <v>56</v>
      </c>
      <c r="AF1100">
        <v>1000</v>
      </c>
      <c r="AH1100">
        <v>0.1</v>
      </c>
    </row>
    <row r="1101" spans="1:86" x14ac:dyDescent="0.3">
      <c r="A1101" t="s">
        <v>153</v>
      </c>
      <c r="B1101" s="57" t="s">
        <v>662</v>
      </c>
      <c r="C1101">
        <v>2012</v>
      </c>
      <c r="D1101" t="s">
        <v>44</v>
      </c>
      <c r="E1101" t="s">
        <v>45</v>
      </c>
      <c r="F1101" t="s">
        <v>171</v>
      </c>
      <c r="J1101" t="s">
        <v>11</v>
      </c>
      <c r="K1101" t="s">
        <v>714</v>
      </c>
      <c r="L1101" t="s">
        <v>298</v>
      </c>
      <c r="M1101" t="s">
        <v>156</v>
      </c>
      <c r="N1101" t="s">
        <v>256</v>
      </c>
      <c r="O1101" t="s">
        <v>298</v>
      </c>
    </row>
    <row r="1102" spans="1:86" x14ac:dyDescent="0.3">
      <c r="A1102" s="121"/>
      <c r="B1102" s="146" t="s">
        <v>1079</v>
      </c>
      <c r="C1102" s="121">
        <v>2012</v>
      </c>
      <c r="D1102" s="121"/>
      <c r="E1102" s="121"/>
      <c r="F1102" s="121" t="s">
        <v>242</v>
      </c>
      <c r="G1102" s="121" t="s">
        <v>1074</v>
      </c>
      <c r="H1102" s="121"/>
      <c r="I1102" s="121"/>
      <c r="J1102" s="121"/>
      <c r="K1102" s="121" t="s">
        <v>164</v>
      </c>
      <c r="L1102" s="121" t="s">
        <v>72</v>
      </c>
      <c r="M1102" s="121" t="s">
        <v>73</v>
      </c>
      <c r="N1102" s="121" t="s">
        <v>764</v>
      </c>
      <c r="O1102" s="121" t="s">
        <v>789</v>
      </c>
      <c r="P1102" s="121"/>
      <c r="Q1102" s="121"/>
      <c r="R1102" s="121"/>
      <c r="S1102" s="121"/>
      <c r="T1102" s="121" t="s">
        <v>665</v>
      </c>
      <c r="U1102" s="121"/>
      <c r="V1102" s="121"/>
      <c r="W1102" s="121"/>
      <c r="X1102" s="121"/>
      <c r="Y1102" s="121"/>
      <c r="Z1102" s="121"/>
      <c r="AA1102" s="121"/>
      <c r="AB1102" s="121"/>
      <c r="AC1102" s="121"/>
      <c r="AD1102" s="121"/>
      <c r="AE1102" s="121"/>
      <c r="AF1102" s="121"/>
      <c r="AG1102" s="121"/>
      <c r="AH1102" s="121"/>
      <c r="AI1102" s="121"/>
      <c r="AJ1102" s="121"/>
      <c r="AK1102" s="121"/>
      <c r="AL1102" s="121"/>
      <c r="AM1102" s="121"/>
      <c r="AN1102" s="121"/>
      <c r="AO1102" s="121"/>
      <c r="AP1102" s="121"/>
      <c r="AQ1102" s="121"/>
      <c r="AR1102" s="121"/>
      <c r="AS1102" s="121"/>
      <c r="AT1102" s="121"/>
      <c r="AU1102" s="121"/>
      <c r="AV1102" s="121" t="s">
        <v>685</v>
      </c>
      <c r="AW1102" s="121"/>
      <c r="AX1102" s="121"/>
      <c r="AY1102" s="121"/>
      <c r="AZ1102" s="121"/>
      <c r="BA1102" s="121"/>
      <c r="BB1102" s="121"/>
      <c r="BC1102" s="121"/>
      <c r="BD1102" s="121"/>
      <c r="BE1102" s="121"/>
      <c r="BF1102" s="121"/>
      <c r="BG1102" s="121"/>
      <c r="BH1102" s="121"/>
      <c r="BI1102" s="121"/>
      <c r="BJ1102" s="121"/>
      <c r="BK1102" s="121"/>
      <c r="BL1102" s="121"/>
      <c r="BM1102" s="121"/>
      <c r="BN1102" s="121"/>
      <c r="BO1102" s="121"/>
      <c r="BP1102" s="121"/>
      <c r="BQ1102" s="121"/>
      <c r="BR1102" s="121"/>
      <c r="BS1102" s="121"/>
      <c r="BT1102" s="121"/>
      <c r="BU1102" s="121"/>
      <c r="BV1102" s="121"/>
      <c r="BW1102" s="121"/>
      <c r="BX1102" s="121"/>
      <c r="BY1102" s="121"/>
      <c r="BZ1102" s="121"/>
      <c r="CA1102" s="121"/>
      <c r="CB1102" s="121"/>
      <c r="CC1102" s="121"/>
      <c r="CD1102" s="121"/>
      <c r="CE1102" s="121"/>
      <c r="CF1102" s="121"/>
      <c r="CG1102" s="121"/>
      <c r="CH1102" s="121"/>
    </row>
    <row r="1103" spans="1:86" x14ac:dyDescent="0.3">
      <c r="A1103" s="121"/>
      <c r="B1103" s="146" t="s">
        <v>1079</v>
      </c>
      <c r="C1103" s="121">
        <v>2012</v>
      </c>
      <c r="D1103" s="121"/>
      <c r="E1103" s="121"/>
      <c r="F1103" s="121" t="s">
        <v>242</v>
      </c>
      <c r="G1103" s="121" t="s">
        <v>1074</v>
      </c>
      <c r="H1103" s="121"/>
      <c r="I1103" s="121"/>
      <c r="J1103" s="121"/>
      <c r="K1103" s="121" t="s">
        <v>164</v>
      </c>
      <c r="L1103" s="121" t="s">
        <v>308</v>
      </c>
      <c r="M1103" s="121" t="s">
        <v>73</v>
      </c>
      <c r="N1103" s="121" t="s">
        <v>764</v>
      </c>
      <c r="O1103" s="121" t="s">
        <v>789</v>
      </c>
      <c r="P1103" s="121"/>
      <c r="Q1103" s="121"/>
      <c r="R1103" s="121"/>
      <c r="S1103" s="121"/>
      <c r="T1103" s="121" t="s">
        <v>665</v>
      </c>
      <c r="U1103" s="121"/>
      <c r="V1103" s="121"/>
      <c r="W1103" s="121"/>
      <c r="X1103" s="121"/>
      <c r="Y1103" s="121"/>
      <c r="Z1103" s="121"/>
      <c r="AA1103" s="121"/>
      <c r="AB1103" s="121"/>
      <c r="AC1103" s="121"/>
      <c r="AD1103" s="121"/>
      <c r="AE1103" s="121"/>
      <c r="AF1103" s="121"/>
      <c r="AG1103" s="121"/>
      <c r="AH1103" s="121"/>
      <c r="AI1103" s="121"/>
      <c r="AJ1103" s="121"/>
      <c r="AK1103" s="121"/>
      <c r="AL1103" s="121"/>
      <c r="AM1103" s="121"/>
      <c r="AN1103" s="121"/>
      <c r="AO1103" s="121"/>
      <c r="AP1103" s="121"/>
      <c r="AQ1103" s="121"/>
      <c r="AR1103" s="121"/>
      <c r="AS1103" s="121"/>
      <c r="AT1103" s="121"/>
      <c r="AU1103" s="121"/>
      <c r="AV1103" s="121" t="s">
        <v>685</v>
      </c>
      <c r="AW1103" s="121"/>
      <c r="AX1103" s="121"/>
      <c r="AY1103" s="121"/>
      <c r="AZ1103" s="121"/>
      <c r="BA1103" s="121"/>
      <c r="BB1103" s="121"/>
      <c r="BC1103" s="121"/>
      <c r="BD1103" s="121"/>
      <c r="BE1103" s="121"/>
      <c r="BF1103" s="121"/>
      <c r="BG1103" s="121"/>
      <c r="BH1103" s="121"/>
      <c r="BI1103" s="121"/>
      <c r="BJ1103" s="121"/>
      <c r="BK1103" s="121"/>
      <c r="BL1103" s="121"/>
      <c r="BM1103" s="121"/>
      <c r="BN1103" s="121"/>
      <c r="BO1103" s="121"/>
      <c r="BP1103" s="121"/>
      <c r="BQ1103" s="121"/>
      <c r="BR1103" s="121"/>
      <c r="BS1103" s="121"/>
      <c r="BT1103" s="121"/>
      <c r="BU1103" s="121"/>
      <c r="BV1103" s="121"/>
      <c r="BW1103" s="121"/>
      <c r="BX1103" s="121"/>
      <c r="BY1103" s="121"/>
      <c r="BZ1103" s="121"/>
      <c r="CA1103" s="121"/>
      <c r="CB1103" s="121"/>
      <c r="CC1103" s="121"/>
      <c r="CD1103" s="121"/>
      <c r="CE1103" s="121"/>
      <c r="CF1103" s="121"/>
      <c r="CG1103" s="121"/>
      <c r="CH1103" s="121"/>
    </row>
    <row r="1104" spans="1:86" x14ac:dyDescent="0.3">
      <c r="A1104" s="121"/>
      <c r="B1104" s="146" t="s">
        <v>1079</v>
      </c>
      <c r="C1104" s="121">
        <v>2012</v>
      </c>
      <c r="D1104" s="121"/>
      <c r="E1104" s="121"/>
      <c r="F1104" s="121" t="s">
        <v>242</v>
      </c>
      <c r="G1104" s="121" t="s">
        <v>1074</v>
      </c>
      <c r="H1104" s="121"/>
      <c r="I1104" s="121"/>
      <c r="J1104" s="121"/>
      <c r="K1104" s="121" t="s">
        <v>164</v>
      </c>
      <c r="L1104" s="121" t="s">
        <v>78</v>
      </c>
      <c r="M1104" s="121" t="s">
        <v>73</v>
      </c>
      <c r="N1104" s="121" t="s">
        <v>764</v>
      </c>
      <c r="O1104" s="121" t="s">
        <v>789</v>
      </c>
      <c r="P1104" s="121"/>
      <c r="Q1104" s="121"/>
      <c r="R1104" s="121"/>
      <c r="S1104" s="121"/>
      <c r="T1104" s="121" t="s">
        <v>665</v>
      </c>
      <c r="U1104" s="121"/>
      <c r="V1104" s="121"/>
      <c r="W1104" s="121"/>
      <c r="X1104" s="121"/>
      <c r="Y1104" s="121"/>
      <c r="Z1104" s="121"/>
      <c r="AA1104" s="121"/>
      <c r="AB1104" s="121"/>
      <c r="AC1104" s="121"/>
      <c r="AD1104" s="121"/>
      <c r="AE1104" s="121"/>
      <c r="AF1104" s="121"/>
      <c r="AG1104" s="121"/>
      <c r="AH1104" s="121"/>
      <c r="AI1104" s="121"/>
      <c r="AJ1104" s="121"/>
      <c r="AK1104" s="121"/>
      <c r="AL1104" s="121"/>
      <c r="AM1104" s="121"/>
      <c r="AN1104" s="121"/>
      <c r="AO1104" s="121"/>
      <c r="AP1104" s="121"/>
      <c r="AQ1104" s="121"/>
      <c r="AR1104" s="121"/>
      <c r="AS1104" s="121"/>
      <c r="AT1104" s="121"/>
      <c r="AU1104" s="121"/>
      <c r="AV1104" s="121" t="s">
        <v>685</v>
      </c>
      <c r="AW1104" s="121"/>
      <c r="AX1104" s="121"/>
      <c r="AY1104" s="121"/>
      <c r="AZ1104" s="121"/>
      <c r="BA1104" s="121"/>
      <c r="BB1104" s="121"/>
      <c r="BC1104" s="121"/>
      <c r="BD1104" s="121"/>
      <c r="BE1104" s="121"/>
      <c r="BF1104" s="121"/>
      <c r="BG1104" s="121"/>
      <c r="BH1104" s="121"/>
      <c r="BI1104" s="121"/>
      <c r="BJ1104" s="121"/>
      <c r="BK1104" s="121"/>
      <c r="BL1104" s="121"/>
      <c r="BM1104" s="121"/>
      <c r="BN1104" s="121"/>
      <c r="BO1104" s="121"/>
      <c r="BP1104" s="121"/>
      <c r="BQ1104" s="121"/>
      <c r="BR1104" s="121"/>
      <c r="BS1104" s="121"/>
      <c r="BT1104" s="121"/>
      <c r="BU1104" s="121"/>
      <c r="BV1104" s="121"/>
      <c r="BW1104" s="121"/>
      <c r="BX1104" s="121"/>
      <c r="BY1104" s="121"/>
      <c r="BZ1104" s="121"/>
      <c r="CA1104" s="121"/>
      <c r="CB1104" s="121"/>
      <c r="CC1104" s="121"/>
      <c r="CD1104" s="121"/>
      <c r="CE1104" s="121"/>
      <c r="CF1104" s="121"/>
      <c r="CG1104" s="121"/>
      <c r="CH1104" s="121"/>
    </row>
    <row r="1105" spans="1:86" x14ac:dyDescent="0.3">
      <c r="A1105" s="121"/>
      <c r="B1105" s="146" t="s">
        <v>1079</v>
      </c>
      <c r="C1105" s="121">
        <v>2012</v>
      </c>
      <c r="D1105" s="121"/>
      <c r="E1105" s="121"/>
      <c r="F1105" s="121" t="s">
        <v>242</v>
      </c>
      <c r="G1105" s="121" t="s">
        <v>1074</v>
      </c>
      <c r="H1105" s="121"/>
      <c r="I1105" s="121"/>
      <c r="J1105" s="121"/>
      <c r="K1105" s="121" t="s">
        <v>164</v>
      </c>
      <c r="L1105" s="121" t="s">
        <v>85</v>
      </c>
      <c r="M1105" s="121" t="s">
        <v>73</v>
      </c>
      <c r="N1105" s="121" t="s">
        <v>764</v>
      </c>
      <c r="O1105" s="121" t="s">
        <v>789</v>
      </c>
      <c r="P1105" s="121"/>
      <c r="Q1105" s="121"/>
      <c r="R1105" s="121"/>
      <c r="S1105" s="121"/>
      <c r="T1105" s="121" t="s">
        <v>665</v>
      </c>
      <c r="U1105" s="121"/>
      <c r="V1105" s="121"/>
      <c r="W1105" s="121"/>
      <c r="X1105" s="121"/>
      <c r="Y1105" s="121"/>
      <c r="Z1105" s="121"/>
      <c r="AA1105" s="121"/>
      <c r="AB1105" s="121"/>
      <c r="AC1105" s="121"/>
      <c r="AD1105" s="121"/>
      <c r="AE1105" s="121"/>
      <c r="AF1105" s="121"/>
      <c r="AG1105" s="121"/>
      <c r="AH1105" s="121"/>
      <c r="AI1105" s="121"/>
      <c r="AJ1105" s="121"/>
      <c r="AK1105" s="121"/>
      <c r="AL1105" s="121"/>
      <c r="AM1105" s="121"/>
      <c r="AN1105" s="121"/>
      <c r="AO1105" s="121"/>
      <c r="AP1105" s="121"/>
      <c r="AQ1105" s="121"/>
      <c r="AR1105" s="121"/>
      <c r="AS1105" s="121"/>
      <c r="AT1105" s="121"/>
      <c r="AU1105" s="121"/>
      <c r="AV1105" s="121" t="s">
        <v>685</v>
      </c>
      <c r="AW1105" s="121"/>
      <c r="AX1105" s="121"/>
      <c r="AY1105" s="121"/>
      <c r="AZ1105" s="121"/>
      <c r="BA1105" s="121"/>
      <c r="BB1105" s="121"/>
      <c r="BC1105" s="121"/>
      <c r="BD1105" s="121"/>
      <c r="BE1105" s="121"/>
      <c r="BF1105" s="121"/>
      <c r="BG1105" s="121"/>
      <c r="BH1105" s="121"/>
      <c r="BI1105" s="121"/>
      <c r="BJ1105" s="121"/>
      <c r="BK1105" s="121"/>
      <c r="BL1105" s="121"/>
      <c r="BM1105" s="121"/>
      <c r="BN1105" s="121"/>
      <c r="BO1105" s="121"/>
      <c r="BP1105" s="121"/>
      <c r="BQ1105" s="121"/>
      <c r="BR1105" s="121"/>
      <c r="BS1105" s="121"/>
      <c r="BT1105" s="121"/>
      <c r="BU1105" s="121"/>
      <c r="BV1105" s="121"/>
      <c r="BW1105" s="121"/>
      <c r="BX1105" s="121"/>
      <c r="BY1105" s="121"/>
      <c r="BZ1105" s="121"/>
      <c r="CA1105" s="121"/>
      <c r="CB1105" s="121"/>
      <c r="CC1105" s="121"/>
      <c r="CD1105" s="121"/>
      <c r="CE1105" s="121"/>
      <c r="CF1105" s="121"/>
      <c r="CG1105" s="121"/>
      <c r="CH1105" s="121"/>
    </row>
    <row r="1106" spans="1:86" x14ac:dyDescent="0.3">
      <c r="A1106" s="121"/>
      <c r="B1106" s="146" t="s">
        <v>1079</v>
      </c>
      <c r="C1106" s="121">
        <v>2012</v>
      </c>
      <c r="D1106" s="121"/>
      <c r="E1106" s="121"/>
      <c r="F1106" s="121" t="s">
        <v>242</v>
      </c>
      <c r="G1106" s="121" t="s">
        <v>1074</v>
      </c>
      <c r="H1106" s="121"/>
      <c r="I1106" s="121"/>
      <c r="J1106" s="121"/>
      <c r="K1106" s="121" t="s">
        <v>164</v>
      </c>
      <c r="L1106" s="121" t="s">
        <v>94</v>
      </c>
      <c r="M1106" s="121" t="s">
        <v>73</v>
      </c>
      <c r="N1106" s="121" t="s">
        <v>764</v>
      </c>
      <c r="O1106" s="121" t="s">
        <v>789</v>
      </c>
      <c r="P1106" s="121"/>
      <c r="Q1106" s="121"/>
      <c r="R1106" s="121"/>
      <c r="S1106" s="121"/>
      <c r="T1106" s="121" t="s">
        <v>665</v>
      </c>
      <c r="U1106" s="121"/>
      <c r="V1106" s="121"/>
      <c r="W1106" s="121"/>
      <c r="X1106" s="121"/>
      <c r="Y1106" s="121"/>
      <c r="Z1106" s="121"/>
      <c r="AA1106" s="121"/>
      <c r="AB1106" s="121"/>
      <c r="AC1106" s="121"/>
      <c r="AD1106" s="121"/>
      <c r="AE1106" s="121"/>
      <c r="AF1106" s="121"/>
      <c r="AG1106" s="121"/>
      <c r="AH1106" s="121"/>
      <c r="AI1106" s="121"/>
      <c r="AJ1106" s="121"/>
      <c r="AK1106" s="121"/>
      <c r="AL1106" s="121"/>
      <c r="AM1106" s="121"/>
      <c r="AN1106" s="121"/>
      <c r="AO1106" s="121"/>
      <c r="AP1106" s="121"/>
      <c r="AQ1106" s="121"/>
      <c r="AR1106" s="121"/>
      <c r="AS1106" s="121"/>
      <c r="AT1106" s="121"/>
      <c r="AU1106" s="121"/>
      <c r="AV1106" s="121" t="s">
        <v>685</v>
      </c>
      <c r="AW1106" s="121"/>
      <c r="AX1106" s="121"/>
      <c r="AY1106" s="121"/>
      <c r="AZ1106" s="121"/>
      <c r="BA1106" s="121"/>
      <c r="BB1106" s="121"/>
      <c r="BC1106" s="121"/>
      <c r="BD1106" s="121"/>
      <c r="BE1106" s="121"/>
      <c r="BF1106" s="121"/>
      <c r="BG1106" s="121"/>
      <c r="BH1106" s="121"/>
      <c r="BI1106" s="121"/>
      <c r="BJ1106" s="121"/>
      <c r="BK1106" s="121"/>
      <c r="BL1106" s="121"/>
      <c r="BM1106" s="121"/>
      <c r="BN1106" s="121"/>
      <c r="BO1106" s="121"/>
      <c r="BP1106" s="121"/>
      <c r="BQ1106" s="121"/>
      <c r="BR1106" s="121"/>
      <c r="BS1106" s="121"/>
      <c r="BT1106" s="121"/>
      <c r="BU1106" s="121"/>
      <c r="BV1106" s="121"/>
      <c r="BW1106" s="121"/>
      <c r="BX1106" s="121"/>
      <c r="BY1106" s="121"/>
      <c r="BZ1106" s="121"/>
      <c r="CA1106" s="121"/>
      <c r="CB1106" s="121"/>
      <c r="CC1106" s="121"/>
      <c r="CD1106" s="121"/>
      <c r="CE1106" s="121"/>
      <c r="CF1106" s="121"/>
      <c r="CG1106" s="121"/>
      <c r="CH1106" s="121"/>
    </row>
    <row r="1107" spans="1:86" x14ac:dyDescent="0.3">
      <c r="A1107" s="121"/>
      <c r="B1107" s="146" t="s">
        <v>1079</v>
      </c>
      <c r="C1107" s="121">
        <v>2012</v>
      </c>
      <c r="D1107" s="121"/>
      <c r="E1107" s="121"/>
      <c r="F1107" s="121" t="s">
        <v>242</v>
      </c>
      <c r="G1107" s="121" t="s">
        <v>1074</v>
      </c>
      <c r="H1107" s="121"/>
      <c r="I1107" s="121"/>
      <c r="J1107" s="121"/>
      <c r="K1107" s="121" t="s">
        <v>164</v>
      </c>
      <c r="L1107" s="121" t="s">
        <v>80</v>
      </c>
      <c r="M1107" s="121" t="s">
        <v>73</v>
      </c>
      <c r="N1107" s="121" t="s">
        <v>764</v>
      </c>
      <c r="O1107" s="121" t="s">
        <v>789</v>
      </c>
      <c r="P1107" s="121"/>
      <c r="Q1107" s="121"/>
      <c r="R1107" s="121"/>
      <c r="S1107" s="121"/>
      <c r="T1107" s="121" t="s">
        <v>665</v>
      </c>
      <c r="U1107" s="121"/>
      <c r="V1107" s="121"/>
      <c r="W1107" s="121"/>
      <c r="X1107" s="121"/>
      <c r="Y1107" s="121"/>
      <c r="Z1107" s="121"/>
      <c r="AA1107" s="121"/>
      <c r="AB1107" s="121"/>
      <c r="AC1107" s="121"/>
      <c r="AD1107" s="121"/>
      <c r="AE1107" s="121"/>
      <c r="AF1107" s="121"/>
      <c r="AG1107" s="121"/>
      <c r="AH1107" s="121"/>
      <c r="AI1107" s="121"/>
      <c r="AJ1107" s="121"/>
      <c r="AK1107" s="121"/>
      <c r="AL1107" s="121"/>
      <c r="AM1107" s="121"/>
      <c r="AN1107" s="121"/>
      <c r="AO1107" s="121"/>
      <c r="AP1107" s="121"/>
      <c r="AQ1107" s="121"/>
      <c r="AR1107" s="121"/>
      <c r="AS1107" s="121"/>
      <c r="AT1107" s="121"/>
      <c r="AU1107" s="121"/>
      <c r="AV1107" s="121" t="s">
        <v>685</v>
      </c>
      <c r="AW1107" s="121"/>
      <c r="AX1107" s="121"/>
      <c r="AY1107" s="121"/>
      <c r="AZ1107" s="121"/>
      <c r="BA1107" s="121"/>
      <c r="BB1107" s="121"/>
      <c r="BC1107" s="121"/>
      <c r="BD1107" s="121"/>
      <c r="BE1107" s="121"/>
      <c r="BF1107" s="121"/>
      <c r="BG1107" s="121"/>
      <c r="BH1107" s="121"/>
      <c r="BI1107" s="121"/>
      <c r="BJ1107" s="121"/>
      <c r="BK1107" s="121"/>
      <c r="BL1107" s="121"/>
      <c r="BM1107" s="121"/>
      <c r="BN1107" s="121"/>
      <c r="BO1107" s="121"/>
      <c r="BP1107" s="121"/>
      <c r="BQ1107" s="121"/>
      <c r="BR1107" s="121"/>
      <c r="BS1107" s="121"/>
      <c r="BT1107" s="121"/>
      <c r="BU1107" s="121"/>
      <c r="BV1107" s="121"/>
      <c r="BW1107" s="121"/>
      <c r="BX1107" s="121"/>
      <c r="BY1107" s="121"/>
      <c r="BZ1107" s="121"/>
      <c r="CA1107" s="121"/>
      <c r="CB1107" s="121"/>
      <c r="CC1107" s="121"/>
      <c r="CD1107" s="121"/>
      <c r="CE1107" s="121"/>
      <c r="CF1107" s="121"/>
      <c r="CG1107" s="121"/>
      <c r="CH1107" s="121"/>
    </row>
    <row r="1108" spans="1:86" x14ac:dyDescent="0.3">
      <c r="A1108" s="121"/>
      <c r="B1108" s="146" t="s">
        <v>1079</v>
      </c>
      <c r="C1108" s="121">
        <v>2012</v>
      </c>
      <c r="D1108" s="121"/>
      <c r="E1108" s="121"/>
      <c r="F1108" s="121" t="s">
        <v>242</v>
      </c>
      <c r="G1108" s="121" t="s">
        <v>1074</v>
      </c>
      <c r="H1108" s="121"/>
      <c r="I1108" s="121"/>
      <c r="J1108" s="121"/>
      <c r="K1108" s="121" t="s">
        <v>164</v>
      </c>
      <c r="L1108" s="121" t="s">
        <v>87</v>
      </c>
      <c r="M1108" s="121" t="s">
        <v>73</v>
      </c>
      <c r="N1108" s="121" t="s">
        <v>764</v>
      </c>
      <c r="O1108" s="121" t="s">
        <v>789</v>
      </c>
      <c r="P1108" s="121"/>
      <c r="Q1108" s="121"/>
      <c r="R1108" s="121"/>
      <c r="S1108" s="121"/>
      <c r="T1108" s="121" t="s">
        <v>665</v>
      </c>
      <c r="U1108" s="121"/>
      <c r="V1108" s="121"/>
      <c r="W1108" s="121"/>
      <c r="X1108" s="121"/>
      <c r="Y1108" s="121"/>
      <c r="Z1108" s="121"/>
      <c r="AA1108" s="121"/>
      <c r="AB1108" s="121"/>
      <c r="AC1108" s="121"/>
      <c r="AD1108" s="121"/>
      <c r="AE1108" s="121"/>
      <c r="AF1108" s="121"/>
      <c r="AG1108" s="121"/>
      <c r="AH1108" s="121"/>
      <c r="AI1108" s="121"/>
      <c r="AJ1108" s="121"/>
      <c r="AK1108" s="121"/>
      <c r="AL1108" s="121"/>
      <c r="AM1108" s="121"/>
      <c r="AN1108" s="121"/>
      <c r="AO1108" s="121"/>
      <c r="AP1108" s="121"/>
      <c r="AQ1108" s="121"/>
      <c r="AR1108" s="121"/>
      <c r="AS1108" s="121"/>
      <c r="AT1108" s="121"/>
      <c r="AU1108" s="121"/>
      <c r="AV1108" s="121" t="s">
        <v>685</v>
      </c>
      <c r="AW1108" s="121"/>
      <c r="AX1108" s="121"/>
      <c r="AY1108" s="121"/>
      <c r="AZ1108" s="121"/>
      <c r="BA1108" s="121"/>
      <c r="BB1108" s="121"/>
      <c r="BC1108" s="121"/>
      <c r="BD1108" s="121"/>
      <c r="BE1108" s="121"/>
      <c r="BF1108" s="121"/>
      <c r="BG1108" s="121"/>
      <c r="BH1108" s="121"/>
      <c r="BI1108" s="121"/>
      <c r="BJ1108" s="121"/>
      <c r="BK1108" s="121"/>
      <c r="BL1108" s="121"/>
      <c r="BM1108" s="121"/>
      <c r="BN1108" s="121"/>
      <c r="BO1108" s="121"/>
      <c r="BP1108" s="121"/>
      <c r="BQ1108" s="121"/>
      <c r="BR1108" s="121"/>
      <c r="BS1108" s="121"/>
      <c r="BT1108" s="121"/>
      <c r="BU1108" s="121"/>
      <c r="BV1108" s="121"/>
      <c r="BW1108" s="121"/>
      <c r="BX1108" s="121"/>
      <c r="BY1108" s="121"/>
      <c r="BZ1108" s="121"/>
      <c r="CA1108" s="121"/>
      <c r="CB1108" s="121"/>
      <c r="CC1108" s="121"/>
      <c r="CD1108" s="121"/>
      <c r="CE1108" s="121"/>
      <c r="CF1108" s="121"/>
      <c r="CG1108" s="121"/>
      <c r="CH1108" s="121"/>
    </row>
    <row r="1109" spans="1:86" x14ac:dyDescent="0.3">
      <c r="A1109" s="121"/>
      <c r="B1109" s="146" t="s">
        <v>1079</v>
      </c>
      <c r="C1109" s="121">
        <v>2012</v>
      </c>
      <c r="D1109" s="121"/>
      <c r="E1109" s="121"/>
      <c r="F1109" s="121" t="s">
        <v>242</v>
      </c>
      <c r="G1109" s="121" t="s">
        <v>1074</v>
      </c>
      <c r="H1109" s="121"/>
      <c r="I1109" s="121"/>
      <c r="J1109" s="121"/>
      <c r="K1109" s="121" t="s">
        <v>164</v>
      </c>
      <c r="L1109" s="121" t="s">
        <v>88</v>
      </c>
      <c r="M1109" s="121" t="s">
        <v>73</v>
      </c>
      <c r="N1109" s="121" t="s">
        <v>764</v>
      </c>
      <c r="O1109" s="121" t="s">
        <v>789</v>
      </c>
      <c r="P1109" s="121"/>
      <c r="Q1109" s="121"/>
      <c r="R1109" s="121"/>
      <c r="S1109" s="121"/>
      <c r="T1109" s="121" t="s">
        <v>665</v>
      </c>
      <c r="U1109" s="121"/>
      <c r="V1109" s="121"/>
      <c r="W1109" s="121"/>
      <c r="X1109" s="121"/>
      <c r="Y1109" s="121"/>
      <c r="Z1109" s="121"/>
      <c r="AA1109" s="121"/>
      <c r="AB1109" s="121"/>
      <c r="AC1109" s="121"/>
      <c r="AD1109" s="121"/>
      <c r="AE1109" s="121"/>
      <c r="AF1109" s="121"/>
      <c r="AG1109" s="121"/>
      <c r="AH1109" s="121"/>
      <c r="AI1109" s="121"/>
      <c r="AJ1109" s="121"/>
      <c r="AK1109" s="121"/>
      <c r="AL1109" s="121"/>
      <c r="AM1109" s="121"/>
      <c r="AN1109" s="121"/>
      <c r="AO1109" s="121"/>
      <c r="AP1109" s="121"/>
      <c r="AQ1109" s="121"/>
      <c r="AR1109" s="121"/>
      <c r="AS1109" s="121"/>
      <c r="AT1109" s="121"/>
      <c r="AU1109" s="121"/>
      <c r="AV1109" s="121" t="s">
        <v>685</v>
      </c>
      <c r="AW1109" s="121"/>
      <c r="AX1109" s="121"/>
      <c r="AY1109" s="121"/>
      <c r="AZ1109" s="121"/>
      <c r="BA1109" s="121"/>
      <c r="BB1109" s="121"/>
      <c r="BC1109" s="121"/>
      <c r="BD1109" s="121"/>
      <c r="BE1109" s="121"/>
      <c r="BF1109" s="121"/>
      <c r="BG1109" s="121"/>
      <c r="BH1109" s="121"/>
      <c r="BI1109" s="121"/>
      <c r="BJ1109" s="121"/>
      <c r="BK1109" s="121"/>
      <c r="BL1109" s="121"/>
      <c r="BM1109" s="121"/>
      <c r="BN1109" s="121"/>
      <c r="BO1109" s="121"/>
      <c r="BP1109" s="121"/>
      <c r="BQ1109" s="121"/>
      <c r="BR1109" s="121"/>
      <c r="BS1109" s="121"/>
      <c r="BT1109" s="121"/>
      <c r="BU1109" s="121"/>
      <c r="BV1109" s="121"/>
      <c r="BW1109" s="121"/>
      <c r="BX1109" s="121"/>
      <c r="BY1109" s="121"/>
      <c r="BZ1109" s="121"/>
      <c r="CA1109" s="121"/>
      <c r="CB1109" s="121"/>
      <c r="CC1109" s="121"/>
      <c r="CD1109" s="121"/>
      <c r="CE1109" s="121"/>
      <c r="CF1109" s="121"/>
      <c r="CG1109" s="121"/>
      <c r="CH1109" s="121"/>
    </row>
    <row r="1110" spans="1:86" x14ac:dyDescent="0.3">
      <c r="A1110" s="121"/>
      <c r="B1110" s="146" t="s">
        <v>1079</v>
      </c>
      <c r="C1110" s="121">
        <v>2012</v>
      </c>
      <c r="D1110" s="121"/>
      <c r="E1110" s="121"/>
      <c r="F1110" s="121" t="s">
        <v>242</v>
      </c>
      <c r="G1110" s="121" t="s">
        <v>1074</v>
      </c>
      <c r="H1110" s="121"/>
      <c r="I1110" s="121"/>
      <c r="J1110" s="121"/>
      <c r="K1110" s="121" t="s">
        <v>164</v>
      </c>
      <c r="L1110" s="121" t="s">
        <v>95</v>
      </c>
      <c r="M1110" s="121" t="s">
        <v>73</v>
      </c>
      <c r="N1110" s="121" t="s">
        <v>764</v>
      </c>
      <c r="O1110" s="121" t="s">
        <v>789</v>
      </c>
      <c r="P1110" s="121"/>
      <c r="Q1110" s="121"/>
      <c r="R1110" s="121"/>
      <c r="S1110" s="121"/>
      <c r="T1110" s="121" t="s">
        <v>665</v>
      </c>
      <c r="U1110" s="121"/>
      <c r="V1110" s="121"/>
      <c r="W1110" s="121"/>
      <c r="X1110" s="121"/>
      <c r="Y1110" s="121"/>
      <c r="Z1110" s="121"/>
      <c r="AA1110" s="121"/>
      <c r="AB1110" s="121"/>
      <c r="AC1110" s="121"/>
      <c r="AD1110" s="121"/>
      <c r="AE1110" s="121"/>
      <c r="AF1110" s="121"/>
      <c r="AG1110" s="121"/>
      <c r="AH1110" s="121"/>
      <c r="AI1110" s="121"/>
      <c r="AJ1110" s="121"/>
      <c r="AK1110" s="121"/>
      <c r="AL1110" s="121"/>
      <c r="AM1110" s="121"/>
      <c r="AN1110" s="121"/>
      <c r="AO1110" s="121"/>
      <c r="AP1110" s="121"/>
      <c r="AQ1110" s="121"/>
      <c r="AR1110" s="121"/>
      <c r="AS1110" s="121"/>
      <c r="AT1110" s="121"/>
      <c r="AU1110" s="121"/>
      <c r="AV1110" s="121" t="s">
        <v>685</v>
      </c>
      <c r="AW1110" s="121"/>
      <c r="AX1110" s="121"/>
      <c r="AY1110" s="121"/>
      <c r="AZ1110" s="121"/>
      <c r="BA1110" s="121"/>
      <c r="BB1110" s="121"/>
      <c r="BC1110" s="121"/>
      <c r="BD1110" s="121"/>
      <c r="BE1110" s="121"/>
      <c r="BF1110" s="121"/>
      <c r="BG1110" s="121"/>
      <c r="BH1110" s="121"/>
      <c r="BI1110" s="121"/>
      <c r="BJ1110" s="121"/>
      <c r="BK1110" s="121"/>
      <c r="BL1110" s="121"/>
      <c r="BM1110" s="121"/>
      <c r="BN1110" s="121"/>
      <c r="BO1110" s="121"/>
      <c r="BP1110" s="121"/>
      <c r="BQ1110" s="121"/>
      <c r="BR1110" s="121"/>
      <c r="BS1110" s="121"/>
      <c r="BT1110" s="121"/>
      <c r="BU1110" s="121"/>
      <c r="BV1110" s="121"/>
      <c r="BW1110" s="121"/>
      <c r="BX1110" s="121"/>
      <c r="BY1110" s="121"/>
      <c r="BZ1110" s="121"/>
      <c r="CA1110" s="121"/>
      <c r="CB1110" s="121"/>
      <c r="CC1110" s="121"/>
      <c r="CD1110" s="121"/>
      <c r="CE1110" s="121"/>
      <c r="CF1110" s="121"/>
      <c r="CG1110" s="121"/>
      <c r="CH1110" s="121"/>
    </row>
    <row r="1111" spans="1:86" x14ac:dyDescent="0.3">
      <c r="A1111" s="121"/>
      <c r="B1111" s="146" t="s">
        <v>1075</v>
      </c>
      <c r="C1111" s="121">
        <v>2012</v>
      </c>
      <c r="D1111" s="121"/>
      <c r="E1111" s="121"/>
      <c r="F1111" s="121" t="s">
        <v>242</v>
      </c>
      <c r="G1111" s="121" t="s">
        <v>1074</v>
      </c>
      <c r="H1111" s="121"/>
      <c r="I1111" s="121"/>
      <c r="J1111" s="121" t="s">
        <v>11</v>
      </c>
      <c r="K1111" s="121" t="s">
        <v>64</v>
      </c>
      <c r="L1111" s="121" t="s">
        <v>353</v>
      </c>
      <c r="M1111" s="121" t="s">
        <v>156</v>
      </c>
      <c r="N1111" s="121" t="s">
        <v>764</v>
      </c>
      <c r="O1111" s="121" t="s">
        <v>789</v>
      </c>
      <c r="P1111" s="121"/>
      <c r="Q1111" s="121"/>
      <c r="R1111" s="121"/>
      <c r="S1111" s="121"/>
      <c r="T1111" s="148" t="s">
        <v>1081</v>
      </c>
      <c r="U1111" s="121"/>
      <c r="V1111" s="121"/>
      <c r="W1111" s="121"/>
      <c r="X1111" s="121"/>
      <c r="Y1111" s="121"/>
      <c r="Z1111" s="121"/>
      <c r="AA1111" s="121"/>
      <c r="AB1111" s="121"/>
      <c r="AC1111" s="121">
        <v>73.3</v>
      </c>
      <c r="AD1111" s="121"/>
      <c r="AE1111" s="121"/>
      <c r="AF1111" s="121"/>
      <c r="AG1111" s="121"/>
      <c r="AH1111" s="121"/>
      <c r="AI1111" s="121"/>
      <c r="AJ1111" s="121"/>
      <c r="AK1111" s="121"/>
      <c r="AL1111" s="121"/>
      <c r="AM1111" s="121"/>
      <c r="AN1111" s="121"/>
      <c r="AO1111" s="121"/>
      <c r="AP1111" s="151" t="s">
        <v>809</v>
      </c>
      <c r="AQ1111" s="151" t="s">
        <v>1078</v>
      </c>
      <c r="AR1111" s="121"/>
      <c r="AS1111" s="121"/>
      <c r="AT1111" s="121"/>
      <c r="AU1111" s="121"/>
      <c r="AV1111" s="121"/>
      <c r="AW1111" s="121"/>
      <c r="AX1111" s="121"/>
      <c r="AY1111" s="121"/>
      <c r="AZ1111" s="121"/>
      <c r="BA1111" s="121"/>
      <c r="BB1111" s="121"/>
      <c r="BC1111" s="121"/>
      <c r="BD1111" s="121"/>
      <c r="BE1111" s="121"/>
      <c r="BF1111" s="121"/>
      <c r="BG1111" s="121"/>
      <c r="BH1111" s="121"/>
      <c r="BI1111" s="121"/>
      <c r="BJ1111" s="121"/>
      <c r="BK1111" s="121"/>
      <c r="BL1111" s="121"/>
      <c r="BM1111" s="121"/>
      <c r="BN1111" s="121"/>
      <c r="BO1111" s="121"/>
      <c r="BP1111" s="121"/>
      <c r="BQ1111" s="121"/>
      <c r="BR1111" s="121"/>
      <c r="BS1111" s="121"/>
      <c r="BT1111" s="121"/>
      <c r="BU1111" s="121"/>
      <c r="BV1111" s="121"/>
      <c r="BW1111" s="121"/>
      <c r="BX1111" s="121"/>
      <c r="BY1111" s="121"/>
      <c r="BZ1111" s="121"/>
      <c r="CA1111" s="121"/>
      <c r="CB1111" s="121"/>
      <c r="CC1111" s="121"/>
      <c r="CD1111" s="121"/>
      <c r="CE1111" s="121"/>
      <c r="CF1111" s="121"/>
      <c r="CG1111" s="121"/>
      <c r="CH1111" s="121"/>
    </row>
    <row r="1112" spans="1:86" x14ac:dyDescent="0.3">
      <c r="A1112" s="121"/>
      <c r="B1112" s="146" t="s">
        <v>1075</v>
      </c>
      <c r="C1112" s="121">
        <v>2012</v>
      </c>
      <c r="D1112" s="121"/>
      <c r="E1112" s="121"/>
      <c r="F1112" s="121" t="s">
        <v>242</v>
      </c>
      <c r="G1112" s="121" t="s">
        <v>1074</v>
      </c>
      <c r="H1112" s="121" t="s">
        <v>53</v>
      </c>
      <c r="I1112" s="121"/>
      <c r="J1112" s="121" t="s">
        <v>48</v>
      </c>
      <c r="K1112" s="121" t="s">
        <v>49</v>
      </c>
      <c r="L1112" s="121" t="s">
        <v>764</v>
      </c>
      <c r="M1112" s="121" t="s">
        <v>156</v>
      </c>
      <c r="N1112" s="121" t="s">
        <v>764</v>
      </c>
      <c r="O1112" s="121" t="s">
        <v>789</v>
      </c>
      <c r="P1112" s="121"/>
      <c r="Q1112" s="121"/>
      <c r="R1112" s="121" t="s">
        <v>1076</v>
      </c>
      <c r="S1112" s="121"/>
      <c r="T1112" s="150" t="s">
        <v>1080</v>
      </c>
      <c r="U1112" s="121" t="s">
        <v>53</v>
      </c>
      <c r="V1112" s="121" t="s">
        <v>140</v>
      </c>
      <c r="W1112" s="121"/>
      <c r="X1112" s="121"/>
      <c r="Y1112" s="121"/>
      <c r="Z1112" s="121"/>
      <c r="AA1112" s="121"/>
      <c r="AB1112" s="121"/>
      <c r="AC1112" s="121"/>
      <c r="AD1112" s="121"/>
      <c r="AE1112" s="121"/>
      <c r="AF1112" s="121"/>
      <c r="AG1112" s="121"/>
      <c r="AH1112" s="121"/>
      <c r="AI1112" s="121"/>
      <c r="AJ1112" s="121"/>
      <c r="AK1112" s="121"/>
      <c r="AL1112" s="121"/>
      <c r="AM1112" s="121"/>
      <c r="AN1112" s="121"/>
      <c r="AO1112" s="121"/>
      <c r="AP1112" s="121"/>
      <c r="AQ1112" s="121"/>
      <c r="AR1112" s="121"/>
      <c r="AS1112" s="121"/>
      <c r="AT1112" s="121"/>
      <c r="AU1112" s="121"/>
      <c r="AV1112" s="121"/>
      <c r="AW1112" s="121"/>
      <c r="AX1112" s="121"/>
      <c r="AY1112" s="121"/>
      <c r="AZ1112" s="121"/>
      <c r="BA1112" s="121"/>
      <c r="BB1112" s="121"/>
      <c r="BC1112" s="121"/>
      <c r="BD1112" s="121"/>
      <c r="BE1112" s="121"/>
      <c r="BF1112" s="121"/>
      <c r="BG1112" s="121"/>
      <c r="BH1112" s="121"/>
      <c r="BI1112" s="121"/>
      <c r="BJ1112" s="121"/>
      <c r="BK1112" s="121"/>
      <c r="BL1112" s="121"/>
      <c r="BM1112" s="121"/>
      <c r="BN1112" s="121"/>
      <c r="BO1112" s="121"/>
      <c r="BP1112" s="121"/>
      <c r="BQ1112" s="121"/>
      <c r="BR1112" s="121"/>
      <c r="BS1112" s="121"/>
      <c r="BT1112" s="121"/>
      <c r="BU1112" s="121"/>
      <c r="BV1112" s="121"/>
      <c r="BW1112" s="121"/>
      <c r="BX1112" s="121"/>
      <c r="BY1112" s="121"/>
      <c r="BZ1112" s="121"/>
      <c r="CA1112" s="121"/>
      <c r="CB1112" s="121"/>
      <c r="CC1112" s="121"/>
      <c r="CD1112" s="121"/>
      <c r="CE1112" s="121"/>
      <c r="CF1112" s="121"/>
      <c r="CG1112" s="121"/>
      <c r="CH1112" s="121"/>
    </row>
    <row r="1113" spans="1:86" x14ac:dyDescent="0.3">
      <c r="A1113" s="121"/>
      <c r="B1113" s="146" t="s">
        <v>1075</v>
      </c>
      <c r="C1113" s="121">
        <v>2012</v>
      </c>
      <c r="D1113" s="121"/>
      <c r="E1113" s="121"/>
      <c r="F1113" s="121" t="s">
        <v>242</v>
      </c>
      <c r="G1113" s="121" t="s">
        <v>1074</v>
      </c>
      <c r="H1113" s="121"/>
      <c r="I1113" s="121"/>
      <c r="J1113" s="121" t="s">
        <v>11</v>
      </c>
      <c r="K1113" s="121" t="s">
        <v>1077</v>
      </c>
      <c r="L1113" s="121" t="s">
        <v>764</v>
      </c>
      <c r="M1113" s="121" t="s">
        <v>156</v>
      </c>
      <c r="N1113" s="121" t="s">
        <v>764</v>
      </c>
      <c r="O1113" s="121" t="s">
        <v>789</v>
      </c>
      <c r="P1113" s="121"/>
      <c r="Q1113" s="121"/>
      <c r="R1113" s="121"/>
      <c r="S1113" s="121"/>
      <c r="T1113" s="121"/>
      <c r="U1113" s="121"/>
      <c r="V1113" s="121"/>
      <c r="W1113" s="121"/>
      <c r="X1113" s="121"/>
      <c r="Y1113" s="121"/>
      <c r="Z1113" s="121"/>
      <c r="AA1113" s="121"/>
      <c r="AB1113" s="121"/>
      <c r="AC1113" s="121"/>
      <c r="AD1113" s="121"/>
      <c r="AE1113" s="121"/>
      <c r="AF1113" s="121"/>
      <c r="AG1113" s="121"/>
      <c r="AH1113" s="121"/>
      <c r="AI1113" s="121"/>
      <c r="AJ1113" s="121"/>
      <c r="AK1113" s="121"/>
      <c r="AL1113" s="121"/>
      <c r="AM1113" s="121"/>
      <c r="AN1113" s="121"/>
      <c r="AO1113" s="121"/>
      <c r="AP1113" s="121"/>
      <c r="AQ1113" s="121"/>
      <c r="AR1113" s="121"/>
      <c r="AS1113" s="121"/>
      <c r="AT1113" s="121"/>
      <c r="AU1113" s="121"/>
      <c r="AV1113" s="121"/>
      <c r="AW1113" s="121"/>
      <c r="AX1113" s="121"/>
      <c r="AY1113" s="121"/>
      <c r="AZ1113" s="121"/>
      <c r="BA1113" s="121"/>
      <c r="BB1113" s="121"/>
      <c r="BC1113" s="121"/>
      <c r="BD1113" s="121"/>
      <c r="BE1113" s="121"/>
      <c r="BF1113" s="121"/>
      <c r="BG1113" s="121"/>
      <c r="BH1113" s="121"/>
      <c r="BI1113" s="121"/>
      <c r="BJ1113" s="121"/>
      <c r="BK1113" s="121"/>
      <c r="BL1113" s="121"/>
      <c r="BM1113" s="121"/>
      <c r="BN1113" s="121"/>
      <c r="BO1113" s="121"/>
      <c r="BP1113" s="121"/>
      <c r="BQ1113" s="121"/>
      <c r="BR1113" s="121"/>
      <c r="BS1113" s="121"/>
      <c r="BT1113" s="121"/>
      <c r="BU1113" s="121"/>
      <c r="BV1113" s="121"/>
      <c r="BW1113" s="121"/>
      <c r="BX1113" s="121"/>
      <c r="BY1113" s="121"/>
      <c r="BZ1113" s="121"/>
      <c r="CA1113" s="121"/>
      <c r="CB1113" s="121"/>
      <c r="CC1113" s="121"/>
      <c r="CD1113" s="121"/>
      <c r="CE1113" s="121"/>
      <c r="CF1113" s="121"/>
      <c r="CG1113" s="121"/>
      <c r="CH1113" s="121"/>
    </row>
    <row r="1114" spans="1:86" x14ac:dyDescent="0.3">
      <c r="A1114" s="6" t="s">
        <v>168</v>
      </c>
      <c r="B1114" s="6" t="s">
        <v>727</v>
      </c>
      <c r="C1114" s="6">
        <v>2012</v>
      </c>
      <c r="D1114" s="6" t="s">
        <v>44</v>
      </c>
      <c r="E1114" s="6" t="s">
        <v>45</v>
      </c>
      <c r="F1114" s="6" t="s">
        <v>46</v>
      </c>
      <c r="G1114" s="6" t="s">
        <v>734</v>
      </c>
      <c r="H1114" s="6"/>
      <c r="I1114" s="6"/>
      <c r="J1114" s="6" t="s">
        <v>160</v>
      </c>
      <c r="K1114" s="6" t="s">
        <v>161</v>
      </c>
      <c r="L1114" s="6" t="s">
        <v>76</v>
      </c>
      <c r="M1114" s="6" t="s">
        <v>73</v>
      </c>
      <c r="N1114" s="6" t="s">
        <v>764</v>
      </c>
      <c r="O1114" s="6" t="s">
        <v>789</v>
      </c>
      <c r="R1114" s="6" t="s">
        <v>735</v>
      </c>
      <c r="T1114" t="s">
        <v>665</v>
      </c>
      <c r="AB1114" s="56"/>
      <c r="AC1114" s="56"/>
      <c r="AE1114" s="31"/>
      <c r="AF1114" s="31"/>
      <c r="AG1114" s="31"/>
      <c r="AH1114" s="31"/>
      <c r="AO1114" s="6">
        <v>25</v>
      </c>
      <c r="AS1114" s="65">
        <f t="shared" ref="AS1114:AS1153" si="8">AU1114*AT1114/100</f>
        <v>2</v>
      </c>
      <c r="AT1114" s="65">
        <v>2</v>
      </c>
      <c r="AU1114">
        <v>100</v>
      </c>
      <c r="AV1114" t="s">
        <v>736</v>
      </c>
    </row>
    <row r="1115" spans="1:86" x14ac:dyDescent="0.3">
      <c r="A1115" s="6" t="s">
        <v>168</v>
      </c>
      <c r="B1115" s="6" t="s">
        <v>727</v>
      </c>
      <c r="C1115" s="6">
        <v>2012</v>
      </c>
      <c r="D1115" s="6" t="s">
        <v>44</v>
      </c>
      <c r="E1115" s="6" t="s">
        <v>45</v>
      </c>
      <c r="F1115" s="6" t="s">
        <v>46</v>
      </c>
      <c r="G1115" s="6" t="s">
        <v>734</v>
      </c>
      <c r="H1115" s="6"/>
      <c r="I1115" s="6"/>
      <c r="J1115" s="6" t="s">
        <v>160</v>
      </c>
      <c r="K1115" s="6" t="s">
        <v>161</v>
      </c>
      <c r="L1115" s="6" t="s">
        <v>738</v>
      </c>
      <c r="M1115" s="6" t="s">
        <v>73</v>
      </c>
      <c r="N1115" s="6" t="s">
        <v>764</v>
      </c>
      <c r="O1115" s="6" t="s">
        <v>789</v>
      </c>
      <c r="R1115" s="6" t="s">
        <v>735</v>
      </c>
      <c r="T1115" t="s">
        <v>665</v>
      </c>
      <c r="AB1115" s="56"/>
      <c r="AC1115" s="56"/>
      <c r="AE1115" s="31"/>
      <c r="AF1115" s="31"/>
      <c r="AG1115" s="31"/>
      <c r="AH1115" s="31"/>
      <c r="AO1115" s="6">
        <v>20</v>
      </c>
      <c r="AS1115" s="65">
        <f t="shared" si="8"/>
        <v>2</v>
      </c>
      <c r="AT1115" s="65">
        <v>2</v>
      </c>
      <c r="AU1115" s="6">
        <v>100</v>
      </c>
      <c r="AV1115" t="s">
        <v>736</v>
      </c>
    </row>
    <row r="1116" spans="1:86" x14ac:dyDescent="0.3">
      <c r="A1116" s="6" t="s">
        <v>168</v>
      </c>
      <c r="B1116" s="6" t="s">
        <v>727</v>
      </c>
      <c r="C1116" s="6">
        <v>2012</v>
      </c>
      <c r="D1116" s="6" t="s">
        <v>44</v>
      </c>
      <c r="E1116" s="6" t="s">
        <v>45</v>
      </c>
      <c r="F1116" s="6" t="s">
        <v>46</v>
      </c>
      <c r="G1116" s="6" t="s">
        <v>734</v>
      </c>
      <c r="H1116" s="6"/>
      <c r="I1116" s="6"/>
      <c r="J1116" s="6" t="s">
        <v>160</v>
      </c>
      <c r="K1116" s="6" t="s">
        <v>161</v>
      </c>
      <c r="L1116" s="6" t="s">
        <v>79</v>
      </c>
      <c r="M1116" s="6" t="s">
        <v>73</v>
      </c>
      <c r="N1116" s="6" t="s">
        <v>764</v>
      </c>
      <c r="O1116" s="6" t="s">
        <v>789</v>
      </c>
      <c r="R1116" s="6" t="s">
        <v>735</v>
      </c>
      <c r="T1116" t="s">
        <v>665</v>
      </c>
      <c r="AB1116" s="56"/>
      <c r="AC1116" s="56"/>
      <c r="AE1116" s="31"/>
      <c r="AF1116" s="31"/>
      <c r="AG1116" s="31"/>
      <c r="AH1116" s="31"/>
      <c r="AO1116" s="6">
        <v>30</v>
      </c>
      <c r="AS1116" s="65">
        <f t="shared" si="8"/>
        <v>0</v>
      </c>
      <c r="AT1116" s="65">
        <v>2</v>
      </c>
      <c r="AU1116" s="6">
        <v>0</v>
      </c>
      <c r="AV1116" t="s">
        <v>736</v>
      </c>
    </row>
    <row r="1117" spans="1:86" x14ac:dyDescent="0.3">
      <c r="A1117" s="6" t="s">
        <v>168</v>
      </c>
      <c r="B1117" s="6" t="s">
        <v>727</v>
      </c>
      <c r="C1117" s="6">
        <v>2012</v>
      </c>
      <c r="D1117" s="6" t="s">
        <v>44</v>
      </c>
      <c r="E1117" s="6" t="s">
        <v>45</v>
      </c>
      <c r="F1117" s="6" t="s">
        <v>46</v>
      </c>
      <c r="G1117" s="6" t="s">
        <v>734</v>
      </c>
      <c r="H1117" s="6"/>
      <c r="I1117" s="6"/>
      <c r="J1117" s="6" t="s">
        <v>160</v>
      </c>
      <c r="K1117" s="6" t="s">
        <v>161</v>
      </c>
      <c r="L1117" s="6" t="s">
        <v>84</v>
      </c>
      <c r="M1117" s="6" t="s">
        <v>73</v>
      </c>
      <c r="N1117" s="6" t="s">
        <v>764</v>
      </c>
      <c r="O1117" s="6" t="s">
        <v>789</v>
      </c>
      <c r="R1117" s="6" t="s">
        <v>735</v>
      </c>
      <c r="T1117" t="s">
        <v>665</v>
      </c>
      <c r="AB1117" s="56"/>
      <c r="AC1117" s="56"/>
      <c r="AE1117" s="31"/>
      <c r="AF1117" s="31"/>
      <c r="AG1117" s="31"/>
      <c r="AH1117" s="31"/>
      <c r="AO1117" s="6">
        <v>30</v>
      </c>
      <c r="AS1117" s="65">
        <f t="shared" si="8"/>
        <v>2</v>
      </c>
      <c r="AT1117" s="65">
        <v>2</v>
      </c>
      <c r="AU1117" s="6">
        <v>100</v>
      </c>
      <c r="AV1117" t="s">
        <v>736</v>
      </c>
    </row>
    <row r="1118" spans="1:86" x14ac:dyDescent="0.3">
      <c r="A1118" s="6" t="s">
        <v>168</v>
      </c>
      <c r="B1118" s="6" t="s">
        <v>727</v>
      </c>
      <c r="C1118" s="6">
        <v>2012</v>
      </c>
      <c r="D1118" s="6" t="s">
        <v>44</v>
      </c>
      <c r="E1118" s="6" t="s">
        <v>45</v>
      </c>
      <c r="F1118" s="6" t="s">
        <v>46</v>
      </c>
      <c r="G1118" s="6" t="s">
        <v>734</v>
      </c>
      <c r="H1118" s="6"/>
      <c r="I1118" s="6"/>
      <c r="J1118" s="6" t="s">
        <v>160</v>
      </c>
      <c r="K1118" s="6" t="s">
        <v>161</v>
      </c>
      <c r="L1118" s="6" t="s">
        <v>249</v>
      </c>
      <c r="M1118" s="6" t="s">
        <v>73</v>
      </c>
      <c r="N1118" s="6" t="s">
        <v>764</v>
      </c>
      <c r="O1118" s="6" t="s">
        <v>789</v>
      </c>
      <c r="R1118" s="6" t="s">
        <v>735</v>
      </c>
      <c r="T1118" t="s">
        <v>665</v>
      </c>
      <c r="AB1118" s="56"/>
      <c r="AC1118" s="56"/>
      <c r="AE1118" s="31"/>
      <c r="AF1118" s="31"/>
      <c r="AG1118" s="31"/>
      <c r="AH1118" s="31"/>
      <c r="AO1118" s="6">
        <v>30</v>
      </c>
      <c r="AS1118" s="65">
        <f t="shared" si="8"/>
        <v>0</v>
      </c>
      <c r="AT1118" s="65">
        <v>2</v>
      </c>
      <c r="AU1118" s="6">
        <v>0</v>
      </c>
      <c r="AV1118" t="s">
        <v>736</v>
      </c>
    </row>
    <row r="1119" spans="1:86" x14ac:dyDescent="0.3">
      <c r="A1119" s="6" t="s">
        <v>168</v>
      </c>
      <c r="B1119" s="6" t="s">
        <v>727</v>
      </c>
      <c r="C1119" s="6">
        <v>2012</v>
      </c>
      <c r="D1119" s="6" t="s">
        <v>44</v>
      </c>
      <c r="E1119" s="6" t="s">
        <v>45</v>
      </c>
      <c r="F1119" s="6" t="s">
        <v>46</v>
      </c>
      <c r="G1119" s="6" t="s">
        <v>734</v>
      </c>
      <c r="H1119" s="6"/>
      <c r="I1119" s="6"/>
      <c r="J1119" s="6" t="s">
        <v>160</v>
      </c>
      <c r="K1119" s="6" t="s">
        <v>161</v>
      </c>
      <c r="L1119" s="6" t="s">
        <v>85</v>
      </c>
      <c r="M1119" s="6" t="s">
        <v>73</v>
      </c>
      <c r="N1119" s="6" t="s">
        <v>764</v>
      </c>
      <c r="O1119" s="6" t="s">
        <v>789</v>
      </c>
      <c r="R1119" s="6" t="s">
        <v>735</v>
      </c>
      <c r="T1119" t="s">
        <v>665</v>
      </c>
      <c r="AB1119" s="56"/>
      <c r="AC1119" s="56"/>
      <c r="AE1119" s="31"/>
      <c r="AF1119" s="31"/>
      <c r="AG1119" s="31"/>
      <c r="AH1119" s="31"/>
      <c r="AO1119" s="6">
        <v>5</v>
      </c>
      <c r="AS1119" s="65">
        <f t="shared" si="8"/>
        <v>0</v>
      </c>
      <c r="AT1119" s="65">
        <v>2</v>
      </c>
      <c r="AU1119" s="6">
        <v>0</v>
      </c>
      <c r="AV1119" t="s">
        <v>736</v>
      </c>
    </row>
    <row r="1120" spans="1:86" x14ac:dyDescent="0.3">
      <c r="A1120" s="6" t="s">
        <v>168</v>
      </c>
      <c r="B1120" s="6" t="s">
        <v>727</v>
      </c>
      <c r="C1120" s="6">
        <v>2012</v>
      </c>
      <c r="D1120" s="6" t="s">
        <v>44</v>
      </c>
      <c r="E1120" s="6" t="s">
        <v>45</v>
      </c>
      <c r="F1120" s="6" t="s">
        <v>46</v>
      </c>
      <c r="G1120" s="6" t="s">
        <v>734</v>
      </c>
      <c r="H1120" s="6"/>
      <c r="I1120" s="6"/>
      <c r="J1120" s="6" t="s">
        <v>160</v>
      </c>
      <c r="K1120" s="6" t="s">
        <v>161</v>
      </c>
      <c r="L1120" s="6" t="s">
        <v>613</v>
      </c>
      <c r="M1120" s="6" t="s">
        <v>73</v>
      </c>
      <c r="N1120" s="6" t="s">
        <v>764</v>
      </c>
      <c r="O1120" s="6" t="s">
        <v>789</v>
      </c>
      <c r="R1120" s="6" t="s">
        <v>735</v>
      </c>
      <c r="T1120" t="s">
        <v>665</v>
      </c>
      <c r="AB1120" s="56"/>
      <c r="AC1120" s="56"/>
      <c r="AE1120" s="31"/>
      <c r="AF1120" s="31"/>
      <c r="AG1120" s="31"/>
      <c r="AH1120" s="31"/>
      <c r="AO1120" s="6">
        <v>2</v>
      </c>
      <c r="AS1120" s="65">
        <f t="shared" si="8"/>
        <v>2</v>
      </c>
      <c r="AT1120" s="65">
        <v>2</v>
      </c>
      <c r="AU1120" s="6">
        <v>100</v>
      </c>
      <c r="AV1120" t="s">
        <v>736</v>
      </c>
    </row>
    <row r="1121" spans="1:48" x14ac:dyDescent="0.3">
      <c r="A1121" s="6" t="s">
        <v>168</v>
      </c>
      <c r="B1121" s="6" t="s">
        <v>727</v>
      </c>
      <c r="C1121" s="6">
        <v>2012</v>
      </c>
      <c r="D1121" s="6" t="s">
        <v>44</v>
      </c>
      <c r="E1121" s="6" t="s">
        <v>45</v>
      </c>
      <c r="F1121" s="6" t="s">
        <v>46</v>
      </c>
      <c r="G1121" s="6" t="s">
        <v>734</v>
      </c>
      <c r="H1121" s="6"/>
      <c r="I1121" s="6"/>
      <c r="J1121" s="6" t="s">
        <v>160</v>
      </c>
      <c r="K1121" s="6" t="s">
        <v>161</v>
      </c>
      <c r="L1121" s="6" t="s">
        <v>313</v>
      </c>
      <c r="M1121" s="6" t="s">
        <v>73</v>
      </c>
      <c r="N1121" s="6" t="s">
        <v>764</v>
      </c>
      <c r="O1121" s="6" t="s">
        <v>789</v>
      </c>
      <c r="R1121" s="6" t="s">
        <v>735</v>
      </c>
      <c r="T1121" t="s">
        <v>665</v>
      </c>
      <c r="AB1121" s="56"/>
      <c r="AC1121" s="56"/>
      <c r="AE1121" s="31"/>
      <c r="AF1121" s="31"/>
      <c r="AG1121" s="31"/>
      <c r="AH1121" s="31"/>
      <c r="AO1121" s="6">
        <v>15</v>
      </c>
      <c r="AS1121" s="65">
        <f t="shared" si="8"/>
        <v>0</v>
      </c>
      <c r="AT1121" s="65">
        <v>2</v>
      </c>
      <c r="AU1121" s="6">
        <v>0</v>
      </c>
      <c r="AV1121" t="s">
        <v>736</v>
      </c>
    </row>
    <row r="1122" spans="1:48" x14ac:dyDescent="0.3">
      <c r="A1122" s="6" t="s">
        <v>168</v>
      </c>
      <c r="B1122" s="6" t="s">
        <v>727</v>
      </c>
      <c r="C1122" s="6">
        <v>2012</v>
      </c>
      <c r="D1122" s="6" t="s">
        <v>44</v>
      </c>
      <c r="E1122" s="6" t="s">
        <v>45</v>
      </c>
      <c r="F1122" s="6" t="s">
        <v>46</v>
      </c>
      <c r="G1122" s="6" t="s">
        <v>734</v>
      </c>
      <c r="H1122" s="6"/>
      <c r="I1122" s="6"/>
      <c r="J1122" s="6" t="s">
        <v>160</v>
      </c>
      <c r="K1122" s="6" t="s">
        <v>161</v>
      </c>
      <c r="L1122" s="6" t="s">
        <v>737</v>
      </c>
      <c r="M1122" s="6" t="s">
        <v>73</v>
      </c>
      <c r="N1122" s="6" t="s">
        <v>764</v>
      </c>
      <c r="O1122" s="6" t="s">
        <v>789</v>
      </c>
      <c r="R1122" s="6" t="s">
        <v>735</v>
      </c>
      <c r="T1122" t="s">
        <v>665</v>
      </c>
      <c r="AB1122" s="56"/>
      <c r="AC1122" s="56"/>
      <c r="AE1122" s="31"/>
      <c r="AF1122" s="31"/>
      <c r="AG1122" s="31"/>
      <c r="AH1122" s="31"/>
      <c r="AO1122" s="6">
        <v>10</v>
      </c>
      <c r="AS1122" s="65">
        <f t="shared" si="8"/>
        <v>0</v>
      </c>
      <c r="AT1122" s="65">
        <v>2</v>
      </c>
      <c r="AU1122" s="6">
        <v>0</v>
      </c>
      <c r="AV1122" t="s">
        <v>736</v>
      </c>
    </row>
    <row r="1123" spans="1:48" x14ac:dyDescent="0.3">
      <c r="A1123" s="6" t="s">
        <v>168</v>
      </c>
      <c r="B1123" s="6" t="s">
        <v>727</v>
      </c>
      <c r="C1123" s="6">
        <v>2012</v>
      </c>
      <c r="D1123" s="6" t="s">
        <v>44</v>
      </c>
      <c r="E1123" s="6" t="s">
        <v>45</v>
      </c>
      <c r="F1123" s="6" t="s">
        <v>46</v>
      </c>
      <c r="G1123" s="6" t="s">
        <v>734</v>
      </c>
      <c r="H1123" s="6"/>
      <c r="I1123" s="6"/>
      <c r="J1123" s="6" t="s">
        <v>160</v>
      </c>
      <c r="K1123" s="6" t="s">
        <v>161</v>
      </c>
      <c r="L1123" s="6" t="s">
        <v>209</v>
      </c>
      <c r="M1123" s="6" t="s">
        <v>73</v>
      </c>
      <c r="N1123" s="6" t="s">
        <v>764</v>
      </c>
      <c r="O1123" s="6" t="s">
        <v>789</v>
      </c>
      <c r="R1123" s="6" t="s">
        <v>735</v>
      </c>
      <c r="T1123" t="s">
        <v>665</v>
      </c>
      <c r="AB1123" s="56"/>
      <c r="AC1123" s="56"/>
      <c r="AE1123" s="31"/>
      <c r="AF1123" s="31"/>
      <c r="AG1123" s="31"/>
      <c r="AH1123" s="31"/>
      <c r="AO1123" s="6">
        <v>30</v>
      </c>
      <c r="AS1123" s="65">
        <f t="shared" si="8"/>
        <v>0</v>
      </c>
      <c r="AT1123" s="65">
        <v>2</v>
      </c>
      <c r="AU1123" s="6">
        <v>0</v>
      </c>
      <c r="AV1123" t="s">
        <v>736</v>
      </c>
    </row>
    <row r="1124" spans="1:48" x14ac:dyDescent="0.3">
      <c r="A1124" s="6" t="s">
        <v>168</v>
      </c>
      <c r="B1124" s="6" t="s">
        <v>727</v>
      </c>
      <c r="C1124" s="6">
        <v>2012</v>
      </c>
      <c r="D1124" s="6" t="s">
        <v>44</v>
      </c>
      <c r="E1124" s="6" t="s">
        <v>45</v>
      </c>
      <c r="F1124" s="6" t="s">
        <v>46</v>
      </c>
      <c r="G1124" s="6" t="s">
        <v>734</v>
      </c>
      <c r="H1124" s="6"/>
      <c r="I1124" s="6"/>
      <c r="J1124" s="6" t="s">
        <v>160</v>
      </c>
      <c r="K1124" s="6" t="s">
        <v>161</v>
      </c>
      <c r="L1124" s="6" t="s">
        <v>286</v>
      </c>
      <c r="M1124" s="6" t="s">
        <v>73</v>
      </c>
      <c r="N1124" s="6" t="s">
        <v>764</v>
      </c>
      <c r="O1124" s="6" t="s">
        <v>789</v>
      </c>
      <c r="R1124" s="6" t="s">
        <v>735</v>
      </c>
      <c r="T1124" t="s">
        <v>665</v>
      </c>
      <c r="AB1124" s="56"/>
      <c r="AC1124" s="56"/>
      <c r="AE1124" s="31"/>
      <c r="AF1124" s="31"/>
      <c r="AG1124" s="31"/>
      <c r="AH1124" s="31"/>
      <c r="AO1124" s="6">
        <v>30</v>
      </c>
      <c r="AS1124" s="65">
        <f t="shared" si="8"/>
        <v>0</v>
      </c>
      <c r="AT1124" s="65">
        <v>2</v>
      </c>
      <c r="AU1124" s="6">
        <v>0</v>
      </c>
      <c r="AV1124" t="s">
        <v>736</v>
      </c>
    </row>
    <row r="1125" spans="1:48" x14ac:dyDescent="0.3">
      <c r="A1125" s="6" t="s">
        <v>168</v>
      </c>
      <c r="B1125" s="6" t="s">
        <v>727</v>
      </c>
      <c r="C1125" s="6">
        <v>2012</v>
      </c>
      <c r="D1125" s="6" t="s">
        <v>44</v>
      </c>
      <c r="E1125" s="6" t="s">
        <v>45</v>
      </c>
      <c r="F1125" s="6" t="s">
        <v>46</v>
      </c>
      <c r="G1125" s="6" t="s">
        <v>734</v>
      </c>
      <c r="H1125" s="6"/>
      <c r="I1125" s="6"/>
      <c r="J1125" s="6" t="s">
        <v>160</v>
      </c>
      <c r="K1125" s="6" t="s">
        <v>161</v>
      </c>
      <c r="L1125" s="6" t="s">
        <v>90</v>
      </c>
      <c r="M1125" s="6" t="s">
        <v>73</v>
      </c>
      <c r="N1125" s="6" t="s">
        <v>764</v>
      </c>
      <c r="O1125" s="6" t="s">
        <v>789</v>
      </c>
      <c r="R1125" s="6" t="s">
        <v>735</v>
      </c>
      <c r="T1125" t="s">
        <v>665</v>
      </c>
      <c r="AB1125" s="56"/>
      <c r="AC1125" s="56"/>
      <c r="AE1125" s="31"/>
      <c r="AF1125" s="31"/>
      <c r="AG1125" s="31"/>
      <c r="AH1125" s="31"/>
      <c r="AO1125" s="6">
        <v>300</v>
      </c>
      <c r="AS1125" s="65">
        <f t="shared" si="8"/>
        <v>0</v>
      </c>
      <c r="AT1125" s="65">
        <v>2</v>
      </c>
      <c r="AU1125" s="6">
        <v>0</v>
      </c>
      <c r="AV1125" t="s">
        <v>736</v>
      </c>
    </row>
    <row r="1126" spans="1:48" x14ac:dyDescent="0.3">
      <c r="A1126" s="6" t="s">
        <v>168</v>
      </c>
      <c r="B1126" s="6" t="s">
        <v>727</v>
      </c>
      <c r="C1126" s="6">
        <v>2012</v>
      </c>
      <c r="D1126" s="6" t="s">
        <v>44</v>
      </c>
      <c r="E1126" s="6" t="s">
        <v>45</v>
      </c>
      <c r="F1126" s="6" t="s">
        <v>46</v>
      </c>
      <c r="G1126" s="6" t="s">
        <v>734</v>
      </c>
      <c r="H1126" s="6"/>
      <c r="I1126" s="6"/>
      <c r="J1126" s="6" t="s">
        <v>160</v>
      </c>
      <c r="K1126" s="6" t="s">
        <v>161</v>
      </c>
      <c r="L1126" s="6" t="s">
        <v>151</v>
      </c>
      <c r="M1126" s="6" t="s">
        <v>73</v>
      </c>
      <c r="N1126" s="6" t="s">
        <v>764</v>
      </c>
      <c r="O1126" s="6" t="s">
        <v>789</v>
      </c>
      <c r="R1126" s="6" t="s">
        <v>735</v>
      </c>
      <c r="T1126" t="s">
        <v>665</v>
      </c>
      <c r="AB1126" s="56"/>
      <c r="AC1126" s="56"/>
      <c r="AE1126" s="31"/>
      <c r="AF1126" s="31"/>
      <c r="AG1126" s="31"/>
      <c r="AH1126" s="31"/>
      <c r="AO1126" s="6">
        <v>5</v>
      </c>
      <c r="AS1126" s="65">
        <f t="shared" si="8"/>
        <v>0</v>
      </c>
      <c r="AT1126" s="65">
        <v>2</v>
      </c>
      <c r="AU1126" s="6">
        <v>0</v>
      </c>
      <c r="AV1126" t="s">
        <v>736</v>
      </c>
    </row>
    <row r="1127" spans="1:48" x14ac:dyDescent="0.3">
      <c r="A1127" s="6" t="s">
        <v>168</v>
      </c>
      <c r="B1127" s="6" t="s">
        <v>727</v>
      </c>
      <c r="C1127" s="6">
        <v>2012</v>
      </c>
      <c r="D1127" s="6" t="s">
        <v>44</v>
      </c>
      <c r="E1127" s="6" t="s">
        <v>45</v>
      </c>
      <c r="F1127" s="6" t="s">
        <v>46</v>
      </c>
      <c r="G1127" s="6" t="s">
        <v>734</v>
      </c>
      <c r="H1127" s="6"/>
      <c r="I1127" s="6"/>
      <c r="J1127" s="6" t="s">
        <v>160</v>
      </c>
      <c r="K1127" s="6" t="s">
        <v>161</v>
      </c>
      <c r="L1127" s="6" t="s">
        <v>668</v>
      </c>
      <c r="M1127" s="6" t="s">
        <v>73</v>
      </c>
      <c r="N1127" s="6" t="s">
        <v>764</v>
      </c>
      <c r="O1127" s="6" t="s">
        <v>789</v>
      </c>
      <c r="R1127" s="6" t="s">
        <v>735</v>
      </c>
      <c r="T1127" t="s">
        <v>665</v>
      </c>
      <c r="AB1127" s="56"/>
      <c r="AC1127" s="56"/>
      <c r="AE1127" s="31"/>
      <c r="AF1127" s="31"/>
      <c r="AG1127" s="31"/>
      <c r="AH1127" s="31"/>
      <c r="AO1127" s="6">
        <v>1</v>
      </c>
      <c r="AS1127" s="65">
        <f t="shared" si="8"/>
        <v>2</v>
      </c>
      <c r="AT1127" s="65">
        <v>2</v>
      </c>
      <c r="AU1127" s="6">
        <v>100</v>
      </c>
      <c r="AV1127" t="s">
        <v>736</v>
      </c>
    </row>
    <row r="1128" spans="1:48" x14ac:dyDescent="0.3">
      <c r="A1128" s="6" t="s">
        <v>168</v>
      </c>
      <c r="B1128" s="6" t="s">
        <v>727</v>
      </c>
      <c r="C1128" s="6">
        <v>2012</v>
      </c>
      <c r="D1128" s="6" t="s">
        <v>44</v>
      </c>
      <c r="E1128" s="6" t="s">
        <v>45</v>
      </c>
      <c r="F1128" s="6" t="s">
        <v>46</v>
      </c>
      <c r="G1128" s="6" t="s">
        <v>734</v>
      </c>
      <c r="H1128" s="6"/>
      <c r="I1128" s="6"/>
      <c r="J1128" s="6" t="s">
        <v>160</v>
      </c>
      <c r="K1128" s="6" t="s">
        <v>161</v>
      </c>
      <c r="L1128" s="6" t="s">
        <v>612</v>
      </c>
      <c r="M1128" s="6" t="s">
        <v>73</v>
      </c>
      <c r="N1128" s="6" t="s">
        <v>764</v>
      </c>
      <c r="O1128" s="6" t="s">
        <v>789</v>
      </c>
      <c r="R1128" s="6" t="s">
        <v>735</v>
      </c>
      <c r="T1128" t="s">
        <v>665</v>
      </c>
      <c r="AB1128" s="56"/>
      <c r="AC1128" s="56"/>
      <c r="AE1128" s="31"/>
      <c r="AF1128" s="31"/>
      <c r="AG1128" s="31"/>
      <c r="AH1128" s="31"/>
      <c r="AO1128" s="6">
        <v>10</v>
      </c>
      <c r="AS1128" s="65">
        <f t="shared" si="8"/>
        <v>2</v>
      </c>
      <c r="AT1128" s="65">
        <v>2</v>
      </c>
      <c r="AU1128" s="6">
        <v>100</v>
      </c>
      <c r="AV1128" t="s">
        <v>736</v>
      </c>
    </row>
    <row r="1129" spans="1:48" x14ac:dyDescent="0.3">
      <c r="A1129" s="6" t="s">
        <v>168</v>
      </c>
      <c r="B1129" s="6" t="s">
        <v>727</v>
      </c>
      <c r="C1129" s="6">
        <v>2012</v>
      </c>
      <c r="D1129" s="6" t="s">
        <v>44</v>
      </c>
      <c r="E1129" s="6" t="s">
        <v>45</v>
      </c>
      <c r="F1129" s="6" t="s">
        <v>46</v>
      </c>
      <c r="G1129" s="6" t="s">
        <v>734</v>
      </c>
      <c r="H1129" s="6"/>
      <c r="I1129" s="6"/>
      <c r="J1129" s="6" t="s">
        <v>160</v>
      </c>
      <c r="K1129" s="6" t="s">
        <v>161</v>
      </c>
      <c r="L1129" s="6" t="s">
        <v>439</v>
      </c>
      <c r="M1129" s="6" t="s">
        <v>73</v>
      </c>
      <c r="N1129" s="6" t="s">
        <v>764</v>
      </c>
      <c r="O1129" s="6" t="s">
        <v>789</v>
      </c>
      <c r="R1129" s="6" t="s">
        <v>735</v>
      </c>
      <c r="T1129" t="s">
        <v>665</v>
      </c>
      <c r="AB1129" s="56"/>
      <c r="AC1129" s="56"/>
      <c r="AE1129" s="31"/>
      <c r="AF1129" s="31"/>
      <c r="AG1129" s="31"/>
      <c r="AH1129" s="31"/>
      <c r="AO1129" s="6">
        <v>5</v>
      </c>
      <c r="AS1129" s="65">
        <f t="shared" si="8"/>
        <v>2</v>
      </c>
      <c r="AT1129" s="65">
        <v>2</v>
      </c>
      <c r="AU1129" s="6">
        <v>100</v>
      </c>
      <c r="AV1129" t="s">
        <v>736</v>
      </c>
    </row>
    <row r="1130" spans="1:48" x14ac:dyDescent="0.3">
      <c r="A1130" s="6" t="s">
        <v>168</v>
      </c>
      <c r="B1130" s="6" t="s">
        <v>727</v>
      </c>
      <c r="C1130" s="6">
        <v>2012</v>
      </c>
      <c r="D1130" s="6" t="s">
        <v>44</v>
      </c>
      <c r="E1130" s="6" t="s">
        <v>45</v>
      </c>
      <c r="F1130" s="6" t="s">
        <v>46</v>
      </c>
      <c r="G1130" s="6" t="s">
        <v>734</v>
      </c>
      <c r="H1130" s="6"/>
      <c r="I1130" s="6"/>
      <c r="J1130" s="6" t="s">
        <v>160</v>
      </c>
      <c r="K1130" s="6" t="s">
        <v>161</v>
      </c>
      <c r="L1130" s="6" t="s">
        <v>660</v>
      </c>
      <c r="M1130" s="6" t="s">
        <v>73</v>
      </c>
      <c r="N1130" s="6" t="s">
        <v>764</v>
      </c>
      <c r="O1130" s="6" t="s">
        <v>789</v>
      </c>
      <c r="R1130" s="6" t="s">
        <v>735</v>
      </c>
      <c r="T1130" t="s">
        <v>665</v>
      </c>
      <c r="AB1130" s="56"/>
      <c r="AC1130" s="56"/>
      <c r="AE1130" s="31"/>
      <c r="AF1130" s="31"/>
      <c r="AG1130" s="31"/>
      <c r="AH1130" s="31"/>
      <c r="AO1130" s="6">
        <v>25</v>
      </c>
      <c r="AS1130" s="65">
        <f t="shared" si="8"/>
        <v>2</v>
      </c>
      <c r="AT1130" s="65">
        <v>2</v>
      </c>
      <c r="AU1130" s="6">
        <v>100</v>
      </c>
      <c r="AV1130" t="s">
        <v>736</v>
      </c>
    </row>
    <row r="1131" spans="1:48" x14ac:dyDescent="0.3">
      <c r="A1131" s="6" t="s">
        <v>168</v>
      </c>
      <c r="B1131" s="6" t="s">
        <v>727</v>
      </c>
      <c r="C1131" s="6">
        <v>2012</v>
      </c>
      <c r="D1131" s="6" t="s">
        <v>44</v>
      </c>
      <c r="E1131" s="6" t="s">
        <v>45</v>
      </c>
      <c r="F1131" s="6" t="s">
        <v>46</v>
      </c>
      <c r="G1131" s="6" t="s">
        <v>734</v>
      </c>
      <c r="H1131" s="6"/>
      <c r="I1131" s="6"/>
      <c r="J1131" s="6" t="s">
        <v>160</v>
      </c>
      <c r="K1131" s="6" t="s">
        <v>161</v>
      </c>
      <c r="L1131" s="6" t="s">
        <v>91</v>
      </c>
      <c r="M1131" s="6" t="s">
        <v>73</v>
      </c>
      <c r="N1131" s="6" t="s">
        <v>764</v>
      </c>
      <c r="O1131" s="6" t="s">
        <v>789</v>
      </c>
      <c r="R1131" s="6" t="s">
        <v>735</v>
      </c>
      <c r="T1131" t="s">
        <v>665</v>
      </c>
      <c r="AB1131" s="56"/>
      <c r="AC1131" s="56"/>
      <c r="AE1131" s="31"/>
      <c r="AF1131" s="31"/>
      <c r="AG1131" s="31"/>
      <c r="AH1131" s="31"/>
      <c r="AO1131" s="6">
        <v>10</v>
      </c>
      <c r="AS1131" s="65">
        <f t="shared" si="8"/>
        <v>0</v>
      </c>
      <c r="AT1131" s="65">
        <v>2</v>
      </c>
      <c r="AU1131">
        <v>0</v>
      </c>
      <c r="AV1131" t="s">
        <v>736</v>
      </c>
    </row>
    <row r="1132" spans="1:48" x14ac:dyDescent="0.3">
      <c r="A1132" s="6" t="s">
        <v>168</v>
      </c>
      <c r="B1132" s="6" t="s">
        <v>727</v>
      </c>
      <c r="C1132" s="6">
        <v>2012</v>
      </c>
      <c r="D1132" s="6" t="s">
        <v>44</v>
      </c>
      <c r="E1132" s="6" t="s">
        <v>45</v>
      </c>
      <c r="F1132" s="6" t="s">
        <v>46</v>
      </c>
      <c r="G1132" s="6" t="s">
        <v>734</v>
      </c>
      <c r="H1132" s="6"/>
      <c r="I1132" s="6"/>
      <c r="J1132" s="6" t="s">
        <v>160</v>
      </c>
      <c r="K1132" s="6" t="s">
        <v>161</v>
      </c>
      <c r="L1132" s="6" t="s">
        <v>555</v>
      </c>
      <c r="M1132" s="6" t="s">
        <v>73</v>
      </c>
      <c r="N1132" s="6" t="s">
        <v>764</v>
      </c>
      <c r="O1132" s="6" t="s">
        <v>789</v>
      </c>
      <c r="R1132" s="6" t="s">
        <v>735</v>
      </c>
      <c r="T1132" t="s">
        <v>665</v>
      </c>
      <c r="AB1132" s="56"/>
      <c r="AC1132" s="56"/>
      <c r="AE1132" s="31"/>
      <c r="AF1132" s="31"/>
      <c r="AG1132" s="31"/>
      <c r="AH1132" s="31"/>
      <c r="AO1132" s="6">
        <v>5</v>
      </c>
      <c r="AS1132" s="65">
        <f t="shared" si="8"/>
        <v>2</v>
      </c>
      <c r="AT1132" s="65">
        <v>2</v>
      </c>
      <c r="AU1132" s="6">
        <v>100</v>
      </c>
      <c r="AV1132" t="s">
        <v>736</v>
      </c>
    </row>
    <row r="1133" spans="1:48" x14ac:dyDescent="0.3">
      <c r="A1133" s="6" t="s">
        <v>168</v>
      </c>
      <c r="B1133" s="6" t="s">
        <v>727</v>
      </c>
      <c r="C1133" s="6">
        <v>2012</v>
      </c>
      <c r="D1133" s="6" t="s">
        <v>44</v>
      </c>
      <c r="E1133" s="6" t="s">
        <v>45</v>
      </c>
      <c r="F1133" s="6" t="s">
        <v>46</v>
      </c>
      <c r="G1133" s="6" t="s">
        <v>734</v>
      </c>
      <c r="H1133" s="6"/>
      <c r="I1133" s="6"/>
      <c r="J1133" s="6" t="s">
        <v>160</v>
      </c>
      <c r="K1133" s="6" t="s">
        <v>161</v>
      </c>
      <c r="L1133" s="6" t="s">
        <v>413</v>
      </c>
      <c r="M1133" s="6" t="s">
        <v>73</v>
      </c>
      <c r="N1133" s="6" t="s">
        <v>764</v>
      </c>
      <c r="O1133" s="6" t="s">
        <v>789</v>
      </c>
      <c r="R1133" s="6" t="s">
        <v>735</v>
      </c>
      <c r="T1133" t="s">
        <v>665</v>
      </c>
      <c r="AB1133" s="56"/>
      <c r="AC1133" s="56"/>
      <c r="AE1133" s="31"/>
      <c r="AF1133" s="31"/>
      <c r="AG1133" s="31"/>
      <c r="AH1133" s="31"/>
      <c r="AO1133" s="6">
        <v>30</v>
      </c>
      <c r="AS1133" s="65">
        <f t="shared" si="8"/>
        <v>2</v>
      </c>
      <c r="AT1133" s="65">
        <v>2</v>
      </c>
      <c r="AU1133" s="6">
        <v>100</v>
      </c>
      <c r="AV1133" t="s">
        <v>736</v>
      </c>
    </row>
    <row r="1134" spans="1:48" x14ac:dyDescent="0.3">
      <c r="A1134" s="6" t="s">
        <v>168</v>
      </c>
      <c r="B1134" s="6" t="s">
        <v>727</v>
      </c>
      <c r="C1134" s="6">
        <v>2012</v>
      </c>
      <c r="D1134" s="6" t="s">
        <v>44</v>
      </c>
      <c r="E1134" s="6" t="s">
        <v>45</v>
      </c>
      <c r="F1134" s="6" t="s">
        <v>171</v>
      </c>
      <c r="G1134" s="6" t="s">
        <v>734</v>
      </c>
      <c r="H1134" s="6"/>
      <c r="I1134" s="6"/>
      <c r="J1134" s="6" t="s">
        <v>160</v>
      </c>
      <c r="K1134" s="6" t="s">
        <v>161</v>
      </c>
      <c r="L1134" s="6" t="s">
        <v>76</v>
      </c>
      <c r="M1134" s="6" t="s">
        <v>73</v>
      </c>
      <c r="N1134" s="6" t="s">
        <v>764</v>
      </c>
      <c r="O1134" s="6" t="s">
        <v>789</v>
      </c>
      <c r="R1134" s="6" t="s">
        <v>735</v>
      </c>
      <c r="T1134" t="s">
        <v>665</v>
      </c>
      <c r="AB1134" s="56"/>
      <c r="AC1134" s="56"/>
      <c r="AE1134" s="31"/>
      <c r="AF1134" s="31"/>
      <c r="AG1134" s="31"/>
      <c r="AH1134" s="31"/>
      <c r="AO1134" s="6">
        <v>25</v>
      </c>
      <c r="AS1134" s="65">
        <f t="shared" si="8"/>
        <v>2</v>
      </c>
      <c r="AT1134" s="65">
        <v>2</v>
      </c>
      <c r="AU1134">
        <v>100</v>
      </c>
      <c r="AV1134" t="s">
        <v>739</v>
      </c>
    </row>
    <row r="1135" spans="1:48" x14ac:dyDescent="0.3">
      <c r="A1135" s="6" t="s">
        <v>168</v>
      </c>
      <c r="B1135" s="6" t="s">
        <v>727</v>
      </c>
      <c r="C1135" s="6">
        <v>2012</v>
      </c>
      <c r="D1135" s="6" t="s">
        <v>44</v>
      </c>
      <c r="E1135" s="6" t="s">
        <v>45</v>
      </c>
      <c r="F1135" s="6" t="s">
        <v>171</v>
      </c>
      <c r="G1135" s="6" t="s">
        <v>734</v>
      </c>
      <c r="H1135" s="6"/>
      <c r="I1135" s="6"/>
      <c r="J1135" s="6" t="s">
        <v>160</v>
      </c>
      <c r="K1135" s="6" t="s">
        <v>161</v>
      </c>
      <c r="L1135" s="6" t="s">
        <v>738</v>
      </c>
      <c r="M1135" s="6" t="s">
        <v>73</v>
      </c>
      <c r="N1135" s="6" t="s">
        <v>764</v>
      </c>
      <c r="O1135" s="6" t="s">
        <v>789</v>
      </c>
      <c r="R1135" s="6" t="s">
        <v>735</v>
      </c>
      <c r="T1135" t="s">
        <v>665</v>
      </c>
      <c r="AB1135" s="56"/>
      <c r="AC1135" s="56"/>
      <c r="AE1135" s="31"/>
      <c r="AF1135" s="31"/>
      <c r="AG1135" s="31"/>
      <c r="AH1135" s="31"/>
      <c r="AO1135" s="6">
        <v>20</v>
      </c>
      <c r="AS1135" s="65">
        <f t="shared" si="8"/>
        <v>2</v>
      </c>
      <c r="AT1135" s="65">
        <v>2</v>
      </c>
      <c r="AU1135" s="6">
        <v>100</v>
      </c>
      <c r="AV1135" t="s">
        <v>739</v>
      </c>
    </row>
    <row r="1136" spans="1:48" x14ac:dyDescent="0.3">
      <c r="A1136" s="6" t="s">
        <v>168</v>
      </c>
      <c r="B1136" s="6" t="s">
        <v>727</v>
      </c>
      <c r="C1136" s="6">
        <v>2012</v>
      </c>
      <c r="D1136" s="6" t="s">
        <v>44</v>
      </c>
      <c r="E1136" s="6" t="s">
        <v>45</v>
      </c>
      <c r="F1136" s="6" t="s">
        <v>171</v>
      </c>
      <c r="G1136" s="6" t="s">
        <v>734</v>
      </c>
      <c r="H1136" s="6"/>
      <c r="I1136" s="6"/>
      <c r="J1136" s="6" t="s">
        <v>160</v>
      </c>
      <c r="K1136" s="6" t="s">
        <v>161</v>
      </c>
      <c r="L1136" s="6" t="s">
        <v>79</v>
      </c>
      <c r="M1136" s="6" t="s">
        <v>73</v>
      </c>
      <c r="N1136" s="6" t="s">
        <v>764</v>
      </c>
      <c r="O1136" s="6" t="s">
        <v>789</v>
      </c>
      <c r="R1136" s="6" t="s">
        <v>735</v>
      </c>
      <c r="T1136" t="s">
        <v>665</v>
      </c>
      <c r="AB1136" s="56"/>
      <c r="AC1136" s="56"/>
      <c r="AE1136" s="31"/>
      <c r="AF1136" s="31"/>
      <c r="AG1136" s="31"/>
      <c r="AH1136" s="31"/>
      <c r="AO1136" s="6">
        <v>30</v>
      </c>
      <c r="AS1136" s="65">
        <f t="shared" si="8"/>
        <v>2</v>
      </c>
      <c r="AT1136" s="65">
        <v>2</v>
      </c>
      <c r="AU1136" s="6">
        <v>100</v>
      </c>
      <c r="AV1136" t="s">
        <v>739</v>
      </c>
    </row>
    <row r="1137" spans="1:48" x14ac:dyDescent="0.3">
      <c r="A1137" s="6" t="s">
        <v>168</v>
      </c>
      <c r="B1137" s="6" t="s">
        <v>727</v>
      </c>
      <c r="C1137" s="6">
        <v>2012</v>
      </c>
      <c r="D1137" s="6" t="s">
        <v>44</v>
      </c>
      <c r="E1137" s="6" t="s">
        <v>45</v>
      </c>
      <c r="F1137" s="6" t="s">
        <v>171</v>
      </c>
      <c r="G1137" s="6" t="s">
        <v>734</v>
      </c>
      <c r="H1137" s="6"/>
      <c r="I1137" s="6"/>
      <c r="J1137" s="6" t="s">
        <v>160</v>
      </c>
      <c r="K1137" s="6" t="s">
        <v>161</v>
      </c>
      <c r="L1137" s="6" t="s">
        <v>84</v>
      </c>
      <c r="M1137" s="6" t="s">
        <v>73</v>
      </c>
      <c r="N1137" s="6" t="s">
        <v>764</v>
      </c>
      <c r="O1137" s="6" t="s">
        <v>789</v>
      </c>
      <c r="R1137" s="6" t="s">
        <v>735</v>
      </c>
      <c r="T1137" t="s">
        <v>665</v>
      </c>
      <c r="AB1137" s="56"/>
      <c r="AC1137" s="56"/>
      <c r="AE1137" s="31"/>
      <c r="AF1137" s="31"/>
      <c r="AG1137" s="31"/>
      <c r="AH1137" s="31"/>
      <c r="AO1137" s="6">
        <v>30</v>
      </c>
      <c r="AS1137" s="65">
        <f t="shared" si="8"/>
        <v>2</v>
      </c>
      <c r="AT1137" s="65">
        <v>2</v>
      </c>
      <c r="AU1137" s="6">
        <v>100</v>
      </c>
      <c r="AV1137" t="s">
        <v>739</v>
      </c>
    </row>
    <row r="1138" spans="1:48" x14ac:dyDescent="0.3">
      <c r="A1138" s="6" t="s">
        <v>168</v>
      </c>
      <c r="B1138" s="6" t="s">
        <v>727</v>
      </c>
      <c r="C1138" s="6">
        <v>2012</v>
      </c>
      <c r="D1138" s="6" t="s">
        <v>44</v>
      </c>
      <c r="E1138" s="6" t="s">
        <v>45</v>
      </c>
      <c r="F1138" s="6" t="s">
        <v>171</v>
      </c>
      <c r="G1138" s="6" t="s">
        <v>734</v>
      </c>
      <c r="H1138" s="6"/>
      <c r="I1138" s="6"/>
      <c r="J1138" s="6" t="s">
        <v>160</v>
      </c>
      <c r="K1138" s="6" t="s">
        <v>161</v>
      </c>
      <c r="L1138" s="6" t="s">
        <v>249</v>
      </c>
      <c r="M1138" s="6" t="s">
        <v>73</v>
      </c>
      <c r="N1138" s="6" t="s">
        <v>764</v>
      </c>
      <c r="O1138" s="6" t="s">
        <v>789</v>
      </c>
      <c r="R1138" s="6" t="s">
        <v>735</v>
      </c>
      <c r="T1138" t="s">
        <v>665</v>
      </c>
      <c r="AB1138" s="56"/>
      <c r="AC1138" s="56"/>
      <c r="AE1138" s="31"/>
      <c r="AF1138" s="31"/>
      <c r="AG1138" s="31"/>
      <c r="AH1138" s="31"/>
      <c r="AO1138" s="6">
        <v>30</v>
      </c>
      <c r="AS1138" s="65">
        <f t="shared" si="8"/>
        <v>2</v>
      </c>
      <c r="AT1138" s="65">
        <v>2</v>
      </c>
      <c r="AU1138" s="6">
        <v>100</v>
      </c>
      <c r="AV1138" t="s">
        <v>739</v>
      </c>
    </row>
    <row r="1139" spans="1:48" x14ac:dyDescent="0.3">
      <c r="A1139" s="6" t="s">
        <v>168</v>
      </c>
      <c r="B1139" s="6" t="s">
        <v>727</v>
      </c>
      <c r="C1139" s="6">
        <v>2012</v>
      </c>
      <c r="D1139" s="6" t="s">
        <v>44</v>
      </c>
      <c r="E1139" s="6" t="s">
        <v>45</v>
      </c>
      <c r="F1139" s="6" t="s">
        <v>171</v>
      </c>
      <c r="G1139" s="6" t="s">
        <v>734</v>
      </c>
      <c r="H1139" s="6"/>
      <c r="I1139" s="6"/>
      <c r="J1139" s="6" t="s">
        <v>160</v>
      </c>
      <c r="K1139" s="6" t="s">
        <v>161</v>
      </c>
      <c r="L1139" s="6" t="s">
        <v>85</v>
      </c>
      <c r="M1139" s="6" t="s">
        <v>73</v>
      </c>
      <c r="N1139" s="6" t="s">
        <v>764</v>
      </c>
      <c r="O1139" s="6" t="s">
        <v>789</v>
      </c>
      <c r="R1139" s="6" t="s">
        <v>735</v>
      </c>
      <c r="T1139" t="s">
        <v>665</v>
      </c>
      <c r="AB1139" s="56"/>
      <c r="AC1139" s="56"/>
      <c r="AE1139" s="31"/>
      <c r="AF1139" s="31"/>
      <c r="AG1139" s="31"/>
      <c r="AH1139" s="31"/>
      <c r="AO1139" s="6">
        <v>5</v>
      </c>
      <c r="AS1139" s="65">
        <f t="shared" si="8"/>
        <v>0</v>
      </c>
      <c r="AT1139" s="65">
        <v>2</v>
      </c>
      <c r="AU1139" s="6">
        <v>0</v>
      </c>
      <c r="AV1139" t="s">
        <v>739</v>
      </c>
    </row>
    <row r="1140" spans="1:48" x14ac:dyDescent="0.3">
      <c r="A1140" s="6" t="s">
        <v>168</v>
      </c>
      <c r="B1140" s="6" t="s">
        <v>727</v>
      </c>
      <c r="C1140" s="6">
        <v>2012</v>
      </c>
      <c r="D1140" s="6" t="s">
        <v>44</v>
      </c>
      <c r="E1140" s="6" t="s">
        <v>45</v>
      </c>
      <c r="F1140" s="6" t="s">
        <v>171</v>
      </c>
      <c r="G1140" s="6" t="s">
        <v>734</v>
      </c>
      <c r="H1140" s="6"/>
      <c r="I1140" s="6"/>
      <c r="J1140" s="6" t="s">
        <v>160</v>
      </c>
      <c r="K1140" s="6" t="s">
        <v>161</v>
      </c>
      <c r="L1140" s="6" t="s">
        <v>613</v>
      </c>
      <c r="M1140" s="6" t="s">
        <v>73</v>
      </c>
      <c r="N1140" s="6" t="s">
        <v>764</v>
      </c>
      <c r="O1140" s="6" t="s">
        <v>789</v>
      </c>
      <c r="R1140" s="6" t="s">
        <v>735</v>
      </c>
      <c r="T1140" t="s">
        <v>665</v>
      </c>
      <c r="AB1140" s="56"/>
      <c r="AC1140" s="56"/>
      <c r="AE1140" s="31"/>
      <c r="AF1140" s="31"/>
      <c r="AG1140" s="31"/>
      <c r="AH1140" s="31"/>
      <c r="AO1140" s="6">
        <v>2</v>
      </c>
      <c r="AS1140" s="65">
        <f t="shared" si="8"/>
        <v>2</v>
      </c>
      <c r="AT1140" s="65">
        <v>2</v>
      </c>
      <c r="AU1140" s="6">
        <v>100</v>
      </c>
      <c r="AV1140" t="s">
        <v>739</v>
      </c>
    </row>
    <row r="1141" spans="1:48" x14ac:dyDescent="0.3">
      <c r="A1141" s="6" t="s">
        <v>168</v>
      </c>
      <c r="B1141" s="6" t="s">
        <v>727</v>
      </c>
      <c r="C1141" s="6">
        <v>2012</v>
      </c>
      <c r="D1141" s="6" t="s">
        <v>44</v>
      </c>
      <c r="E1141" s="6" t="s">
        <v>45</v>
      </c>
      <c r="F1141" s="6" t="s">
        <v>171</v>
      </c>
      <c r="G1141" s="6" t="s">
        <v>734</v>
      </c>
      <c r="H1141" s="6"/>
      <c r="I1141" s="6"/>
      <c r="J1141" s="6" t="s">
        <v>160</v>
      </c>
      <c r="K1141" s="6" t="s">
        <v>161</v>
      </c>
      <c r="L1141" s="6" t="s">
        <v>313</v>
      </c>
      <c r="M1141" s="6" t="s">
        <v>73</v>
      </c>
      <c r="N1141" s="6" t="s">
        <v>764</v>
      </c>
      <c r="O1141" s="6" t="s">
        <v>789</v>
      </c>
      <c r="R1141" s="6" t="s">
        <v>735</v>
      </c>
      <c r="T1141" t="s">
        <v>665</v>
      </c>
      <c r="AB1141" s="56"/>
      <c r="AC1141" s="56"/>
      <c r="AE1141" s="31"/>
      <c r="AF1141" s="31"/>
      <c r="AG1141" s="31"/>
      <c r="AH1141" s="31"/>
      <c r="AO1141" s="6">
        <v>15</v>
      </c>
      <c r="AS1141" s="65">
        <f t="shared" si="8"/>
        <v>2</v>
      </c>
      <c r="AT1141" s="65">
        <v>2</v>
      </c>
      <c r="AU1141" s="6">
        <v>100</v>
      </c>
      <c r="AV1141" t="s">
        <v>739</v>
      </c>
    </row>
    <row r="1142" spans="1:48" x14ac:dyDescent="0.3">
      <c r="A1142" s="6" t="s">
        <v>168</v>
      </c>
      <c r="B1142" s="6" t="s">
        <v>727</v>
      </c>
      <c r="C1142" s="6">
        <v>2012</v>
      </c>
      <c r="D1142" s="6" t="s">
        <v>44</v>
      </c>
      <c r="E1142" s="6" t="s">
        <v>45</v>
      </c>
      <c r="F1142" s="6" t="s">
        <v>171</v>
      </c>
      <c r="G1142" s="6" t="s">
        <v>734</v>
      </c>
      <c r="H1142" s="6"/>
      <c r="I1142" s="6"/>
      <c r="J1142" s="6" t="s">
        <v>160</v>
      </c>
      <c r="K1142" s="6" t="s">
        <v>161</v>
      </c>
      <c r="L1142" s="6" t="s">
        <v>737</v>
      </c>
      <c r="M1142" s="6" t="s">
        <v>73</v>
      </c>
      <c r="N1142" s="6" t="s">
        <v>764</v>
      </c>
      <c r="O1142" s="6" t="s">
        <v>789</v>
      </c>
      <c r="R1142" s="6" t="s">
        <v>735</v>
      </c>
      <c r="T1142" t="s">
        <v>665</v>
      </c>
      <c r="AB1142" s="56"/>
      <c r="AC1142" s="56"/>
      <c r="AE1142" s="31"/>
      <c r="AF1142" s="31"/>
      <c r="AG1142" s="31"/>
      <c r="AH1142" s="31"/>
      <c r="AO1142" s="6">
        <v>10</v>
      </c>
      <c r="AS1142" s="65">
        <f t="shared" si="8"/>
        <v>0</v>
      </c>
      <c r="AT1142" s="65">
        <v>2</v>
      </c>
      <c r="AU1142" s="6">
        <v>0</v>
      </c>
      <c r="AV1142" t="s">
        <v>739</v>
      </c>
    </row>
    <row r="1143" spans="1:48" x14ac:dyDescent="0.3">
      <c r="A1143" s="6" t="s">
        <v>168</v>
      </c>
      <c r="B1143" s="6" t="s">
        <v>727</v>
      </c>
      <c r="C1143" s="6">
        <v>2012</v>
      </c>
      <c r="D1143" s="6" t="s">
        <v>44</v>
      </c>
      <c r="E1143" s="6" t="s">
        <v>45</v>
      </c>
      <c r="F1143" s="6" t="s">
        <v>171</v>
      </c>
      <c r="G1143" s="6" t="s">
        <v>734</v>
      </c>
      <c r="H1143" s="6"/>
      <c r="I1143" s="6"/>
      <c r="J1143" s="6" t="s">
        <v>160</v>
      </c>
      <c r="K1143" s="6" t="s">
        <v>161</v>
      </c>
      <c r="L1143" s="6" t="s">
        <v>209</v>
      </c>
      <c r="M1143" s="6" t="s">
        <v>73</v>
      </c>
      <c r="N1143" s="6" t="s">
        <v>764</v>
      </c>
      <c r="O1143" s="6" t="s">
        <v>789</v>
      </c>
      <c r="R1143" s="6" t="s">
        <v>735</v>
      </c>
      <c r="T1143" t="s">
        <v>665</v>
      </c>
      <c r="AB1143" s="56"/>
      <c r="AC1143" s="56"/>
      <c r="AE1143" s="31"/>
      <c r="AF1143" s="31"/>
      <c r="AG1143" s="31"/>
      <c r="AH1143" s="31"/>
      <c r="AO1143" s="6">
        <v>30</v>
      </c>
      <c r="AS1143" s="65">
        <f t="shared" si="8"/>
        <v>2</v>
      </c>
      <c r="AT1143" s="65">
        <v>2</v>
      </c>
      <c r="AU1143" s="6">
        <v>100</v>
      </c>
      <c r="AV1143" t="s">
        <v>739</v>
      </c>
    </row>
    <row r="1144" spans="1:48" x14ac:dyDescent="0.3">
      <c r="A1144" s="6" t="s">
        <v>168</v>
      </c>
      <c r="B1144" s="6" t="s">
        <v>727</v>
      </c>
      <c r="C1144" s="6">
        <v>2012</v>
      </c>
      <c r="D1144" s="6" t="s">
        <v>44</v>
      </c>
      <c r="E1144" s="6" t="s">
        <v>45</v>
      </c>
      <c r="F1144" s="6" t="s">
        <v>171</v>
      </c>
      <c r="G1144" s="6" t="s">
        <v>734</v>
      </c>
      <c r="H1144" s="6"/>
      <c r="I1144" s="6"/>
      <c r="J1144" s="6" t="s">
        <v>160</v>
      </c>
      <c r="K1144" s="6" t="s">
        <v>161</v>
      </c>
      <c r="L1144" s="6" t="s">
        <v>286</v>
      </c>
      <c r="M1144" s="6" t="s">
        <v>73</v>
      </c>
      <c r="N1144" s="6" t="s">
        <v>764</v>
      </c>
      <c r="O1144" s="6" t="s">
        <v>789</v>
      </c>
      <c r="R1144" s="6" t="s">
        <v>735</v>
      </c>
      <c r="T1144" t="s">
        <v>665</v>
      </c>
      <c r="AB1144" s="56"/>
      <c r="AC1144" s="56"/>
      <c r="AE1144" s="31"/>
      <c r="AF1144" s="31"/>
      <c r="AG1144" s="31"/>
      <c r="AH1144" s="31"/>
      <c r="AO1144" s="6">
        <v>30</v>
      </c>
      <c r="AS1144" s="65">
        <f t="shared" si="8"/>
        <v>2</v>
      </c>
      <c r="AT1144" s="65">
        <v>2</v>
      </c>
      <c r="AU1144" s="6">
        <v>100</v>
      </c>
      <c r="AV1144" t="s">
        <v>739</v>
      </c>
    </row>
    <row r="1145" spans="1:48" x14ac:dyDescent="0.3">
      <c r="A1145" s="6" t="s">
        <v>168</v>
      </c>
      <c r="B1145" s="6" t="s">
        <v>727</v>
      </c>
      <c r="C1145" s="6">
        <v>2012</v>
      </c>
      <c r="D1145" s="6" t="s">
        <v>44</v>
      </c>
      <c r="E1145" s="6" t="s">
        <v>45</v>
      </c>
      <c r="F1145" s="6" t="s">
        <v>171</v>
      </c>
      <c r="G1145" s="6" t="s">
        <v>734</v>
      </c>
      <c r="H1145" s="6"/>
      <c r="I1145" s="6"/>
      <c r="J1145" s="6" t="s">
        <v>160</v>
      </c>
      <c r="K1145" s="6" t="s">
        <v>161</v>
      </c>
      <c r="L1145" s="6" t="s">
        <v>90</v>
      </c>
      <c r="M1145" s="6" t="s">
        <v>73</v>
      </c>
      <c r="N1145" s="6" t="s">
        <v>764</v>
      </c>
      <c r="O1145" s="6" t="s">
        <v>789</v>
      </c>
      <c r="R1145" s="6" t="s">
        <v>735</v>
      </c>
      <c r="T1145" t="s">
        <v>665</v>
      </c>
      <c r="AB1145" s="56"/>
      <c r="AC1145" s="56"/>
      <c r="AE1145" s="31"/>
      <c r="AF1145" s="31"/>
      <c r="AG1145" s="31"/>
      <c r="AH1145" s="31"/>
      <c r="AO1145" s="6">
        <v>300</v>
      </c>
      <c r="AS1145" s="65">
        <f t="shared" si="8"/>
        <v>2</v>
      </c>
      <c r="AT1145" s="65">
        <v>2</v>
      </c>
      <c r="AU1145" s="6">
        <v>100</v>
      </c>
      <c r="AV1145" t="s">
        <v>739</v>
      </c>
    </row>
    <row r="1146" spans="1:48" x14ac:dyDescent="0.3">
      <c r="A1146" s="6" t="s">
        <v>168</v>
      </c>
      <c r="B1146" s="6" t="s">
        <v>727</v>
      </c>
      <c r="C1146" s="6">
        <v>2012</v>
      </c>
      <c r="D1146" s="6" t="s">
        <v>44</v>
      </c>
      <c r="E1146" s="6" t="s">
        <v>45</v>
      </c>
      <c r="F1146" s="6" t="s">
        <v>171</v>
      </c>
      <c r="G1146" s="6" t="s">
        <v>734</v>
      </c>
      <c r="H1146" s="6"/>
      <c r="I1146" s="6"/>
      <c r="J1146" s="6" t="s">
        <v>160</v>
      </c>
      <c r="K1146" s="6" t="s">
        <v>161</v>
      </c>
      <c r="L1146" s="6" t="s">
        <v>151</v>
      </c>
      <c r="M1146" s="6" t="s">
        <v>73</v>
      </c>
      <c r="N1146" s="6" t="s">
        <v>764</v>
      </c>
      <c r="O1146" s="6" t="s">
        <v>789</v>
      </c>
      <c r="R1146" s="6" t="s">
        <v>735</v>
      </c>
      <c r="T1146" t="s">
        <v>665</v>
      </c>
      <c r="AB1146" s="56"/>
      <c r="AC1146" s="56"/>
      <c r="AE1146" s="31"/>
      <c r="AF1146" s="31"/>
      <c r="AG1146" s="31"/>
      <c r="AH1146" s="31"/>
      <c r="AO1146" s="6">
        <v>5</v>
      </c>
      <c r="AS1146" s="65">
        <f t="shared" si="8"/>
        <v>0</v>
      </c>
      <c r="AT1146" s="65">
        <v>2</v>
      </c>
      <c r="AU1146" s="6">
        <v>0</v>
      </c>
      <c r="AV1146" t="s">
        <v>739</v>
      </c>
    </row>
    <row r="1147" spans="1:48" x14ac:dyDescent="0.3">
      <c r="A1147" s="6" t="s">
        <v>168</v>
      </c>
      <c r="B1147" s="6" t="s">
        <v>727</v>
      </c>
      <c r="C1147" s="6">
        <v>2012</v>
      </c>
      <c r="D1147" s="6" t="s">
        <v>44</v>
      </c>
      <c r="E1147" s="6" t="s">
        <v>45</v>
      </c>
      <c r="F1147" s="6" t="s">
        <v>171</v>
      </c>
      <c r="G1147" s="6" t="s">
        <v>734</v>
      </c>
      <c r="H1147" s="6"/>
      <c r="I1147" s="6"/>
      <c r="J1147" s="6" t="s">
        <v>160</v>
      </c>
      <c r="K1147" s="6" t="s">
        <v>161</v>
      </c>
      <c r="L1147" s="6" t="s">
        <v>668</v>
      </c>
      <c r="M1147" s="6" t="s">
        <v>73</v>
      </c>
      <c r="N1147" s="6" t="s">
        <v>764</v>
      </c>
      <c r="O1147" s="6" t="s">
        <v>789</v>
      </c>
      <c r="R1147" s="6" t="s">
        <v>735</v>
      </c>
      <c r="T1147" t="s">
        <v>665</v>
      </c>
      <c r="AB1147" s="56"/>
      <c r="AC1147" s="56"/>
      <c r="AE1147" s="31"/>
      <c r="AF1147" s="31"/>
      <c r="AG1147" s="31"/>
      <c r="AH1147" s="31"/>
      <c r="AO1147" s="6">
        <v>1</v>
      </c>
      <c r="AS1147" s="65">
        <f t="shared" si="8"/>
        <v>2</v>
      </c>
      <c r="AT1147" s="65">
        <v>2</v>
      </c>
      <c r="AU1147" s="6">
        <v>100</v>
      </c>
      <c r="AV1147" t="s">
        <v>739</v>
      </c>
    </row>
    <row r="1148" spans="1:48" x14ac:dyDescent="0.3">
      <c r="A1148" s="6" t="s">
        <v>168</v>
      </c>
      <c r="B1148" s="6" t="s">
        <v>727</v>
      </c>
      <c r="C1148" s="6">
        <v>2012</v>
      </c>
      <c r="D1148" s="6" t="s">
        <v>44</v>
      </c>
      <c r="E1148" s="6" t="s">
        <v>45</v>
      </c>
      <c r="F1148" s="6" t="s">
        <v>171</v>
      </c>
      <c r="G1148" s="6" t="s">
        <v>734</v>
      </c>
      <c r="H1148" s="6"/>
      <c r="I1148" s="6"/>
      <c r="J1148" s="6" t="s">
        <v>160</v>
      </c>
      <c r="K1148" s="6" t="s">
        <v>161</v>
      </c>
      <c r="L1148" s="6" t="s">
        <v>612</v>
      </c>
      <c r="M1148" s="6" t="s">
        <v>73</v>
      </c>
      <c r="N1148" s="6" t="s">
        <v>764</v>
      </c>
      <c r="O1148" s="6" t="s">
        <v>789</v>
      </c>
      <c r="R1148" s="6" t="s">
        <v>735</v>
      </c>
      <c r="T1148" t="s">
        <v>665</v>
      </c>
      <c r="AB1148" s="56"/>
      <c r="AC1148" s="56"/>
      <c r="AE1148" s="31"/>
      <c r="AF1148" s="31"/>
      <c r="AG1148" s="31"/>
      <c r="AH1148" s="31"/>
      <c r="AO1148" s="6">
        <v>10</v>
      </c>
      <c r="AS1148" s="65">
        <f t="shared" si="8"/>
        <v>2</v>
      </c>
      <c r="AT1148" s="65">
        <v>2</v>
      </c>
      <c r="AU1148" s="6">
        <v>100</v>
      </c>
      <c r="AV1148" t="s">
        <v>739</v>
      </c>
    </row>
    <row r="1149" spans="1:48" x14ac:dyDescent="0.3">
      <c r="A1149" s="6" t="s">
        <v>168</v>
      </c>
      <c r="B1149" s="6" t="s">
        <v>727</v>
      </c>
      <c r="C1149" s="6">
        <v>2012</v>
      </c>
      <c r="D1149" s="6" t="s">
        <v>44</v>
      </c>
      <c r="E1149" s="6" t="s">
        <v>45</v>
      </c>
      <c r="F1149" s="6" t="s">
        <v>171</v>
      </c>
      <c r="G1149" s="6" t="s">
        <v>734</v>
      </c>
      <c r="H1149" s="6"/>
      <c r="I1149" s="6"/>
      <c r="J1149" s="6" t="s">
        <v>160</v>
      </c>
      <c r="K1149" s="6" t="s">
        <v>161</v>
      </c>
      <c r="L1149" s="6" t="s">
        <v>439</v>
      </c>
      <c r="M1149" s="6" t="s">
        <v>73</v>
      </c>
      <c r="N1149" s="6" t="s">
        <v>764</v>
      </c>
      <c r="O1149" s="6" t="s">
        <v>789</v>
      </c>
      <c r="R1149" s="6" t="s">
        <v>735</v>
      </c>
      <c r="T1149" t="s">
        <v>665</v>
      </c>
      <c r="AB1149" s="56"/>
      <c r="AC1149" s="56"/>
      <c r="AE1149" s="31"/>
      <c r="AF1149" s="31"/>
      <c r="AG1149" s="31"/>
      <c r="AH1149" s="31"/>
      <c r="AO1149" s="6">
        <v>5</v>
      </c>
      <c r="AS1149" s="65">
        <f t="shared" si="8"/>
        <v>2</v>
      </c>
      <c r="AT1149" s="65">
        <v>2</v>
      </c>
      <c r="AU1149" s="6">
        <v>100</v>
      </c>
      <c r="AV1149" t="s">
        <v>739</v>
      </c>
    </row>
    <row r="1150" spans="1:48" x14ac:dyDescent="0.3">
      <c r="A1150" s="6" t="s">
        <v>168</v>
      </c>
      <c r="B1150" s="6" t="s">
        <v>727</v>
      </c>
      <c r="C1150" s="6">
        <v>2012</v>
      </c>
      <c r="D1150" s="6" t="s">
        <v>44</v>
      </c>
      <c r="E1150" s="6" t="s">
        <v>45</v>
      </c>
      <c r="F1150" s="6" t="s">
        <v>171</v>
      </c>
      <c r="G1150" s="6" t="s">
        <v>734</v>
      </c>
      <c r="H1150" s="6"/>
      <c r="I1150" s="6"/>
      <c r="J1150" s="6" t="s">
        <v>160</v>
      </c>
      <c r="K1150" s="6" t="s">
        <v>161</v>
      </c>
      <c r="L1150" s="6" t="s">
        <v>660</v>
      </c>
      <c r="M1150" s="6" t="s">
        <v>73</v>
      </c>
      <c r="N1150" s="6" t="s">
        <v>764</v>
      </c>
      <c r="O1150" s="6" t="s">
        <v>789</v>
      </c>
      <c r="R1150" s="6" t="s">
        <v>735</v>
      </c>
      <c r="T1150" t="s">
        <v>665</v>
      </c>
      <c r="AB1150" s="56"/>
      <c r="AC1150" s="56"/>
      <c r="AE1150" s="31"/>
      <c r="AF1150" s="31"/>
      <c r="AG1150" s="31"/>
      <c r="AH1150" s="31"/>
      <c r="AO1150" s="6">
        <v>25</v>
      </c>
      <c r="AS1150" s="65">
        <f t="shared" si="8"/>
        <v>2</v>
      </c>
      <c r="AT1150" s="65">
        <v>2</v>
      </c>
      <c r="AU1150" s="6">
        <v>100</v>
      </c>
      <c r="AV1150" t="s">
        <v>739</v>
      </c>
    </row>
    <row r="1151" spans="1:48" x14ac:dyDescent="0.3">
      <c r="A1151" s="6" t="s">
        <v>168</v>
      </c>
      <c r="B1151" s="6" t="s">
        <v>727</v>
      </c>
      <c r="C1151" s="6">
        <v>2012</v>
      </c>
      <c r="D1151" s="6" t="s">
        <v>44</v>
      </c>
      <c r="E1151" s="6" t="s">
        <v>45</v>
      </c>
      <c r="F1151" s="6" t="s">
        <v>171</v>
      </c>
      <c r="G1151" s="6" t="s">
        <v>734</v>
      </c>
      <c r="H1151" s="6"/>
      <c r="I1151" s="6"/>
      <c r="J1151" s="6" t="s">
        <v>160</v>
      </c>
      <c r="K1151" s="6" t="s">
        <v>161</v>
      </c>
      <c r="L1151" s="6" t="s">
        <v>91</v>
      </c>
      <c r="M1151" s="6" t="s">
        <v>73</v>
      </c>
      <c r="N1151" s="6" t="s">
        <v>764</v>
      </c>
      <c r="O1151" s="6" t="s">
        <v>789</v>
      </c>
      <c r="R1151" s="6" t="s">
        <v>735</v>
      </c>
      <c r="T1151" t="s">
        <v>665</v>
      </c>
      <c r="AB1151" s="56"/>
      <c r="AC1151" s="56"/>
      <c r="AE1151" s="31"/>
      <c r="AF1151" s="31"/>
      <c r="AG1151" s="31"/>
      <c r="AH1151" s="31"/>
      <c r="AO1151" s="6">
        <v>10</v>
      </c>
      <c r="AS1151" s="65">
        <f t="shared" si="8"/>
        <v>2</v>
      </c>
      <c r="AT1151" s="65">
        <v>2</v>
      </c>
      <c r="AU1151">
        <v>100</v>
      </c>
      <c r="AV1151" t="s">
        <v>739</v>
      </c>
    </row>
    <row r="1152" spans="1:48" x14ac:dyDescent="0.3">
      <c r="A1152" s="6" t="s">
        <v>168</v>
      </c>
      <c r="B1152" s="6" t="s">
        <v>727</v>
      </c>
      <c r="C1152" s="6">
        <v>2012</v>
      </c>
      <c r="D1152" s="6" t="s">
        <v>44</v>
      </c>
      <c r="E1152" s="6" t="s">
        <v>45</v>
      </c>
      <c r="F1152" s="6" t="s">
        <v>171</v>
      </c>
      <c r="G1152" s="6" t="s">
        <v>734</v>
      </c>
      <c r="H1152" s="6"/>
      <c r="I1152" s="6"/>
      <c r="J1152" s="6" t="s">
        <v>160</v>
      </c>
      <c r="K1152" s="6" t="s">
        <v>161</v>
      </c>
      <c r="L1152" s="6" t="s">
        <v>555</v>
      </c>
      <c r="M1152" s="6" t="s">
        <v>73</v>
      </c>
      <c r="N1152" s="6" t="s">
        <v>764</v>
      </c>
      <c r="O1152" s="6" t="s">
        <v>789</v>
      </c>
      <c r="R1152" s="6" t="s">
        <v>735</v>
      </c>
      <c r="T1152" t="s">
        <v>665</v>
      </c>
      <c r="AB1152" s="56"/>
      <c r="AC1152" s="56"/>
      <c r="AE1152" s="31"/>
      <c r="AF1152" s="31"/>
      <c r="AG1152" s="31"/>
      <c r="AH1152" s="31"/>
      <c r="AO1152" s="6">
        <v>5</v>
      </c>
      <c r="AS1152" s="65">
        <f t="shared" si="8"/>
        <v>2</v>
      </c>
      <c r="AT1152" s="65">
        <v>2</v>
      </c>
      <c r="AU1152" s="6">
        <v>100</v>
      </c>
      <c r="AV1152" t="s">
        <v>739</v>
      </c>
    </row>
    <row r="1153" spans="1:86" x14ac:dyDescent="0.3">
      <c r="A1153" s="6" t="s">
        <v>168</v>
      </c>
      <c r="B1153" s="6" t="s">
        <v>727</v>
      </c>
      <c r="C1153" s="6">
        <v>2012</v>
      </c>
      <c r="D1153" s="6" t="s">
        <v>44</v>
      </c>
      <c r="E1153" s="6" t="s">
        <v>45</v>
      </c>
      <c r="F1153" s="6" t="s">
        <v>171</v>
      </c>
      <c r="G1153" s="6" t="s">
        <v>734</v>
      </c>
      <c r="H1153" s="6"/>
      <c r="I1153" s="6"/>
      <c r="J1153" s="6" t="s">
        <v>160</v>
      </c>
      <c r="K1153" s="6" t="s">
        <v>161</v>
      </c>
      <c r="L1153" s="6" t="s">
        <v>413</v>
      </c>
      <c r="M1153" s="6" t="s">
        <v>73</v>
      </c>
      <c r="N1153" s="6" t="s">
        <v>764</v>
      </c>
      <c r="O1153" s="6" t="s">
        <v>789</v>
      </c>
      <c r="R1153" s="6" t="s">
        <v>735</v>
      </c>
      <c r="T1153" t="s">
        <v>665</v>
      </c>
      <c r="AB1153" s="56"/>
      <c r="AC1153" s="56"/>
      <c r="AE1153" s="31"/>
      <c r="AF1153" s="31"/>
      <c r="AG1153" s="31"/>
      <c r="AH1153" s="31"/>
      <c r="AO1153" s="6">
        <v>30</v>
      </c>
      <c r="AS1153" s="65">
        <f t="shared" si="8"/>
        <v>2</v>
      </c>
      <c r="AT1153" s="65">
        <v>2</v>
      </c>
      <c r="AU1153" s="6">
        <v>100</v>
      </c>
      <c r="AV1153" t="s">
        <v>739</v>
      </c>
    </row>
    <row r="1154" spans="1:86" x14ac:dyDescent="0.3">
      <c r="A1154" s="107" t="s">
        <v>168</v>
      </c>
      <c r="B1154" s="107" t="s">
        <v>727</v>
      </c>
      <c r="C1154" s="107">
        <v>2012</v>
      </c>
      <c r="D1154" s="107" t="s">
        <v>44</v>
      </c>
      <c r="E1154" s="107" t="s">
        <v>45</v>
      </c>
      <c r="F1154" s="107" t="s">
        <v>242</v>
      </c>
      <c r="G1154" s="107" t="s">
        <v>728</v>
      </c>
      <c r="H1154" s="107"/>
      <c r="I1154" s="107"/>
      <c r="J1154" s="107" t="s">
        <v>11</v>
      </c>
      <c r="K1154" s="107" t="s">
        <v>64</v>
      </c>
      <c r="L1154" s="107" t="s">
        <v>764</v>
      </c>
      <c r="M1154" s="107" t="s">
        <v>156</v>
      </c>
      <c r="N1154" s="107" t="s">
        <v>764</v>
      </c>
      <c r="O1154" s="107" t="s">
        <v>789</v>
      </c>
      <c r="P1154" s="97"/>
      <c r="Q1154" s="97"/>
      <c r="R1154" s="107"/>
      <c r="S1154" s="97"/>
      <c r="T1154" s="97">
        <v>18</v>
      </c>
      <c r="U1154" s="97"/>
      <c r="V1154" s="97"/>
      <c r="W1154" s="97"/>
      <c r="X1154" s="97"/>
      <c r="Y1154" s="107"/>
      <c r="Z1154" s="107"/>
      <c r="AA1154" s="97"/>
      <c r="AB1154" s="108"/>
      <c r="AC1154" s="108"/>
      <c r="AD1154" s="107"/>
      <c r="AE1154" s="111"/>
      <c r="AF1154" s="111"/>
      <c r="AG1154" s="111"/>
      <c r="AH1154" s="111"/>
      <c r="AI1154" s="97"/>
      <c r="AJ1154" s="97"/>
      <c r="AK1154" s="97"/>
      <c r="AL1154" s="97">
        <v>6</v>
      </c>
      <c r="AM1154" s="97" t="s">
        <v>731</v>
      </c>
      <c r="AN1154" s="97"/>
      <c r="AO1154" s="97"/>
      <c r="AP1154" s="97" t="s">
        <v>809</v>
      </c>
      <c r="AQ1154" s="97" t="s">
        <v>810</v>
      </c>
      <c r="AR1154" s="97"/>
      <c r="AS1154" s="99"/>
      <c r="AT1154" s="99"/>
      <c r="AU1154" s="97"/>
      <c r="AV1154" s="97"/>
      <c r="AW1154" s="97"/>
      <c r="AX1154" s="97"/>
      <c r="AY1154" s="97"/>
      <c r="AZ1154" s="97"/>
      <c r="BA1154" s="97"/>
      <c r="BB1154" s="97"/>
      <c r="BC1154" s="97"/>
      <c r="BD1154" s="97"/>
      <c r="BE1154" s="97"/>
      <c r="BF1154" s="97"/>
      <c r="BG1154" s="97"/>
      <c r="BH1154" s="97"/>
      <c r="BI1154" s="97"/>
      <c r="BJ1154" s="97"/>
      <c r="BK1154" s="97"/>
      <c r="BL1154" s="97"/>
      <c r="BM1154" s="97"/>
      <c r="BN1154" s="97"/>
      <c r="BO1154" s="97"/>
      <c r="BP1154" s="97"/>
      <c r="BQ1154" s="97"/>
      <c r="BR1154" s="97"/>
      <c r="BS1154" s="97"/>
      <c r="BT1154" s="97"/>
      <c r="BU1154" s="97"/>
      <c r="BV1154" s="97"/>
      <c r="BW1154" s="97"/>
      <c r="BX1154" s="97"/>
      <c r="BY1154" s="97"/>
      <c r="BZ1154" s="97"/>
      <c r="CA1154" s="97"/>
      <c r="CB1154" s="97"/>
      <c r="CC1154" s="97"/>
      <c r="CD1154" s="97"/>
      <c r="CE1154" s="97"/>
      <c r="CF1154" s="97"/>
      <c r="CG1154" s="97"/>
      <c r="CH1154" s="97"/>
    </row>
    <row r="1155" spans="1:86" x14ac:dyDescent="0.3">
      <c r="A1155" s="107" t="s">
        <v>168</v>
      </c>
      <c r="B1155" s="107" t="s">
        <v>727</v>
      </c>
      <c r="C1155" s="107">
        <v>2012</v>
      </c>
      <c r="D1155" s="107" t="s">
        <v>44</v>
      </c>
      <c r="E1155" s="107" t="s">
        <v>45</v>
      </c>
      <c r="F1155" s="107" t="s">
        <v>242</v>
      </c>
      <c r="G1155" s="107" t="s">
        <v>728</v>
      </c>
      <c r="H1155" s="107"/>
      <c r="I1155" s="107"/>
      <c r="J1155" s="107" t="s">
        <v>971</v>
      </c>
      <c r="K1155" s="107" t="s">
        <v>64</v>
      </c>
      <c r="L1155" s="107" t="s">
        <v>729</v>
      </c>
      <c r="M1155" s="107" t="s">
        <v>156</v>
      </c>
      <c r="N1155" s="107" t="s">
        <v>729</v>
      </c>
      <c r="O1155" s="107" t="s">
        <v>765</v>
      </c>
      <c r="P1155" s="97"/>
      <c r="Q1155" s="97"/>
      <c r="R1155" s="107"/>
      <c r="S1155" s="97"/>
      <c r="T1155" s="97">
        <v>17</v>
      </c>
      <c r="U1155" s="97"/>
      <c r="V1155" s="97"/>
      <c r="W1155" s="97"/>
      <c r="X1155" s="97"/>
      <c r="Y1155" s="107"/>
      <c r="Z1155" s="107"/>
      <c r="AA1155" s="108"/>
      <c r="AB1155" s="108"/>
      <c r="AC1155" s="107"/>
      <c r="AD1155" s="111"/>
      <c r="AE1155" s="111"/>
      <c r="AF1155" s="111"/>
      <c r="AG1155" s="111"/>
      <c r="AH1155" s="97"/>
      <c r="AI1155" s="97"/>
      <c r="AJ1155" s="97"/>
      <c r="AK1155" s="97">
        <v>16</v>
      </c>
      <c r="AL1155" s="97" t="s">
        <v>731</v>
      </c>
      <c r="AM1155" s="97"/>
      <c r="AN1155" s="97"/>
      <c r="AO1155" s="97" t="s">
        <v>732</v>
      </c>
      <c r="AP1155" s="97" t="s">
        <v>733</v>
      </c>
      <c r="AQ1155" s="97"/>
      <c r="AR1155" s="99"/>
      <c r="AS1155" s="99"/>
      <c r="AT1155" s="97"/>
      <c r="AU1155" s="97"/>
      <c r="AV1155" s="107"/>
      <c r="AW1155" s="97"/>
      <c r="AX1155" s="97"/>
      <c r="AY1155" s="97"/>
      <c r="AZ1155" s="97"/>
      <c r="BA1155" s="97"/>
      <c r="BB1155" s="97"/>
      <c r="BC1155" s="97"/>
      <c r="BD1155" s="97"/>
      <c r="BE1155" s="97"/>
      <c r="BF1155" s="97"/>
      <c r="BG1155" s="97"/>
      <c r="BH1155" s="97"/>
      <c r="BI1155" s="97"/>
      <c r="BJ1155" s="97"/>
      <c r="BK1155" s="97"/>
      <c r="BL1155" s="97"/>
      <c r="BM1155" s="97"/>
      <c r="BN1155" s="97"/>
      <c r="BO1155" s="97"/>
      <c r="BP1155" s="97"/>
      <c r="BQ1155" s="97"/>
      <c r="BR1155" s="97"/>
      <c r="BS1155" s="97"/>
      <c r="BT1155" s="97"/>
      <c r="BU1155" s="97"/>
      <c r="BV1155" s="97"/>
      <c r="BW1155" s="97"/>
      <c r="BX1155" s="97"/>
      <c r="BY1155" s="97"/>
      <c r="BZ1155" s="97"/>
      <c r="CA1155" s="97"/>
      <c r="CB1155" s="97"/>
      <c r="CC1155" s="97"/>
      <c r="CD1155" s="97"/>
      <c r="CE1155" s="97"/>
      <c r="CF1155" s="97"/>
      <c r="CG1155" s="97"/>
      <c r="CH1155" s="97"/>
    </row>
    <row r="1156" spans="1:86" x14ac:dyDescent="0.3">
      <c r="A1156" s="6" t="s">
        <v>168</v>
      </c>
      <c r="B1156" s="6" t="s">
        <v>727</v>
      </c>
      <c r="C1156" s="6">
        <v>2012</v>
      </c>
      <c r="D1156" s="6" t="s">
        <v>44</v>
      </c>
      <c r="E1156" s="6" t="s">
        <v>45</v>
      </c>
      <c r="F1156" s="6" t="s">
        <v>242</v>
      </c>
      <c r="G1156" s="6" t="s">
        <v>728</v>
      </c>
      <c r="H1156" s="6" t="s">
        <v>53</v>
      </c>
      <c r="I1156" s="6" t="s">
        <v>53</v>
      </c>
      <c r="J1156" s="6" t="s">
        <v>48</v>
      </c>
      <c r="K1156" s="6" t="s">
        <v>49</v>
      </c>
      <c r="L1156" s="6" t="s">
        <v>729</v>
      </c>
      <c r="M1156" s="6" t="s">
        <v>156</v>
      </c>
      <c r="N1156" s="6" t="s">
        <v>729</v>
      </c>
      <c r="O1156" s="6" t="s">
        <v>765</v>
      </c>
      <c r="P1156" s="6" t="s">
        <v>245</v>
      </c>
      <c r="R1156" s="6" t="s">
        <v>663</v>
      </c>
      <c r="U1156" s="6" t="s">
        <v>53</v>
      </c>
      <c r="V1156" s="6" t="s">
        <v>140</v>
      </c>
      <c r="Y1156" s="6" t="s">
        <v>730</v>
      </c>
      <c r="Z1156" s="6">
        <v>37</v>
      </c>
      <c r="AA1156" s="52"/>
      <c r="AB1156" s="52"/>
      <c r="AC1156" s="6"/>
      <c r="AD1156" s="31"/>
      <c r="AE1156" s="31"/>
      <c r="AF1156" s="31"/>
      <c r="AG1156" s="31"/>
      <c r="AR1156" s="65"/>
      <c r="AS1156" s="65"/>
    </row>
    <row r="1157" spans="1:86" x14ac:dyDescent="0.3">
      <c r="A1157" s="6" t="s">
        <v>168</v>
      </c>
      <c r="B1157" s="6" t="s">
        <v>727</v>
      </c>
      <c r="C1157" s="6">
        <v>2012</v>
      </c>
      <c r="D1157" s="6" t="s">
        <v>44</v>
      </c>
      <c r="E1157" s="6" t="s">
        <v>45</v>
      </c>
      <c r="F1157" s="6" t="s">
        <v>242</v>
      </c>
      <c r="G1157" s="6" t="s">
        <v>728</v>
      </c>
      <c r="H1157" s="6"/>
      <c r="I1157" s="6"/>
      <c r="J1157" s="6" t="s">
        <v>971</v>
      </c>
      <c r="K1157" s="6" t="s">
        <v>180</v>
      </c>
      <c r="L1157" s="6" t="s">
        <v>729</v>
      </c>
      <c r="M1157" s="6" t="s">
        <v>156</v>
      </c>
      <c r="N1157" s="6" t="s">
        <v>729</v>
      </c>
      <c r="O1157" s="6" t="s">
        <v>765</v>
      </c>
      <c r="R1157" s="6"/>
      <c r="Y1157" s="6"/>
      <c r="Z1157" s="6"/>
      <c r="AA1157" s="52"/>
      <c r="AB1157" s="52"/>
      <c r="AC1157" s="6"/>
      <c r="AD1157" s="31"/>
      <c r="AE1157" s="31"/>
      <c r="AF1157" s="31"/>
      <c r="AG1157" s="31"/>
      <c r="AR1157" s="65"/>
      <c r="AS1157" s="65"/>
    </row>
    <row r="1158" spans="1:86" x14ac:dyDescent="0.3">
      <c r="A1158" s="6" t="s">
        <v>168</v>
      </c>
      <c r="B1158" s="6" t="s">
        <v>727</v>
      </c>
      <c r="C1158" s="6">
        <v>2012</v>
      </c>
      <c r="D1158" s="6" t="s">
        <v>44</v>
      </c>
      <c r="E1158" s="6" t="s">
        <v>45</v>
      </c>
      <c r="F1158" s="6" t="s">
        <v>242</v>
      </c>
      <c r="G1158" s="6" t="s">
        <v>728</v>
      </c>
      <c r="H1158" s="6"/>
      <c r="I1158" s="6"/>
      <c r="J1158" s="6" t="s">
        <v>11</v>
      </c>
      <c r="K1158" s="6" t="s">
        <v>714</v>
      </c>
      <c r="L1158" s="6" t="s">
        <v>729</v>
      </c>
      <c r="M1158" s="6" t="s">
        <v>156</v>
      </c>
      <c r="N1158" s="6" t="s">
        <v>729</v>
      </c>
      <c r="O1158" s="6" t="s">
        <v>765</v>
      </c>
      <c r="R1158" s="6"/>
      <c r="Y1158" s="6"/>
      <c r="Z1158" s="6"/>
      <c r="AA1158" s="52"/>
      <c r="AB1158" s="52"/>
      <c r="AC1158" s="6"/>
      <c r="AD1158" s="31"/>
      <c r="AE1158" s="31"/>
      <c r="AF1158" s="31"/>
      <c r="AG1158" s="31"/>
      <c r="AR1158" s="65"/>
      <c r="AS1158" s="65"/>
      <c r="AV1158" s="6"/>
    </row>
    <row r="1159" spans="1:86" x14ac:dyDescent="0.3">
      <c r="A1159" s="6" t="s">
        <v>168</v>
      </c>
      <c r="B1159" s="6" t="s">
        <v>280</v>
      </c>
      <c r="C1159" s="6">
        <v>2000</v>
      </c>
      <c r="D1159" s="6" t="s">
        <v>285</v>
      </c>
      <c r="E1159" s="6" t="s">
        <v>135</v>
      </c>
      <c r="F1159" s="6" t="s">
        <v>171</v>
      </c>
      <c r="G1159" s="6" t="s">
        <v>283</v>
      </c>
      <c r="H1159" s="6"/>
      <c r="I1159" s="6"/>
      <c r="J1159" s="6" t="s">
        <v>160</v>
      </c>
      <c r="K1159" s="6" t="s">
        <v>161</v>
      </c>
      <c r="L1159" s="6" t="s">
        <v>292</v>
      </c>
      <c r="M1159" s="6" t="s">
        <v>73</v>
      </c>
      <c r="N1159" s="6" t="s">
        <v>256</v>
      </c>
      <c r="O1159" t="s">
        <v>298</v>
      </c>
      <c r="Q1159" s="6"/>
      <c r="R1159" s="6" t="s">
        <v>287</v>
      </c>
      <c r="S1159" s="6"/>
      <c r="T1159" s="6" t="s">
        <v>1023</v>
      </c>
      <c r="U1159" s="6"/>
      <c r="V1159" s="6"/>
      <c r="W1159" s="6"/>
      <c r="X1159" s="6"/>
      <c r="Y1159" s="6"/>
      <c r="Z1159" s="6">
        <v>28</v>
      </c>
      <c r="AA1159" s="52"/>
      <c r="AB1159" s="52"/>
      <c r="AC1159" s="52"/>
      <c r="AD1159" s="6"/>
      <c r="AE1159" s="32"/>
      <c r="AF1159" s="32"/>
      <c r="AG1159" s="32"/>
      <c r="AH1159" s="32"/>
      <c r="AI1159" s="6"/>
      <c r="AJ1159" s="6"/>
      <c r="AK1159" s="6"/>
      <c r="AL1159" s="6"/>
      <c r="AM1159" s="6" t="s">
        <v>288</v>
      </c>
      <c r="AN1159" s="6"/>
      <c r="AO1159" s="6">
        <v>25</v>
      </c>
      <c r="AP1159" s="6"/>
      <c r="AQ1159" s="6"/>
      <c r="AR1159" s="6"/>
      <c r="AS1159" s="68">
        <f>AU1159*AT1159/100</f>
        <v>0</v>
      </c>
      <c r="AT1159" s="68">
        <v>39</v>
      </c>
      <c r="AU1159" s="6">
        <v>0</v>
      </c>
      <c r="AV1159" s="6" t="s">
        <v>194</v>
      </c>
    </row>
    <row r="1160" spans="1:86" x14ac:dyDescent="0.3">
      <c r="A1160" s="6" t="s">
        <v>168</v>
      </c>
      <c r="B1160" s="6" t="s">
        <v>280</v>
      </c>
      <c r="C1160" s="6">
        <v>2000</v>
      </c>
      <c r="D1160" s="6" t="s">
        <v>293</v>
      </c>
      <c r="E1160" s="6" t="s">
        <v>135</v>
      </c>
      <c r="F1160" s="6" t="s">
        <v>171</v>
      </c>
      <c r="G1160" s="6" t="s">
        <v>283</v>
      </c>
      <c r="H1160" s="6"/>
      <c r="I1160" s="6"/>
      <c r="J1160" s="6" t="s">
        <v>160</v>
      </c>
      <c r="K1160" s="6" t="s">
        <v>161</v>
      </c>
      <c r="L1160" s="6" t="s">
        <v>292</v>
      </c>
      <c r="M1160" s="6" t="s">
        <v>73</v>
      </c>
      <c r="N1160" s="6" t="s">
        <v>256</v>
      </c>
      <c r="O1160" t="s">
        <v>298</v>
      </c>
      <c r="Q1160" s="6"/>
      <c r="R1160" s="6" t="s">
        <v>287</v>
      </c>
      <c r="S1160" s="6"/>
      <c r="T1160" s="6" t="s">
        <v>1023</v>
      </c>
      <c r="U1160" s="6"/>
      <c r="V1160" s="6"/>
      <c r="W1160" s="6"/>
      <c r="X1160" s="6"/>
      <c r="Y1160" s="6"/>
      <c r="Z1160" s="6">
        <v>28</v>
      </c>
      <c r="AA1160" s="52"/>
      <c r="AB1160" s="52"/>
      <c r="AC1160" s="52"/>
      <c r="AD1160" s="6"/>
      <c r="AE1160" s="32"/>
      <c r="AF1160" s="32"/>
      <c r="AG1160" s="32"/>
      <c r="AH1160" s="32"/>
      <c r="AI1160" s="6"/>
      <c r="AJ1160" s="6"/>
      <c r="AK1160" s="6"/>
      <c r="AL1160" s="6"/>
      <c r="AM1160" s="6" t="s">
        <v>288</v>
      </c>
      <c r="AN1160" s="6"/>
      <c r="AO1160" s="6">
        <v>25</v>
      </c>
      <c r="AP1160" s="6"/>
      <c r="AQ1160" s="6"/>
      <c r="AR1160" s="6"/>
      <c r="AS1160" s="68">
        <v>25</v>
      </c>
      <c r="AT1160" s="68">
        <v>53</v>
      </c>
      <c r="AU1160">
        <v>47</v>
      </c>
      <c r="AV1160" s="6" t="s">
        <v>194</v>
      </c>
    </row>
    <row r="1161" spans="1:86" x14ac:dyDescent="0.3">
      <c r="A1161" s="6" t="s">
        <v>168</v>
      </c>
      <c r="B1161" s="6" t="s">
        <v>280</v>
      </c>
      <c r="C1161" s="6">
        <v>2000</v>
      </c>
      <c r="D1161" s="6" t="s">
        <v>285</v>
      </c>
      <c r="E1161" s="6" t="s">
        <v>282</v>
      </c>
      <c r="F1161" s="6" t="s">
        <v>171</v>
      </c>
      <c r="G1161" s="6" t="s">
        <v>283</v>
      </c>
      <c r="H1161" s="6"/>
      <c r="I1161" s="6"/>
      <c r="J1161" s="6" t="s">
        <v>160</v>
      </c>
      <c r="K1161" s="6" t="s">
        <v>161</v>
      </c>
      <c r="L1161" s="6" t="s">
        <v>286</v>
      </c>
      <c r="M1161" s="6" t="s">
        <v>73</v>
      </c>
      <c r="N1161" s="6" t="s">
        <v>256</v>
      </c>
      <c r="O1161" t="s">
        <v>298</v>
      </c>
      <c r="Q1161" s="6"/>
      <c r="R1161" s="6" t="s">
        <v>287</v>
      </c>
      <c r="S1161" s="6"/>
      <c r="T1161" s="6" t="s">
        <v>1023</v>
      </c>
      <c r="U1161" s="6"/>
      <c r="V1161" s="6"/>
      <c r="W1161" s="6"/>
      <c r="X1161" s="6"/>
      <c r="Y1161" s="6"/>
      <c r="Z1161" s="6">
        <v>28</v>
      </c>
      <c r="AA1161" s="52"/>
      <c r="AB1161" s="52"/>
      <c r="AC1161" s="52"/>
      <c r="AD1161" s="6"/>
      <c r="AE1161" s="32"/>
      <c r="AF1161" s="32"/>
      <c r="AG1161" s="32"/>
      <c r="AH1161" s="32"/>
      <c r="AI1161" s="6"/>
      <c r="AJ1161" s="6"/>
      <c r="AK1161" s="6"/>
      <c r="AL1161" s="6"/>
      <c r="AM1161" s="6" t="s">
        <v>288</v>
      </c>
      <c r="AN1161" s="6"/>
      <c r="AO1161" s="6">
        <v>30</v>
      </c>
      <c r="AP1161" s="6"/>
      <c r="AQ1161" s="6"/>
      <c r="AR1161" s="6"/>
      <c r="AS1161" s="68">
        <v>36</v>
      </c>
      <c r="AT1161" s="68">
        <v>39</v>
      </c>
      <c r="AU1161" s="6">
        <v>92</v>
      </c>
      <c r="AV1161" s="6" t="s">
        <v>194</v>
      </c>
      <c r="AW1161" s="24"/>
      <c r="AX1161" s="24"/>
      <c r="AY1161" s="24"/>
      <c r="AZ1161" s="24"/>
      <c r="BA1161" s="24"/>
      <c r="BB1161" s="24"/>
      <c r="BC1161" s="24"/>
      <c r="BD1161" s="24"/>
      <c r="BE1161" s="24"/>
      <c r="BF1161" s="24"/>
      <c r="BG1161" s="24"/>
      <c r="BH1161" s="24"/>
      <c r="BI1161" s="24"/>
      <c r="BJ1161" s="24"/>
      <c r="BK1161" s="24"/>
      <c r="BL1161" s="24"/>
      <c r="BM1161" s="24"/>
      <c r="BN1161" s="24"/>
      <c r="BO1161" s="24"/>
      <c r="BP1161" s="24"/>
      <c r="BQ1161" s="24"/>
      <c r="BR1161" s="24"/>
      <c r="BS1161" s="24"/>
      <c r="BT1161" s="24"/>
      <c r="BU1161" s="24"/>
      <c r="BV1161" s="24"/>
      <c r="BW1161" s="24"/>
      <c r="BX1161" s="24"/>
      <c r="BY1161" s="24"/>
      <c r="BZ1161" s="24"/>
      <c r="CA1161" s="24"/>
      <c r="CB1161" s="24"/>
      <c r="CC1161" s="24"/>
      <c r="CD1161" s="24"/>
      <c r="CE1161" s="24"/>
      <c r="CF1161" s="24"/>
      <c r="CG1161" s="24"/>
      <c r="CH1161" s="24"/>
    </row>
    <row r="1162" spans="1:86" x14ac:dyDescent="0.3">
      <c r="A1162" s="6" t="s">
        <v>168</v>
      </c>
      <c r="B1162" s="6" t="s">
        <v>280</v>
      </c>
      <c r="C1162" s="6">
        <v>2000</v>
      </c>
      <c r="D1162" s="6" t="s">
        <v>293</v>
      </c>
      <c r="E1162" s="6" t="s">
        <v>282</v>
      </c>
      <c r="F1162" s="6" t="s">
        <v>171</v>
      </c>
      <c r="G1162" s="6" t="s">
        <v>283</v>
      </c>
      <c r="H1162" s="6"/>
      <c r="I1162" s="6"/>
      <c r="J1162" s="6" t="s">
        <v>160</v>
      </c>
      <c r="K1162" s="6" t="s">
        <v>161</v>
      </c>
      <c r="L1162" s="6" t="s">
        <v>286</v>
      </c>
      <c r="M1162" s="6" t="s">
        <v>73</v>
      </c>
      <c r="N1162" s="6" t="s">
        <v>256</v>
      </c>
      <c r="O1162" t="s">
        <v>298</v>
      </c>
      <c r="Q1162" s="6"/>
      <c r="R1162" s="6" t="s">
        <v>287</v>
      </c>
      <c r="S1162" s="6"/>
      <c r="T1162" s="6" t="s">
        <v>1023</v>
      </c>
      <c r="U1162" s="6"/>
      <c r="V1162" s="6"/>
      <c r="W1162" s="6"/>
      <c r="X1162" s="6"/>
      <c r="Y1162" s="6"/>
      <c r="Z1162" s="6">
        <v>28</v>
      </c>
      <c r="AA1162" s="52"/>
      <c r="AB1162" s="52"/>
      <c r="AC1162" s="52"/>
      <c r="AD1162" s="6"/>
      <c r="AE1162" s="32"/>
      <c r="AF1162" s="32"/>
      <c r="AG1162" s="32"/>
      <c r="AH1162" s="32"/>
      <c r="AI1162" s="6"/>
      <c r="AJ1162" s="6"/>
      <c r="AK1162" s="6"/>
      <c r="AL1162" s="6"/>
      <c r="AM1162" s="6" t="s">
        <v>288</v>
      </c>
      <c r="AN1162" s="6"/>
      <c r="AO1162" s="6">
        <v>30</v>
      </c>
      <c r="AP1162" s="6"/>
      <c r="AQ1162" s="6"/>
      <c r="AR1162" s="6"/>
      <c r="AS1162" s="68">
        <v>49</v>
      </c>
      <c r="AT1162" s="68">
        <v>53</v>
      </c>
      <c r="AU1162">
        <v>92</v>
      </c>
      <c r="AV1162" s="6" t="s">
        <v>194</v>
      </c>
      <c r="AW1162" s="24"/>
      <c r="AX1162" s="24"/>
      <c r="AY1162" s="24"/>
      <c r="AZ1162" s="24"/>
      <c r="BA1162" s="24"/>
      <c r="BB1162" s="24"/>
      <c r="BC1162" s="24"/>
      <c r="BD1162" s="24"/>
      <c r="BE1162" s="24"/>
      <c r="BF1162" s="24"/>
      <c r="BG1162" s="24"/>
      <c r="BH1162" s="24"/>
      <c r="BI1162" s="24"/>
      <c r="BJ1162" s="24"/>
      <c r="BK1162" s="24"/>
      <c r="BL1162" s="24"/>
      <c r="BM1162" s="24"/>
      <c r="BN1162" s="24"/>
      <c r="BO1162" s="24"/>
      <c r="BP1162" s="24"/>
      <c r="BQ1162" s="24"/>
      <c r="BR1162" s="24"/>
      <c r="BS1162" s="24"/>
      <c r="BT1162" s="24"/>
      <c r="BU1162" s="24"/>
      <c r="BV1162" s="24"/>
      <c r="BW1162" s="24"/>
      <c r="BX1162" s="24"/>
      <c r="BY1162" s="24"/>
      <c r="BZ1162" s="24"/>
      <c r="CA1162" s="24"/>
      <c r="CB1162" s="24"/>
      <c r="CC1162" s="24"/>
      <c r="CD1162" s="24"/>
      <c r="CE1162" s="24"/>
      <c r="CF1162" s="24"/>
      <c r="CG1162" s="24"/>
      <c r="CH1162" s="24"/>
    </row>
    <row r="1163" spans="1:86" x14ac:dyDescent="0.3">
      <c r="A1163" s="6" t="s">
        <v>168</v>
      </c>
      <c r="B1163" s="6" t="s">
        <v>280</v>
      </c>
      <c r="C1163" s="6">
        <v>2000</v>
      </c>
      <c r="D1163" s="6" t="s">
        <v>285</v>
      </c>
      <c r="E1163" s="6" t="s">
        <v>135</v>
      </c>
      <c r="F1163" s="6" t="s">
        <v>171</v>
      </c>
      <c r="G1163" s="6" t="s">
        <v>283</v>
      </c>
      <c r="H1163" s="6"/>
      <c r="I1163" s="6"/>
      <c r="J1163" s="6" t="s">
        <v>160</v>
      </c>
      <c r="K1163" s="6" t="s">
        <v>161</v>
      </c>
      <c r="L1163" s="6" t="s">
        <v>290</v>
      </c>
      <c r="M1163" s="6" t="s">
        <v>73</v>
      </c>
      <c r="N1163" s="6" t="s">
        <v>256</v>
      </c>
      <c r="O1163" t="s">
        <v>298</v>
      </c>
      <c r="Q1163" s="6"/>
      <c r="R1163" s="6" t="s">
        <v>287</v>
      </c>
      <c r="S1163" s="6"/>
      <c r="T1163" s="6" t="s">
        <v>1023</v>
      </c>
      <c r="U1163" s="6"/>
      <c r="V1163" s="6"/>
      <c r="W1163" s="6"/>
      <c r="X1163" s="6"/>
      <c r="Y1163" s="6"/>
      <c r="Z1163" s="6">
        <v>28</v>
      </c>
      <c r="AA1163" s="52"/>
      <c r="AB1163" s="52"/>
      <c r="AC1163" s="52"/>
      <c r="AD1163" s="6"/>
      <c r="AE1163" s="32"/>
      <c r="AF1163" s="32"/>
      <c r="AG1163" s="32"/>
      <c r="AH1163" s="32"/>
      <c r="AI1163" s="6"/>
      <c r="AJ1163" s="6"/>
      <c r="AK1163" s="6"/>
      <c r="AL1163" s="6"/>
      <c r="AM1163" s="6" t="s">
        <v>288</v>
      </c>
      <c r="AN1163" s="6"/>
      <c r="AO1163" s="6">
        <v>30</v>
      </c>
      <c r="AP1163" s="6"/>
      <c r="AQ1163" s="6"/>
      <c r="AR1163" s="6"/>
      <c r="AS1163" s="68">
        <f>AU1163*AT1163/100</f>
        <v>39</v>
      </c>
      <c r="AT1163" s="68">
        <v>39</v>
      </c>
      <c r="AU1163" s="6">
        <v>100</v>
      </c>
      <c r="AV1163" s="6" t="s">
        <v>194</v>
      </c>
      <c r="AW1163" s="24"/>
      <c r="AX1163" s="24"/>
      <c r="AY1163" s="24"/>
      <c r="AZ1163" s="24"/>
      <c r="BA1163" s="24"/>
      <c r="BB1163" s="24"/>
      <c r="BC1163" s="24"/>
      <c r="BD1163" s="24"/>
      <c r="BE1163" s="24"/>
      <c r="BF1163" s="24"/>
      <c r="BG1163" s="24"/>
      <c r="BH1163" s="24"/>
      <c r="BI1163" s="24"/>
      <c r="BJ1163" s="24"/>
      <c r="BK1163" s="24"/>
      <c r="BL1163" s="24"/>
      <c r="BM1163" s="24"/>
      <c r="BN1163" s="24"/>
      <c r="BO1163" s="24"/>
      <c r="BP1163" s="24"/>
      <c r="BQ1163" s="24"/>
      <c r="BR1163" s="24"/>
      <c r="BS1163" s="24"/>
      <c r="BT1163" s="24"/>
      <c r="BU1163" s="24"/>
      <c r="BV1163" s="24"/>
      <c r="BW1163" s="24"/>
      <c r="BX1163" s="24"/>
      <c r="BY1163" s="24"/>
      <c r="BZ1163" s="24"/>
      <c r="CA1163" s="24"/>
      <c r="CB1163" s="24"/>
      <c r="CC1163" s="24"/>
      <c r="CD1163" s="24"/>
      <c r="CE1163" s="24"/>
      <c r="CF1163" s="24"/>
      <c r="CG1163" s="24"/>
      <c r="CH1163" s="24"/>
    </row>
    <row r="1164" spans="1:86" x14ac:dyDescent="0.3">
      <c r="A1164" s="6" t="s">
        <v>168</v>
      </c>
      <c r="B1164" s="6" t="s">
        <v>280</v>
      </c>
      <c r="C1164" s="6">
        <v>2000</v>
      </c>
      <c r="D1164" s="6" t="s">
        <v>293</v>
      </c>
      <c r="E1164" s="6" t="s">
        <v>135</v>
      </c>
      <c r="F1164" s="6" t="s">
        <v>171</v>
      </c>
      <c r="G1164" s="6" t="s">
        <v>283</v>
      </c>
      <c r="H1164" s="6"/>
      <c r="I1164" s="6"/>
      <c r="J1164" s="6" t="s">
        <v>160</v>
      </c>
      <c r="K1164" s="6" t="s">
        <v>161</v>
      </c>
      <c r="L1164" s="6" t="s">
        <v>290</v>
      </c>
      <c r="M1164" s="6" t="s">
        <v>73</v>
      </c>
      <c r="N1164" s="6" t="s">
        <v>256</v>
      </c>
      <c r="O1164" t="s">
        <v>298</v>
      </c>
      <c r="Q1164" s="6"/>
      <c r="R1164" s="6" t="s">
        <v>287</v>
      </c>
      <c r="S1164" s="6"/>
      <c r="T1164" s="6" t="s">
        <v>1023</v>
      </c>
      <c r="U1164" s="6"/>
      <c r="V1164" s="6"/>
      <c r="W1164" s="6"/>
      <c r="X1164" s="6"/>
      <c r="Y1164" s="6"/>
      <c r="Z1164" s="6">
        <v>28</v>
      </c>
      <c r="AA1164" s="52"/>
      <c r="AB1164" s="52"/>
      <c r="AC1164" s="52"/>
      <c r="AD1164" s="6"/>
      <c r="AE1164" s="32"/>
      <c r="AF1164" s="32"/>
      <c r="AG1164" s="32"/>
      <c r="AH1164" s="32"/>
      <c r="AI1164" s="6"/>
      <c r="AJ1164" s="6"/>
      <c r="AK1164" s="6"/>
      <c r="AL1164" s="6"/>
      <c r="AM1164" s="6" t="s">
        <v>288</v>
      </c>
      <c r="AN1164" s="6"/>
      <c r="AO1164" s="6">
        <v>30</v>
      </c>
      <c r="AP1164" s="6"/>
      <c r="AQ1164" s="6"/>
      <c r="AR1164" s="6"/>
      <c r="AS1164" s="68">
        <v>52</v>
      </c>
      <c r="AT1164" s="68">
        <v>53</v>
      </c>
      <c r="AU1164">
        <v>98</v>
      </c>
      <c r="AV1164" s="6" t="s">
        <v>194</v>
      </c>
      <c r="AW1164" s="24"/>
      <c r="AX1164" s="24"/>
      <c r="AY1164" s="24"/>
      <c r="AZ1164" s="24"/>
      <c r="BA1164" s="24"/>
      <c r="BB1164" s="24"/>
      <c r="BC1164" s="24"/>
      <c r="BD1164" s="24"/>
      <c r="BE1164" s="24"/>
      <c r="BF1164" s="24"/>
      <c r="BG1164" s="24"/>
      <c r="BH1164" s="24"/>
      <c r="BI1164" s="24"/>
      <c r="BJ1164" s="24"/>
      <c r="BK1164" s="24"/>
      <c r="BL1164" s="24"/>
      <c r="BM1164" s="24"/>
      <c r="BN1164" s="24"/>
      <c r="BO1164" s="24"/>
      <c r="BP1164" s="24"/>
      <c r="BQ1164" s="24"/>
      <c r="BR1164" s="24"/>
      <c r="BS1164" s="24"/>
      <c r="BT1164" s="24"/>
      <c r="BU1164" s="24"/>
      <c r="BV1164" s="24"/>
      <c r="BW1164" s="24"/>
      <c r="BX1164" s="24"/>
      <c r="BY1164" s="24"/>
      <c r="BZ1164" s="24"/>
      <c r="CA1164" s="24"/>
      <c r="CB1164" s="24"/>
      <c r="CC1164" s="24"/>
      <c r="CD1164" s="24"/>
      <c r="CE1164" s="24"/>
      <c r="CF1164" s="24"/>
      <c r="CG1164" s="24"/>
      <c r="CH1164" s="24"/>
    </row>
    <row r="1165" spans="1:86" x14ac:dyDescent="0.3">
      <c r="A1165" s="6" t="s">
        <v>168</v>
      </c>
      <c r="B1165" s="6" t="s">
        <v>280</v>
      </c>
      <c r="C1165" s="6">
        <v>2000</v>
      </c>
      <c r="D1165" s="6" t="s">
        <v>285</v>
      </c>
      <c r="E1165" s="6" t="s">
        <v>135</v>
      </c>
      <c r="F1165" s="6" t="s">
        <v>171</v>
      </c>
      <c r="G1165" s="6" t="s">
        <v>283</v>
      </c>
      <c r="H1165" s="6"/>
      <c r="I1165" s="6"/>
      <c r="J1165" s="6" t="s">
        <v>160</v>
      </c>
      <c r="K1165" s="6" t="s">
        <v>161</v>
      </c>
      <c r="L1165" s="6" t="s">
        <v>289</v>
      </c>
      <c r="M1165" s="6" t="s">
        <v>73</v>
      </c>
      <c r="N1165" s="6" t="s">
        <v>256</v>
      </c>
      <c r="O1165" t="s">
        <v>298</v>
      </c>
      <c r="Q1165" s="6"/>
      <c r="R1165" s="6" t="s">
        <v>287</v>
      </c>
      <c r="S1165" s="6"/>
      <c r="T1165" s="6" t="s">
        <v>1023</v>
      </c>
      <c r="U1165" s="6"/>
      <c r="V1165" s="6"/>
      <c r="W1165" s="6"/>
      <c r="X1165" s="6"/>
      <c r="Y1165" s="6"/>
      <c r="Z1165" s="6">
        <v>28</v>
      </c>
      <c r="AA1165" s="52"/>
      <c r="AB1165" s="52"/>
      <c r="AC1165" s="52"/>
      <c r="AD1165" s="6"/>
      <c r="AE1165" s="32"/>
      <c r="AF1165" s="32"/>
      <c r="AG1165" s="32"/>
      <c r="AH1165" s="32"/>
      <c r="AI1165" s="6"/>
      <c r="AJ1165" s="6"/>
      <c r="AK1165" s="6"/>
      <c r="AL1165" s="6"/>
      <c r="AM1165" s="6" t="s">
        <v>288</v>
      </c>
      <c r="AN1165" s="6"/>
      <c r="AO1165" s="6">
        <v>30</v>
      </c>
      <c r="AP1165" s="6"/>
      <c r="AQ1165" s="6"/>
      <c r="AR1165" s="6"/>
      <c r="AS1165" s="68">
        <v>2</v>
      </c>
      <c r="AT1165" s="68">
        <v>39</v>
      </c>
      <c r="AU1165" s="6">
        <v>5</v>
      </c>
      <c r="AV1165" s="6" t="s">
        <v>194</v>
      </c>
      <c r="AW1165" s="24"/>
      <c r="AX1165" s="24"/>
      <c r="AY1165" s="24"/>
      <c r="AZ1165" s="24"/>
      <c r="BA1165" s="24"/>
      <c r="BB1165" s="24"/>
      <c r="BC1165" s="24"/>
      <c r="BD1165" s="24"/>
      <c r="BE1165" s="24"/>
      <c r="BF1165" s="24"/>
      <c r="BG1165" s="24"/>
      <c r="BH1165" s="24"/>
      <c r="BI1165" s="24"/>
      <c r="BJ1165" s="24"/>
      <c r="BK1165" s="24"/>
      <c r="BL1165" s="24"/>
      <c r="BM1165" s="24"/>
      <c r="BN1165" s="24"/>
      <c r="BO1165" s="24"/>
      <c r="BP1165" s="24"/>
      <c r="BQ1165" s="24"/>
      <c r="BR1165" s="24"/>
      <c r="BS1165" s="24"/>
      <c r="BT1165" s="24"/>
      <c r="BU1165" s="24"/>
      <c r="BV1165" s="24"/>
      <c r="BW1165" s="24"/>
      <c r="BX1165" s="24"/>
      <c r="BY1165" s="24"/>
      <c r="BZ1165" s="24"/>
      <c r="CA1165" s="24"/>
      <c r="CB1165" s="24"/>
      <c r="CC1165" s="24"/>
      <c r="CD1165" s="24"/>
      <c r="CE1165" s="24"/>
      <c r="CF1165" s="24"/>
      <c r="CG1165" s="24"/>
      <c r="CH1165" s="24"/>
    </row>
    <row r="1166" spans="1:86" x14ac:dyDescent="0.3">
      <c r="A1166" s="6" t="s">
        <v>168</v>
      </c>
      <c r="B1166" s="6" t="s">
        <v>280</v>
      </c>
      <c r="C1166" s="6">
        <v>2000</v>
      </c>
      <c r="D1166" s="6" t="s">
        <v>293</v>
      </c>
      <c r="E1166" s="6" t="s">
        <v>135</v>
      </c>
      <c r="F1166" s="6" t="s">
        <v>171</v>
      </c>
      <c r="G1166" s="6" t="s">
        <v>283</v>
      </c>
      <c r="H1166" s="6"/>
      <c r="I1166" s="6"/>
      <c r="J1166" s="6" t="s">
        <v>160</v>
      </c>
      <c r="K1166" s="6" t="s">
        <v>161</v>
      </c>
      <c r="L1166" s="6" t="s">
        <v>289</v>
      </c>
      <c r="M1166" s="6" t="s">
        <v>73</v>
      </c>
      <c r="N1166" s="6" t="s">
        <v>256</v>
      </c>
      <c r="O1166" t="s">
        <v>298</v>
      </c>
      <c r="Q1166" s="6"/>
      <c r="R1166" s="6" t="s">
        <v>287</v>
      </c>
      <c r="S1166" s="6"/>
      <c r="T1166" s="6" t="s">
        <v>1023</v>
      </c>
      <c r="U1166" s="6"/>
      <c r="V1166" s="6"/>
      <c r="W1166" s="6"/>
      <c r="X1166" s="6"/>
      <c r="Y1166" s="6"/>
      <c r="Z1166" s="6">
        <v>28</v>
      </c>
      <c r="AA1166" s="52"/>
      <c r="AB1166" s="52"/>
      <c r="AC1166" s="52"/>
      <c r="AD1166" s="6"/>
      <c r="AE1166" s="32"/>
      <c r="AF1166" s="32"/>
      <c r="AG1166" s="32"/>
      <c r="AH1166" s="32"/>
      <c r="AI1166" s="6"/>
      <c r="AJ1166" s="6"/>
      <c r="AK1166" s="6"/>
      <c r="AL1166" s="6"/>
      <c r="AM1166" s="6" t="s">
        <v>288</v>
      </c>
      <c r="AN1166" s="6"/>
      <c r="AO1166" s="6">
        <v>30</v>
      </c>
      <c r="AP1166" s="6"/>
      <c r="AQ1166" s="6"/>
      <c r="AR1166" s="6"/>
      <c r="AS1166" s="68">
        <f>AU1166*AT1166/100</f>
        <v>0</v>
      </c>
      <c r="AT1166" s="68">
        <v>53</v>
      </c>
      <c r="AU1166">
        <v>0</v>
      </c>
      <c r="AV1166" s="6" t="s">
        <v>194</v>
      </c>
      <c r="AW1166" s="24"/>
      <c r="AX1166" s="24"/>
      <c r="AY1166" s="24"/>
      <c r="AZ1166" s="24"/>
      <c r="BA1166" s="24"/>
      <c r="BB1166" s="24"/>
      <c r="BC1166" s="24"/>
      <c r="BD1166" s="24"/>
      <c r="BE1166" s="24"/>
      <c r="BF1166" s="24"/>
      <c r="BG1166" s="24"/>
      <c r="BH1166" s="24"/>
      <c r="BI1166" s="24"/>
      <c r="BJ1166" s="24"/>
      <c r="BK1166" s="24"/>
      <c r="BL1166" s="24"/>
      <c r="BM1166" s="24"/>
      <c r="BN1166" s="24"/>
      <c r="BO1166" s="24"/>
      <c r="BP1166" s="24"/>
      <c r="BQ1166" s="24"/>
      <c r="BR1166" s="24"/>
      <c r="BS1166" s="24"/>
      <c r="BT1166" s="24"/>
      <c r="BU1166" s="24"/>
      <c r="BV1166" s="24"/>
      <c r="BW1166" s="24"/>
      <c r="BX1166" s="24"/>
      <c r="BY1166" s="24"/>
      <c r="BZ1166" s="24"/>
      <c r="CA1166" s="24"/>
      <c r="CB1166" s="24"/>
      <c r="CC1166" s="24"/>
      <c r="CD1166" s="24"/>
      <c r="CE1166" s="24"/>
      <c r="CF1166" s="24"/>
      <c r="CG1166" s="24"/>
      <c r="CH1166" s="24"/>
    </row>
    <row r="1167" spans="1:86" x14ac:dyDescent="0.3">
      <c r="A1167" s="6" t="s">
        <v>168</v>
      </c>
      <c r="B1167" s="6" t="s">
        <v>280</v>
      </c>
      <c r="C1167" s="6">
        <v>2000</v>
      </c>
      <c r="D1167" s="6" t="s">
        <v>285</v>
      </c>
      <c r="E1167" s="6" t="s">
        <v>282</v>
      </c>
      <c r="F1167" s="6" t="s">
        <v>171</v>
      </c>
      <c r="G1167" s="6" t="s">
        <v>283</v>
      </c>
      <c r="H1167" s="6"/>
      <c r="I1167" s="6"/>
      <c r="J1167" s="6" t="s">
        <v>160</v>
      </c>
      <c r="K1167" s="6" t="s">
        <v>161</v>
      </c>
      <c r="L1167" s="6" t="s">
        <v>291</v>
      </c>
      <c r="M1167" s="6" t="s">
        <v>73</v>
      </c>
      <c r="N1167" s="6" t="s">
        <v>256</v>
      </c>
      <c r="O1167" t="s">
        <v>298</v>
      </c>
      <c r="Q1167" s="6"/>
      <c r="R1167" s="6" t="s">
        <v>287</v>
      </c>
      <c r="S1167" s="6"/>
      <c r="T1167" s="6" t="s">
        <v>1023</v>
      </c>
      <c r="U1167" s="6"/>
      <c r="V1167" s="6"/>
      <c r="W1167" s="6"/>
      <c r="X1167" s="6"/>
      <c r="Y1167" s="6"/>
      <c r="Z1167" s="6">
        <v>28</v>
      </c>
      <c r="AA1167" s="52"/>
      <c r="AB1167" s="52"/>
      <c r="AC1167" s="52"/>
      <c r="AD1167" s="6"/>
      <c r="AE1167" s="32"/>
      <c r="AF1167" s="32"/>
      <c r="AG1167" s="32"/>
      <c r="AH1167" s="32"/>
      <c r="AI1167" s="6"/>
      <c r="AJ1167" s="6"/>
      <c r="AK1167" s="6"/>
      <c r="AL1167" s="6"/>
      <c r="AM1167" s="6" t="s">
        <v>288</v>
      </c>
      <c r="AN1167" s="6"/>
      <c r="AO1167" s="6">
        <v>25</v>
      </c>
      <c r="AP1167" s="6"/>
      <c r="AQ1167" s="6"/>
      <c r="AR1167" s="6"/>
      <c r="AS1167" s="68">
        <v>7</v>
      </c>
      <c r="AT1167" s="68">
        <v>39</v>
      </c>
      <c r="AU1167" s="6">
        <v>18</v>
      </c>
      <c r="AV1167" s="6" t="s">
        <v>194</v>
      </c>
      <c r="AW1167" s="24"/>
      <c r="AX1167" s="24"/>
      <c r="AY1167" s="24"/>
      <c r="AZ1167" s="24"/>
      <c r="BA1167" s="24"/>
      <c r="BB1167" s="24"/>
      <c r="BC1167" s="24"/>
      <c r="BD1167" s="24"/>
      <c r="BE1167" s="24"/>
      <c r="BF1167" s="24"/>
      <c r="BG1167" s="24"/>
      <c r="BH1167" s="24"/>
      <c r="BI1167" s="24"/>
      <c r="BJ1167" s="24"/>
      <c r="BK1167" s="24"/>
      <c r="BL1167" s="24"/>
      <c r="BM1167" s="24"/>
      <c r="BN1167" s="24"/>
      <c r="BO1167" s="24"/>
      <c r="BP1167" s="24"/>
      <c r="BQ1167" s="24"/>
      <c r="BR1167" s="24"/>
      <c r="BS1167" s="24"/>
      <c r="BT1167" s="24"/>
      <c r="BU1167" s="24"/>
      <c r="BV1167" s="24"/>
      <c r="BW1167" s="24"/>
      <c r="BX1167" s="24"/>
      <c r="BY1167" s="24"/>
      <c r="BZ1167" s="24"/>
      <c r="CA1167" s="24"/>
      <c r="CB1167" s="24"/>
      <c r="CC1167" s="24"/>
      <c r="CD1167" s="24"/>
      <c r="CE1167" s="24"/>
      <c r="CF1167" s="24"/>
      <c r="CG1167" s="24"/>
      <c r="CH1167" s="24"/>
    </row>
    <row r="1168" spans="1:86" x14ac:dyDescent="0.3">
      <c r="A1168" s="6" t="s">
        <v>168</v>
      </c>
      <c r="B1168" s="6" t="s">
        <v>280</v>
      </c>
      <c r="C1168" s="6">
        <v>2000</v>
      </c>
      <c r="D1168" s="6" t="s">
        <v>293</v>
      </c>
      <c r="E1168" s="6" t="s">
        <v>282</v>
      </c>
      <c r="F1168" s="6" t="s">
        <v>171</v>
      </c>
      <c r="G1168" s="6" t="s">
        <v>283</v>
      </c>
      <c r="H1168" s="6"/>
      <c r="I1168" s="6"/>
      <c r="J1168" s="6" t="s">
        <v>160</v>
      </c>
      <c r="K1168" s="6" t="s">
        <v>161</v>
      </c>
      <c r="L1168" s="6" t="s">
        <v>291</v>
      </c>
      <c r="M1168" s="6" t="s">
        <v>73</v>
      </c>
      <c r="N1168" s="6" t="s">
        <v>256</v>
      </c>
      <c r="O1168" t="s">
        <v>298</v>
      </c>
      <c r="Q1168" s="6"/>
      <c r="R1168" s="6" t="s">
        <v>287</v>
      </c>
      <c r="S1168" s="6"/>
      <c r="T1168" s="6" t="s">
        <v>1023</v>
      </c>
      <c r="U1168" s="6"/>
      <c r="V1168" s="6"/>
      <c r="W1168" s="6"/>
      <c r="X1168" s="6"/>
      <c r="Y1168" s="6"/>
      <c r="Z1168" s="6">
        <v>28</v>
      </c>
      <c r="AA1168" s="52"/>
      <c r="AB1168" s="52"/>
      <c r="AC1168" s="52"/>
      <c r="AD1168" s="6"/>
      <c r="AE1168" s="32"/>
      <c r="AF1168" s="32"/>
      <c r="AG1168" s="32"/>
      <c r="AH1168" s="32"/>
      <c r="AI1168" s="6"/>
      <c r="AJ1168" s="6"/>
      <c r="AK1168" s="6"/>
      <c r="AL1168" s="6"/>
      <c r="AM1168" s="6" t="s">
        <v>288</v>
      </c>
      <c r="AN1168" s="6"/>
      <c r="AO1168" s="6">
        <v>25</v>
      </c>
      <c r="AP1168" s="6"/>
      <c r="AQ1168" s="6"/>
      <c r="AR1168" s="6"/>
      <c r="AS1168" s="68">
        <v>34</v>
      </c>
      <c r="AT1168" s="68">
        <v>53</v>
      </c>
      <c r="AU1168">
        <v>64</v>
      </c>
      <c r="AV1168" s="6" t="s">
        <v>194</v>
      </c>
      <c r="AW1168" s="24"/>
      <c r="AX1168" s="24"/>
      <c r="AY1168" s="24"/>
      <c r="AZ1168" s="24"/>
      <c r="BA1168" s="24"/>
      <c r="BB1168" s="24"/>
      <c r="BC1168" s="24"/>
      <c r="BD1168" s="24"/>
      <c r="BE1168" s="24"/>
      <c r="BF1168" s="24"/>
      <c r="BG1168" s="24"/>
      <c r="BH1168" s="24"/>
      <c r="BI1168" s="24"/>
      <c r="BJ1168" s="24"/>
      <c r="BK1168" s="24"/>
      <c r="BL1168" s="24"/>
      <c r="BM1168" s="24"/>
      <c r="BN1168" s="24"/>
      <c r="BO1168" s="24"/>
      <c r="BP1168" s="24"/>
      <c r="BQ1168" s="24"/>
      <c r="BR1168" s="24"/>
      <c r="BS1168" s="24"/>
      <c r="BT1168" s="24"/>
      <c r="BU1168" s="24"/>
      <c r="BV1168" s="24"/>
      <c r="BW1168" s="24"/>
      <c r="BX1168" s="24"/>
      <c r="BY1168" s="24"/>
      <c r="BZ1168" s="24"/>
      <c r="CA1168" s="24"/>
      <c r="CB1168" s="24"/>
      <c r="CC1168" s="24"/>
      <c r="CD1168" s="24"/>
      <c r="CE1168" s="24"/>
      <c r="CF1168" s="24"/>
      <c r="CG1168" s="24"/>
      <c r="CH1168" s="24"/>
    </row>
    <row r="1169" spans="1:86" x14ac:dyDescent="0.3">
      <c r="A1169" s="6" t="s">
        <v>168</v>
      </c>
      <c r="B1169" s="6" t="s">
        <v>280</v>
      </c>
      <c r="C1169" s="6">
        <v>2000</v>
      </c>
      <c r="D1169" s="6" t="s">
        <v>285</v>
      </c>
      <c r="E1169" s="6" t="s">
        <v>282</v>
      </c>
      <c r="F1169" s="6" t="s">
        <v>171</v>
      </c>
      <c r="G1169" s="6" t="s">
        <v>283</v>
      </c>
      <c r="H1169" s="6"/>
      <c r="I1169" s="6"/>
      <c r="J1169" s="6" t="s">
        <v>160</v>
      </c>
      <c r="K1169" s="6" t="s">
        <v>161</v>
      </c>
      <c r="L1169" s="6" t="s">
        <v>91</v>
      </c>
      <c r="M1169" s="6" t="s">
        <v>73</v>
      </c>
      <c r="N1169" s="6" t="s">
        <v>256</v>
      </c>
      <c r="O1169" t="s">
        <v>298</v>
      </c>
      <c r="Q1169" s="6"/>
      <c r="R1169" s="6" t="s">
        <v>287</v>
      </c>
      <c r="S1169" s="6"/>
      <c r="T1169" s="6" t="s">
        <v>1023</v>
      </c>
      <c r="U1169" s="6"/>
      <c r="V1169" s="6"/>
      <c r="W1169" s="6"/>
      <c r="X1169" s="6"/>
      <c r="Y1169" s="6"/>
      <c r="Z1169" s="6">
        <v>28</v>
      </c>
      <c r="AA1169" s="52"/>
      <c r="AB1169" s="52"/>
      <c r="AC1169" s="52"/>
      <c r="AD1169" s="6"/>
      <c r="AE1169" s="32"/>
      <c r="AF1169" s="32"/>
      <c r="AG1169" s="32"/>
      <c r="AH1169" s="32"/>
      <c r="AI1169" s="6"/>
      <c r="AJ1169" s="6"/>
      <c r="AK1169" s="6"/>
      <c r="AL1169" s="6"/>
      <c r="AM1169" s="6" t="s">
        <v>288</v>
      </c>
      <c r="AN1169" s="6"/>
      <c r="AO1169" s="6">
        <v>30</v>
      </c>
      <c r="AP1169" s="6"/>
      <c r="AQ1169" s="6"/>
      <c r="AR1169" s="6"/>
      <c r="AS1169" s="68">
        <f>AU1169*AT1169/100</f>
        <v>39</v>
      </c>
      <c r="AT1169" s="68">
        <v>39</v>
      </c>
      <c r="AU1169" s="6">
        <v>100</v>
      </c>
      <c r="AV1169" s="6" t="s">
        <v>194</v>
      </c>
      <c r="AW1169" s="24"/>
      <c r="AX1169" s="24"/>
      <c r="AY1169" s="24"/>
      <c r="AZ1169" s="24"/>
      <c r="BA1169" s="24"/>
      <c r="BB1169" s="24"/>
      <c r="BC1169" s="24"/>
      <c r="BD1169" s="24"/>
      <c r="BE1169" s="24"/>
      <c r="BF1169" s="24"/>
      <c r="BG1169" s="24"/>
      <c r="BH1169" s="24"/>
      <c r="BI1169" s="24"/>
      <c r="BJ1169" s="24"/>
      <c r="BK1169" s="24"/>
      <c r="BL1169" s="24"/>
      <c r="BM1169" s="24"/>
      <c r="BN1169" s="24"/>
      <c r="BO1169" s="24"/>
      <c r="BP1169" s="24"/>
      <c r="BQ1169" s="24"/>
      <c r="BR1169" s="24"/>
      <c r="BS1169" s="24"/>
      <c r="BT1169" s="24"/>
      <c r="BU1169" s="24"/>
      <c r="BV1169" s="24"/>
      <c r="BW1169" s="24"/>
      <c r="BX1169" s="24"/>
      <c r="BY1169" s="24"/>
      <c r="BZ1169" s="24"/>
      <c r="CA1169" s="24"/>
      <c r="CB1169" s="24"/>
      <c r="CC1169" s="24"/>
      <c r="CD1169" s="24"/>
      <c r="CE1169" s="24"/>
      <c r="CF1169" s="24"/>
      <c r="CG1169" s="24"/>
      <c r="CH1169" s="24"/>
    </row>
    <row r="1170" spans="1:86" x14ac:dyDescent="0.3">
      <c r="A1170" s="6" t="s">
        <v>168</v>
      </c>
      <c r="B1170" s="6" t="s">
        <v>280</v>
      </c>
      <c r="C1170" s="6">
        <v>2000</v>
      </c>
      <c r="D1170" s="6" t="s">
        <v>293</v>
      </c>
      <c r="E1170" s="6" t="s">
        <v>282</v>
      </c>
      <c r="F1170" s="6" t="s">
        <v>171</v>
      </c>
      <c r="G1170" s="6" t="s">
        <v>283</v>
      </c>
      <c r="H1170" s="6"/>
      <c r="I1170" s="6"/>
      <c r="J1170" s="6" t="s">
        <v>160</v>
      </c>
      <c r="K1170" s="6" t="s">
        <v>161</v>
      </c>
      <c r="L1170" s="6" t="s">
        <v>91</v>
      </c>
      <c r="M1170" s="6" t="s">
        <v>73</v>
      </c>
      <c r="N1170" s="6" t="s">
        <v>256</v>
      </c>
      <c r="O1170" t="s">
        <v>298</v>
      </c>
      <c r="Q1170" s="6"/>
      <c r="R1170" s="6" t="s">
        <v>287</v>
      </c>
      <c r="S1170" s="6"/>
      <c r="T1170" s="6" t="s">
        <v>1023</v>
      </c>
      <c r="U1170" s="6"/>
      <c r="V1170" s="6"/>
      <c r="W1170" s="6"/>
      <c r="X1170" s="6"/>
      <c r="Y1170" s="6"/>
      <c r="Z1170" s="6">
        <v>28</v>
      </c>
      <c r="AA1170" s="52"/>
      <c r="AB1170" s="52"/>
      <c r="AC1170" s="52"/>
      <c r="AD1170" s="6"/>
      <c r="AE1170" s="32"/>
      <c r="AF1170" s="32"/>
      <c r="AG1170" s="32"/>
      <c r="AH1170" s="32"/>
      <c r="AI1170" s="6"/>
      <c r="AJ1170" s="6"/>
      <c r="AK1170" s="6"/>
      <c r="AL1170" s="6"/>
      <c r="AM1170" s="6" t="s">
        <v>288</v>
      </c>
      <c r="AN1170" s="6"/>
      <c r="AO1170" s="6">
        <v>30</v>
      </c>
      <c r="AP1170" s="6"/>
      <c r="AQ1170" s="6"/>
      <c r="AR1170" s="6"/>
      <c r="AS1170" s="68">
        <v>49</v>
      </c>
      <c r="AT1170" s="68">
        <v>53</v>
      </c>
      <c r="AU1170">
        <v>92</v>
      </c>
      <c r="AV1170" s="6" t="s">
        <v>194</v>
      </c>
      <c r="AW1170" s="24"/>
      <c r="AX1170" s="24"/>
      <c r="AY1170" s="24"/>
      <c r="AZ1170" s="24"/>
      <c r="BA1170" s="24"/>
      <c r="BB1170" s="24"/>
      <c r="BC1170" s="24"/>
      <c r="BD1170" s="24"/>
      <c r="BE1170" s="24"/>
      <c r="BF1170" s="24"/>
      <c r="BG1170" s="24"/>
      <c r="BH1170" s="24"/>
      <c r="BI1170" s="24"/>
      <c r="BJ1170" s="24"/>
      <c r="BK1170" s="24"/>
      <c r="BL1170" s="24"/>
      <c r="BM1170" s="24"/>
      <c r="BN1170" s="24"/>
      <c r="BO1170" s="24"/>
      <c r="BP1170" s="24"/>
      <c r="BQ1170" s="24"/>
      <c r="BR1170" s="24"/>
      <c r="BS1170" s="24"/>
      <c r="BT1170" s="24"/>
      <c r="BU1170" s="24"/>
      <c r="BV1170" s="24"/>
      <c r="BW1170" s="24"/>
      <c r="BX1170" s="24"/>
      <c r="BY1170" s="24"/>
      <c r="BZ1170" s="24"/>
      <c r="CA1170" s="24"/>
      <c r="CB1170" s="24"/>
      <c r="CC1170" s="24"/>
      <c r="CD1170" s="24"/>
      <c r="CE1170" s="24"/>
      <c r="CF1170" s="24"/>
      <c r="CG1170" s="24"/>
      <c r="CH1170" s="24"/>
    </row>
    <row r="1171" spans="1:86" x14ac:dyDescent="0.3">
      <c r="A1171" s="6" t="s">
        <v>168</v>
      </c>
      <c r="B1171" s="6" t="s">
        <v>280</v>
      </c>
      <c r="C1171" s="6">
        <v>2000</v>
      </c>
      <c r="D1171" s="6" t="s">
        <v>281</v>
      </c>
      <c r="E1171" s="6" t="s">
        <v>135</v>
      </c>
      <c r="F1171" s="6" t="s">
        <v>171</v>
      </c>
      <c r="G1171" s="6" t="s">
        <v>283</v>
      </c>
      <c r="H1171" s="6"/>
      <c r="I1171" s="6"/>
      <c r="J1171" s="6" t="s">
        <v>1045</v>
      </c>
      <c r="K1171" s="6" t="s">
        <v>973</v>
      </c>
      <c r="L1171" s="6" t="s">
        <v>256</v>
      </c>
      <c r="M1171" s="6" t="s">
        <v>156</v>
      </c>
      <c r="N1171" s="6" t="s">
        <v>256</v>
      </c>
      <c r="O1171" t="s">
        <v>298</v>
      </c>
      <c r="P1171" s="6"/>
      <c r="Q1171" s="6"/>
      <c r="R1171" s="6"/>
      <c r="S1171" s="6"/>
      <c r="T1171" s="6"/>
      <c r="U1171" s="6"/>
      <c r="V1171" s="6"/>
      <c r="W1171" s="6"/>
      <c r="X1171" s="6"/>
      <c r="Y1171" s="6"/>
      <c r="Z1171" s="54"/>
      <c r="AA1171" s="52"/>
      <c r="AB1171" s="52"/>
      <c r="AC1171" s="52"/>
      <c r="AD1171" s="6"/>
      <c r="AE1171" s="32"/>
      <c r="AF1171" s="32"/>
      <c r="AG1171" s="32"/>
      <c r="AH1171" s="32"/>
      <c r="AI1171" s="6"/>
      <c r="AJ1171" s="6"/>
      <c r="AK1171" s="6"/>
      <c r="AL1171" s="6"/>
      <c r="AM1171" s="6"/>
      <c r="AN1171" s="6"/>
      <c r="AO1171" s="6"/>
      <c r="AP1171" s="6"/>
      <c r="AQ1171" s="6"/>
      <c r="AR1171" s="6"/>
      <c r="AS1171" s="6"/>
      <c r="AT1171" s="6"/>
      <c r="AU1171" s="6"/>
      <c r="AV1171" s="6"/>
      <c r="CH1171" s="58"/>
    </row>
    <row r="1172" spans="1:86" x14ac:dyDescent="0.3">
      <c r="A1172" s="6" t="s">
        <v>168</v>
      </c>
      <c r="B1172" s="6" t="s">
        <v>280</v>
      </c>
      <c r="C1172" s="6">
        <v>2000</v>
      </c>
      <c r="D1172" s="6" t="s">
        <v>281</v>
      </c>
      <c r="E1172" s="6" t="s">
        <v>135</v>
      </c>
      <c r="F1172" s="6" t="s">
        <v>171</v>
      </c>
      <c r="G1172" s="6" t="s">
        <v>283</v>
      </c>
      <c r="H1172" s="6"/>
      <c r="I1172" s="6"/>
      <c r="J1172" s="6" t="s">
        <v>11</v>
      </c>
      <c r="K1172" s="6" t="s">
        <v>558</v>
      </c>
      <c r="L1172" s="6" t="s">
        <v>256</v>
      </c>
      <c r="M1172" s="6" t="s">
        <v>156</v>
      </c>
      <c r="N1172" s="6" t="s">
        <v>256</v>
      </c>
      <c r="O1172" t="s">
        <v>298</v>
      </c>
      <c r="P1172" s="6"/>
      <c r="Q1172" s="6"/>
      <c r="R1172" s="6"/>
      <c r="S1172" s="6"/>
      <c r="T1172" s="6"/>
      <c r="U1172" s="6"/>
      <c r="V1172" s="6"/>
      <c r="W1172" s="6"/>
      <c r="X1172" s="6"/>
      <c r="Y1172" s="6"/>
      <c r="Z1172" s="54"/>
      <c r="AA1172" s="52"/>
      <c r="AB1172" s="52"/>
      <c r="AC1172" s="52"/>
      <c r="AD1172" s="6"/>
      <c r="AE1172" s="32"/>
      <c r="AF1172" s="32"/>
      <c r="AG1172" s="32"/>
      <c r="AH1172" s="32"/>
      <c r="AI1172" s="6"/>
      <c r="AJ1172" s="6"/>
      <c r="AK1172" s="6"/>
      <c r="AL1172" s="6"/>
      <c r="AM1172" s="6"/>
      <c r="AN1172" s="6"/>
      <c r="AO1172" s="6"/>
      <c r="AP1172" s="6"/>
      <c r="AQ1172" s="6"/>
      <c r="AR1172" s="6"/>
      <c r="AS1172" s="6"/>
      <c r="AT1172" s="6"/>
      <c r="AU1172" s="6"/>
      <c r="AV1172" s="6"/>
    </row>
    <row r="1173" spans="1:86" x14ac:dyDescent="0.3">
      <c r="A1173" s="6" t="s">
        <v>168</v>
      </c>
      <c r="B1173" s="6" t="s">
        <v>280</v>
      </c>
      <c r="C1173" s="6">
        <v>2000</v>
      </c>
      <c r="D1173" s="6" t="s">
        <v>281</v>
      </c>
      <c r="E1173" s="6" t="s">
        <v>135</v>
      </c>
      <c r="F1173" s="6" t="s">
        <v>171</v>
      </c>
      <c r="G1173" s="6" t="s">
        <v>283</v>
      </c>
      <c r="H1173" s="6"/>
      <c r="I1173" s="6"/>
      <c r="J1173" s="6" t="s">
        <v>11</v>
      </c>
      <c r="K1173" s="6" t="s">
        <v>1047</v>
      </c>
      <c r="L1173" s="6" t="s">
        <v>256</v>
      </c>
      <c r="M1173" s="6" t="s">
        <v>156</v>
      </c>
      <c r="N1173" s="6" t="s">
        <v>256</v>
      </c>
      <c r="O1173" t="s">
        <v>298</v>
      </c>
      <c r="P1173" s="6"/>
      <c r="Q1173" s="6"/>
      <c r="R1173" s="6"/>
      <c r="S1173" s="6"/>
      <c r="T1173" s="6"/>
      <c r="U1173" s="6"/>
      <c r="V1173" s="6"/>
      <c r="W1173" s="6"/>
      <c r="X1173" s="6"/>
      <c r="Y1173" s="6"/>
      <c r="Z1173" s="54"/>
      <c r="AA1173" s="52"/>
      <c r="AB1173" s="52"/>
      <c r="AC1173" s="52"/>
      <c r="AD1173" s="6"/>
      <c r="AE1173" s="32"/>
      <c r="AF1173" s="32"/>
      <c r="AG1173" s="32"/>
      <c r="AH1173" s="32"/>
      <c r="AI1173" s="6"/>
      <c r="AJ1173" s="6"/>
      <c r="AK1173" s="6"/>
      <c r="AL1173" s="6"/>
      <c r="AM1173" s="6"/>
      <c r="AN1173" s="6"/>
      <c r="AO1173" s="6"/>
      <c r="AP1173" s="6"/>
      <c r="AQ1173" s="6"/>
      <c r="AR1173" s="6"/>
      <c r="AS1173" s="6"/>
      <c r="AT1173" s="6"/>
      <c r="AU1173" s="6"/>
      <c r="AV1173" s="6"/>
    </row>
    <row r="1174" spans="1:86" x14ac:dyDescent="0.3">
      <c r="A1174" s="6" t="s">
        <v>168</v>
      </c>
      <c r="B1174" s="6" t="s">
        <v>280</v>
      </c>
      <c r="C1174" s="6">
        <v>2000</v>
      </c>
      <c r="D1174" s="6" t="s">
        <v>281</v>
      </c>
      <c r="E1174" s="6" t="s">
        <v>282</v>
      </c>
      <c r="F1174" s="6" t="s">
        <v>171</v>
      </c>
      <c r="G1174" s="6" t="s">
        <v>283</v>
      </c>
      <c r="H1174" s="6" t="s">
        <v>53</v>
      </c>
      <c r="I1174" s="6" t="s">
        <v>53</v>
      </c>
      <c r="J1174" s="6" t="s">
        <v>48</v>
      </c>
      <c r="K1174" s="6" t="s">
        <v>49</v>
      </c>
      <c r="L1174" s="6" t="s">
        <v>256</v>
      </c>
      <c r="M1174" s="6" t="s">
        <v>156</v>
      </c>
      <c r="N1174" s="6" t="s">
        <v>256</v>
      </c>
      <c r="O1174" t="s">
        <v>298</v>
      </c>
      <c r="P1174" s="6" t="s">
        <v>245</v>
      </c>
      <c r="Q1174" s="6"/>
      <c r="R1174" s="6" t="s">
        <v>979</v>
      </c>
      <c r="S1174" s="6"/>
      <c r="T1174" s="6" t="s">
        <v>284</v>
      </c>
      <c r="U1174" s="6" t="s">
        <v>175</v>
      </c>
      <c r="V1174" s="6" t="s">
        <v>140</v>
      </c>
      <c r="W1174" s="6"/>
      <c r="X1174" s="6"/>
      <c r="Y1174" s="6">
        <v>24</v>
      </c>
      <c r="Z1174" s="54">
        <v>28</v>
      </c>
      <c r="AA1174" s="52"/>
      <c r="AB1174" s="52"/>
      <c r="AC1174" s="52">
        <v>75</v>
      </c>
      <c r="AD1174" s="6"/>
      <c r="AE1174" s="32"/>
      <c r="AF1174" s="32"/>
      <c r="AG1174" s="32"/>
      <c r="AH1174" s="32"/>
      <c r="AI1174" s="6"/>
      <c r="AJ1174" s="6"/>
      <c r="AK1174" s="6"/>
      <c r="AL1174" s="6"/>
      <c r="AM1174" s="6"/>
      <c r="AN1174" s="6"/>
      <c r="AO1174" s="6"/>
      <c r="AP1174" s="6"/>
      <c r="AQ1174" s="6"/>
      <c r="AR1174" s="6"/>
      <c r="AS1174" s="6"/>
      <c r="AT1174" s="6"/>
      <c r="AU1174" s="6"/>
      <c r="AV1174" s="6"/>
    </row>
    <row r="1175" spans="1:86" x14ac:dyDescent="0.3">
      <c r="A1175" t="s">
        <v>153</v>
      </c>
      <c r="B1175" s="62" t="s">
        <v>589</v>
      </c>
      <c r="C1175" s="58">
        <v>2006</v>
      </c>
      <c r="D1175" s="58" t="s">
        <v>331</v>
      </c>
      <c r="E1175" s="58" t="s">
        <v>332</v>
      </c>
      <c r="F1175" s="58" t="s">
        <v>154</v>
      </c>
      <c r="G1175" s="58" t="s">
        <v>582</v>
      </c>
      <c r="H1175" s="58"/>
      <c r="I1175" s="58"/>
      <c r="J1175" s="58" t="s">
        <v>160</v>
      </c>
      <c r="K1175" s="58" t="s">
        <v>592</v>
      </c>
      <c r="L1175" s="58" t="s">
        <v>82</v>
      </c>
      <c r="M1175" s="58" t="s">
        <v>73</v>
      </c>
      <c r="N1175" s="58" t="s">
        <v>256</v>
      </c>
      <c r="O1175" t="s">
        <v>298</v>
      </c>
      <c r="Y1175">
        <v>24</v>
      </c>
      <c r="Z1175">
        <v>30</v>
      </c>
      <c r="AM1175" t="s">
        <v>593</v>
      </c>
      <c r="AN1175" t="s">
        <v>594</v>
      </c>
      <c r="AS1175" s="65">
        <v>0</v>
      </c>
      <c r="AT1175" s="65">
        <v>104</v>
      </c>
      <c r="AU1175">
        <v>0</v>
      </c>
      <c r="AV1175" t="s">
        <v>467</v>
      </c>
    </row>
    <row r="1176" spans="1:86" x14ac:dyDescent="0.3">
      <c r="A1176" t="s">
        <v>153</v>
      </c>
      <c r="B1176" s="62" t="s">
        <v>589</v>
      </c>
      <c r="C1176" s="58">
        <v>2006</v>
      </c>
      <c r="D1176" s="58" t="s">
        <v>331</v>
      </c>
      <c r="E1176" s="58" t="s">
        <v>332</v>
      </c>
      <c r="F1176" s="58" t="s">
        <v>154</v>
      </c>
      <c r="G1176" s="58" t="s">
        <v>582</v>
      </c>
      <c r="H1176" s="58"/>
      <c r="I1176" s="58"/>
      <c r="J1176" s="58" t="s">
        <v>160</v>
      </c>
      <c r="K1176" s="58" t="s">
        <v>592</v>
      </c>
      <c r="L1176" s="58" t="s">
        <v>595</v>
      </c>
      <c r="M1176" s="58" t="s">
        <v>73</v>
      </c>
      <c r="N1176" s="58" t="s">
        <v>256</v>
      </c>
      <c r="O1176" t="s">
        <v>298</v>
      </c>
      <c r="Y1176">
        <v>24</v>
      </c>
      <c r="Z1176">
        <v>30</v>
      </c>
      <c r="AM1176" t="s">
        <v>593</v>
      </c>
      <c r="AN1176" t="s">
        <v>594</v>
      </c>
      <c r="AS1176" s="65">
        <v>0</v>
      </c>
      <c r="AT1176" s="65">
        <v>104</v>
      </c>
      <c r="AU1176">
        <v>0</v>
      </c>
      <c r="AV1176" t="s">
        <v>467</v>
      </c>
    </row>
    <row r="1177" spans="1:86" x14ac:dyDescent="0.3">
      <c r="A1177" t="s">
        <v>153</v>
      </c>
      <c r="B1177" s="62" t="s">
        <v>589</v>
      </c>
      <c r="C1177" s="58">
        <v>2006</v>
      </c>
      <c r="D1177" s="58" t="s">
        <v>331</v>
      </c>
      <c r="E1177" s="58" t="s">
        <v>332</v>
      </c>
      <c r="F1177" s="58" t="s">
        <v>154</v>
      </c>
      <c r="G1177" s="58" t="s">
        <v>582</v>
      </c>
      <c r="H1177" s="58"/>
      <c r="I1177" s="58"/>
      <c r="J1177" s="58" t="s">
        <v>160</v>
      </c>
      <c r="K1177" s="58" t="s">
        <v>592</v>
      </c>
      <c r="L1177" s="58" t="s">
        <v>596</v>
      </c>
      <c r="M1177" s="58" t="s">
        <v>73</v>
      </c>
      <c r="N1177" s="58" t="s">
        <v>256</v>
      </c>
      <c r="O1177" t="s">
        <v>298</v>
      </c>
      <c r="Y1177">
        <v>24</v>
      </c>
      <c r="Z1177">
        <v>30</v>
      </c>
      <c r="AM1177" t="s">
        <v>593</v>
      </c>
      <c r="AN1177" t="s">
        <v>594</v>
      </c>
      <c r="AS1177" s="65">
        <v>0</v>
      </c>
      <c r="AT1177" s="65">
        <v>104</v>
      </c>
      <c r="AU1177">
        <v>0</v>
      </c>
      <c r="AV1177" t="s">
        <v>467</v>
      </c>
    </row>
    <row r="1178" spans="1:86" x14ac:dyDescent="0.3">
      <c r="A1178" t="s">
        <v>153</v>
      </c>
      <c r="B1178" s="62" t="s">
        <v>589</v>
      </c>
      <c r="C1178" s="58">
        <v>2006</v>
      </c>
      <c r="D1178" s="58" t="s">
        <v>331</v>
      </c>
      <c r="E1178" s="58" t="s">
        <v>332</v>
      </c>
      <c r="F1178" s="58" t="s">
        <v>154</v>
      </c>
      <c r="G1178" s="58" t="s">
        <v>582</v>
      </c>
      <c r="H1178" s="58"/>
      <c r="I1178" s="58"/>
      <c r="J1178" s="58" t="s">
        <v>160</v>
      </c>
      <c r="K1178" s="58" t="s">
        <v>592</v>
      </c>
      <c r="L1178" s="58" t="s">
        <v>151</v>
      </c>
      <c r="M1178" s="58" t="s">
        <v>73</v>
      </c>
      <c r="N1178" s="58" t="s">
        <v>256</v>
      </c>
      <c r="O1178" t="s">
        <v>298</v>
      </c>
      <c r="Y1178">
        <v>24</v>
      </c>
      <c r="Z1178">
        <v>30</v>
      </c>
      <c r="AM1178" t="s">
        <v>593</v>
      </c>
      <c r="AN1178" t="s">
        <v>594</v>
      </c>
      <c r="AS1178" s="65">
        <v>0</v>
      </c>
      <c r="AT1178" s="65">
        <v>104</v>
      </c>
      <c r="AU1178">
        <v>0</v>
      </c>
      <c r="AV1178" t="s">
        <v>467</v>
      </c>
      <c r="AW1178" s="26"/>
      <c r="AX1178" s="26"/>
      <c r="AY1178" s="26"/>
      <c r="AZ1178" s="26"/>
      <c r="BA1178" s="26"/>
      <c r="BB1178" s="26"/>
      <c r="BC1178" s="26"/>
      <c r="BD1178" s="26"/>
      <c r="BE1178" s="26"/>
      <c r="BF1178" s="26"/>
      <c r="BG1178" s="26"/>
      <c r="BH1178" s="26"/>
      <c r="BI1178" s="26"/>
      <c r="BJ1178" s="26"/>
      <c r="BK1178" s="26"/>
      <c r="BL1178" s="26"/>
      <c r="BM1178" s="26"/>
      <c r="BN1178" s="26"/>
      <c r="BO1178" s="26"/>
      <c r="BP1178" s="26"/>
      <c r="BQ1178" s="26"/>
      <c r="BR1178" s="26"/>
      <c r="BS1178" s="26"/>
      <c r="BT1178" s="26"/>
      <c r="BU1178" s="26"/>
      <c r="BV1178" s="26"/>
      <c r="BW1178" s="26"/>
      <c r="BX1178" s="26"/>
      <c r="BY1178" s="26"/>
      <c r="BZ1178" s="26"/>
      <c r="CA1178" s="26"/>
      <c r="CB1178" s="26"/>
      <c r="CC1178" s="26"/>
      <c r="CD1178" s="26"/>
      <c r="CE1178" s="26"/>
      <c r="CF1178" s="26"/>
      <c r="CG1178" s="26"/>
    </row>
    <row r="1179" spans="1:86" x14ac:dyDescent="0.3">
      <c r="A1179" t="s">
        <v>153</v>
      </c>
      <c r="B1179" s="62" t="s">
        <v>589</v>
      </c>
      <c r="C1179" s="58">
        <v>2006</v>
      </c>
      <c r="D1179" s="58" t="s">
        <v>331</v>
      </c>
      <c r="E1179" s="58" t="s">
        <v>332</v>
      </c>
      <c r="F1179" s="58" t="s">
        <v>154</v>
      </c>
      <c r="G1179" s="58" t="s">
        <v>582</v>
      </c>
      <c r="H1179" s="58"/>
      <c r="I1179" s="58"/>
      <c r="J1179" s="58" t="s">
        <v>160</v>
      </c>
      <c r="K1179" s="58" t="s">
        <v>592</v>
      </c>
      <c r="L1179" s="58" t="s">
        <v>597</v>
      </c>
      <c r="M1179" s="58" t="s">
        <v>73</v>
      </c>
      <c r="N1179" s="58" t="s">
        <v>256</v>
      </c>
      <c r="O1179" t="s">
        <v>298</v>
      </c>
      <c r="Y1179">
        <v>24</v>
      </c>
      <c r="Z1179">
        <v>30</v>
      </c>
      <c r="AM1179" t="s">
        <v>593</v>
      </c>
      <c r="AN1179" t="s">
        <v>594</v>
      </c>
      <c r="AS1179" s="65">
        <v>0</v>
      </c>
      <c r="AT1179" s="65">
        <v>104</v>
      </c>
      <c r="AU1179">
        <v>0</v>
      </c>
      <c r="AV1179" t="s">
        <v>467</v>
      </c>
      <c r="AW1179" s="26"/>
      <c r="AX1179" s="26"/>
      <c r="AY1179" s="26"/>
      <c r="AZ1179" s="26"/>
      <c r="BA1179" s="26"/>
      <c r="BB1179" s="26"/>
      <c r="BC1179" s="26"/>
      <c r="BD1179" s="26"/>
      <c r="BE1179" s="26"/>
      <c r="BF1179" s="26"/>
      <c r="BG1179" s="26"/>
      <c r="BH1179" s="26"/>
      <c r="BI1179" s="26"/>
      <c r="BJ1179" s="26"/>
      <c r="BK1179" s="26"/>
      <c r="BL1179" s="26"/>
      <c r="BM1179" s="26"/>
      <c r="BN1179" s="26"/>
      <c r="BO1179" s="26"/>
      <c r="BP1179" s="26"/>
      <c r="BQ1179" s="26"/>
      <c r="BR1179" s="26"/>
      <c r="BS1179" s="26"/>
      <c r="BT1179" s="26"/>
      <c r="BU1179" s="26"/>
      <c r="BV1179" s="26"/>
      <c r="BW1179" s="26"/>
      <c r="BX1179" s="26"/>
      <c r="BY1179" s="26"/>
      <c r="BZ1179" s="26"/>
      <c r="CA1179" s="26"/>
      <c r="CB1179" s="26"/>
      <c r="CC1179" s="26"/>
      <c r="CD1179" s="26"/>
      <c r="CE1179" s="26"/>
      <c r="CF1179" s="26"/>
      <c r="CG1179" s="26"/>
    </row>
    <row r="1180" spans="1:86" x14ac:dyDescent="0.3">
      <c r="A1180" t="s">
        <v>153</v>
      </c>
      <c r="B1180" s="62" t="s">
        <v>589</v>
      </c>
      <c r="C1180" s="58">
        <v>2006</v>
      </c>
      <c r="D1180" s="58" t="s">
        <v>331</v>
      </c>
      <c r="E1180" s="58" t="s">
        <v>332</v>
      </c>
      <c r="F1180" s="58" t="s">
        <v>154</v>
      </c>
      <c r="G1180" s="58" t="s">
        <v>582</v>
      </c>
      <c r="H1180" s="58"/>
      <c r="I1180" s="58"/>
      <c r="J1180" s="58" t="s">
        <v>160</v>
      </c>
      <c r="K1180" s="58" t="s">
        <v>592</v>
      </c>
      <c r="L1180" s="58" t="s">
        <v>91</v>
      </c>
      <c r="M1180" s="58" t="s">
        <v>73</v>
      </c>
      <c r="N1180" s="58" t="s">
        <v>256</v>
      </c>
      <c r="O1180" t="s">
        <v>298</v>
      </c>
      <c r="Y1180">
        <v>24</v>
      </c>
      <c r="Z1180">
        <v>30</v>
      </c>
      <c r="AM1180" t="s">
        <v>593</v>
      </c>
      <c r="AN1180" t="s">
        <v>594</v>
      </c>
      <c r="AS1180" s="65">
        <v>0</v>
      </c>
      <c r="AT1180" s="65">
        <v>104</v>
      </c>
      <c r="AU1180">
        <v>0</v>
      </c>
      <c r="AV1180" t="s">
        <v>467</v>
      </c>
      <c r="AW1180" s="26"/>
      <c r="AX1180" s="26"/>
      <c r="AY1180" s="26"/>
      <c r="AZ1180" s="26"/>
      <c r="BA1180" s="26"/>
      <c r="BB1180" s="26"/>
      <c r="BC1180" s="26"/>
      <c r="BD1180" s="26"/>
      <c r="BE1180" s="26"/>
      <c r="BF1180" s="26"/>
      <c r="BG1180" s="26"/>
      <c r="BH1180" s="26"/>
      <c r="BI1180" s="26"/>
      <c r="BJ1180" s="26"/>
      <c r="BK1180" s="26"/>
      <c r="BL1180" s="26"/>
      <c r="BM1180" s="26"/>
      <c r="BN1180" s="26"/>
      <c r="BO1180" s="26"/>
      <c r="BP1180" s="26"/>
      <c r="BQ1180" s="26"/>
      <c r="BR1180" s="26"/>
      <c r="BS1180" s="26"/>
      <c r="BT1180" s="26"/>
      <c r="BU1180" s="26"/>
      <c r="BV1180" s="26"/>
      <c r="BW1180" s="26"/>
      <c r="BX1180" s="26"/>
      <c r="BY1180" s="26"/>
      <c r="BZ1180" s="26"/>
      <c r="CA1180" s="26"/>
      <c r="CB1180" s="26"/>
      <c r="CC1180" s="26"/>
      <c r="CD1180" s="26"/>
      <c r="CE1180" s="26"/>
      <c r="CF1180" s="26"/>
      <c r="CG1180" s="26"/>
    </row>
    <row r="1181" spans="1:86" x14ac:dyDescent="0.3">
      <c r="A1181" t="s">
        <v>153</v>
      </c>
      <c r="B1181" s="62" t="s">
        <v>589</v>
      </c>
      <c r="C1181" s="58">
        <v>2006</v>
      </c>
      <c r="D1181" s="58" t="s">
        <v>331</v>
      </c>
      <c r="E1181" s="58" t="s">
        <v>332</v>
      </c>
      <c r="F1181" s="58" t="s">
        <v>154</v>
      </c>
      <c r="G1181" s="58" t="s">
        <v>582</v>
      </c>
      <c r="H1181" s="58"/>
      <c r="I1181" s="58"/>
      <c r="J1181" s="58" t="s">
        <v>160</v>
      </c>
      <c r="K1181" s="58" t="s">
        <v>592</v>
      </c>
      <c r="L1181" s="58" t="s">
        <v>555</v>
      </c>
      <c r="M1181" s="58" t="s">
        <v>73</v>
      </c>
      <c r="N1181" s="58" t="s">
        <v>256</v>
      </c>
      <c r="O1181" t="s">
        <v>298</v>
      </c>
      <c r="Y1181">
        <v>24</v>
      </c>
      <c r="Z1181">
        <v>30</v>
      </c>
      <c r="AM1181" t="s">
        <v>593</v>
      </c>
      <c r="AN1181" t="s">
        <v>594</v>
      </c>
      <c r="AS1181" s="65">
        <v>27</v>
      </c>
      <c r="AT1181" s="65">
        <v>104</v>
      </c>
      <c r="AU1181">
        <v>26</v>
      </c>
      <c r="AV1181" t="s">
        <v>467</v>
      </c>
      <c r="AW1181" s="26"/>
      <c r="AX1181" s="26"/>
      <c r="AY1181" s="26"/>
      <c r="AZ1181" s="26"/>
      <c r="BA1181" s="26"/>
      <c r="BB1181" s="26"/>
      <c r="BC1181" s="26"/>
      <c r="BD1181" s="26"/>
      <c r="BE1181" s="26"/>
      <c r="BF1181" s="26"/>
      <c r="BG1181" s="26"/>
      <c r="BH1181" s="26"/>
      <c r="BI1181" s="26"/>
      <c r="BJ1181" s="26"/>
      <c r="BK1181" s="26"/>
      <c r="BL1181" s="26"/>
      <c r="BM1181" s="26"/>
      <c r="BN1181" s="26"/>
      <c r="BO1181" s="26"/>
      <c r="BP1181" s="26"/>
      <c r="BQ1181" s="26"/>
      <c r="BR1181" s="26"/>
      <c r="BS1181" s="26"/>
      <c r="BT1181" s="26"/>
      <c r="BU1181" s="26"/>
      <c r="BV1181" s="26"/>
      <c r="BW1181" s="26"/>
      <c r="BX1181" s="26"/>
      <c r="BY1181" s="26"/>
      <c r="BZ1181" s="26"/>
      <c r="CA1181" s="26"/>
      <c r="CB1181" s="26"/>
      <c r="CC1181" s="26"/>
      <c r="CD1181" s="26"/>
      <c r="CE1181" s="26"/>
      <c r="CF1181" s="26"/>
      <c r="CG1181" s="26"/>
    </row>
    <row r="1182" spans="1:86" x14ac:dyDescent="0.3">
      <c r="A1182" t="s">
        <v>153</v>
      </c>
      <c r="B1182" s="57" t="s">
        <v>589</v>
      </c>
      <c r="C1182" s="58">
        <v>2006</v>
      </c>
      <c r="D1182" s="58" t="s">
        <v>331</v>
      </c>
      <c r="E1182" s="58" t="s">
        <v>332</v>
      </c>
      <c r="F1182" s="58" t="s">
        <v>154</v>
      </c>
      <c r="G1182" s="58" t="s">
        <v>582</v>
      </c>
      <c r="H1182" s="58"/>
      <c r="I1182" s="58"/>
      <c r="J1182" s="58" t="s">
        <v>11</v>
      </c>
      <c r="K1182" s="58" t="s">
        <v>321</v>
      </c>
      <c r="L1182" s="58" t="s">
        <v>353</v>
      </c>
      <c r="M1182" s="58" t="s">
        <v>156</v>
      </c>
      <c r="N1182" s="58" t="s">
        <v>256</v>
      </c>
      <c r="O1182" t="s">
        <v>298</v>
      </c>
      <c r="T1182">
        <v>61</v>
      </c>
      <c r="AP1182" t="s">
        <v>448</v>
      </c>
      <c r="AQ1182" t="s">
        <v>449</v>
      </c>
    </row>
    <row r="1183" spans="1:86" x14ac:dyDescent="0.3">
      <c r="A1183" t="s">
        <v>153</v>
      </c>
      <c r="B1183" s="57" t="s">
        <v>581</v>
      </c>
      <c r="C1183" s="58">
        <v>2006</v>
      </c>
      <c r="D1183" s="58" t="s">
        <v>331</v>
      </c>
      <c r="E1183" s="58" t="s">
        <v>332</v>
      </c>
      <c r="F1183" s="58" t="s">
        <v>154</v>
      </c>
      <c r="G1183" s="58" t="s">
        <v>582</v>
      </c>
      <c r="H1183" s="58" t="s">
        <v>53</v>
      </c>
      <c r="I1183" s="58" t="s">
        <v>53</v>
      </c>
      <c r="J1183" s="58" t="s">
        <v>48</v>
      </c>
      <c r="K1183" s="58" t="s">
        <v>49</v>
      </c>
      <c r="L1183" s="58" t="s">
        <v>298</v>
      </c>
      <c r="M1183" s="58" t="s">
        <v>156</v>
      </c>
      <c r="N1183" s="58" t="s">
        <v>256</v>
      </c>
      <c r="O1183" t="s">
        <v>298</v>
      </c>
      <c r="P1183" s="58" t="s">
        <v>583</v>
      </c>
      <c r="Q1183" s="58"/>
      <c r="R1183" s="29" t="s">
        <v>983</v>
      </c>
      <c r="S1183" t="s">
        <v>584</v>
      </c>
      <c r="T1183" t="s">
        <v>585</v>
      </c>
      <c r="U1183" t="s">
        <v>53</v>
      </c>
      <c r="V1183" t="s">
        <v>140</v>
      </c>
      <c r="Y1183">
        <v>36</v>
      </c>
      <c r="Z1183">
        <v>30</v>
      </c>
      <c r="AE1183" t="s">
        <v>56</v>
      </c>
      <c r="AF1183">
        <v>4</v>
      </c>
      <c r="AH1183">
        <v>0.1</v>
      </c>
      <c r="AJ1183" t="s">
        <v>586</v>
      </c>
    </row>
    <row r="1184" spans="1:86" x14ac:dyDescent="0.3">
      <c r="A1184" t="s">
        <v>153</v>
      </c>
      <c r="B1184" s="57" t="s">
        <v>589</v>
      </c>
      <c r="C1184" s="58">
        <v>2006</v>
      </c>
      <c r="D1184" s="58" t="s">
        <v>331</v>
      </c>
      <c r="E1184" s="58" t="s">
        <v>332</v>
      </c>
      <c r="F1184" s="58" t="s">
        <v>154</v>
      </c>
      <c r="G1184" s="58" t="s">
        <v>582</v>
      </c>
      <c r="H1184" s="58"/>
      <c r="I1184" s="58"/>
      <c r="J1184" s="58" t="s">
        <v>11</v>
      </c>
      <c r="K1184" s="58" t="s">
        <v>598</v>
      </c>
      <c r="L1184" s="58" t="s">
        <v>298</v>
      </c>
      <c r="M1184" s="58" t="s">
        <v>156</v>
      </c>
      <c r="N1184" s="58" t="s">
        <v>256</v>
      </c>
      <c r="O1184" t="s">
        <v>298</v>
      </c>
      <c r="S1184" t="s">
        <v>599</v>
      </c>
      <c r="Y1184" t="s">
        <v>600</v>
      </c>
      <c r="Z1184">
        <v>30</v>
      </c>
      <c r="AN1184" t="s">
        <v>601</v>
      </c>
    </row>
    <row r="1185" spans="1:86" x14ac:dyDescent="0.3">
      <c r="A1185" t="s">
        <v>153</v>
      </c>
      <c r="B1185" s="57" t="s">
        <v>581</v>
      </c>
      <c r="C1185" s="58">
        <v>2006</v>
      </c>
      <c r="D1185" s="58" t="s">
        <v>331</v>
      </c>
      <c r="E1185" s="58" t="s">
        <v>332</v>
      </c>
      <c r="F1185" s="58" t="s">
        <v>154</v>
      </c>
      <c r="G1185" s="58" t="s">
        <v>582</v>
      </c>
      <c r="H1185" s="58"/>
      <c r="I1185" s="58"/>
      <c r="J1185" s="58" t="s">
        <v>971</v>
      </c>
      <c r="K1185" s="58" t="s">
        <v>401</v>
      </c>
      <c r="L1185" s="58" t="s">
        <v>298</v>
      </c>
      <c r="M1185" s="58" t="s">
        <v>156</v>
      </c>
      <c r="N1185" s="58" t="s">
        <v>256</v>
      </c>
      <c r="O1185" t="s">
        <v>298</v>
      </c>
      <c r="S1185" t="s">
        <v>588</v>
      </c>
    </row>
    <row r="1186" spans="1:86" x14ac:dyDescent="0.3">
      <c r="A1186" t="s">
        <v>153</v>
      </c>
      <c r="B1186" s="57" t="s">
        <v>589</v>
      </c>
      <c r="C1186" s="58">
        <v>2006</v>
      </c>
      <c r="D1186" s="58" t="s">
        <v>331</v>
      </c>
      <c r="E1186" s="58" t="s">
        <v>332</v>
      </c>
      <c r="F1186" s="58" t="s">
        <v>154</v>
      </c>
      <c r="G1186" s="58" t="s">
        <v>582</v>
      </c>
      <c r="H1186" s="58"/>
      <c r="I1186" s="58"/>
      <c r="J1186" s="58" t="s">
        <v>60</v>
      </c>
      <c r="K1186" s="58" t="s">
        <v>989</v>
      </c>
      <c r="L1186" s="58" t="s">
        <v>298</v>
      </c>
      <c r="M1186" s="58" t="s">
        <v>156</v>
      </c>
      <c r="N1186" s="58" t="s">
        <v>256</v>
      </c>
      <c r="O1186" t="s">
        <v>298</v>
      </c>
      <c r="S1186" t="s">
        <v>590</v>
      </c>
      <c r="Y1186">
        <v>72</v>
      </c>
      <c r="Z1186">
        <v>30</v>
      </c>
      <c r="AM1186" t="s">
        <v>591</v>
      </c>
    </row>
    <row r="1187" spans="1:86" x14ac:dyDescent="0.3">
      <c r="A1187" s="112" t="s">
        <v>42</v>
      </c>
      <c r="B1187" s="113" t="s">
        <v>394</v>
      </c>
      <c r="C1187" s="114">
        <v>2007</v>
      </c>
      <c r="D1187" s="112" t="s">
        <v>331</v>
      </c>
      <c r="E1187" s="112" t="s">
        <v>332</v>
      </c>
      <c r="F1187" s="112" t="s">
        <v>154</v>
      </c>
      <c r="G1187" s="112" t="s">
        <v>395</v>
      </c>
      <c r="H1187" s="112"/>
      <c r="I1187" s="112"/>
      <c r="J1187" s="112" t="s">
        <v>11</v>
      </c>
      <c r="K1187" s="115" t="s">
        <v>229</v>
      </c>
      <c r="L1187" s="112" t="s">
        <v>353</v>
      </c>
      <c r="M1187" s="112" t="s">
        <v>51</v>
      </c>
      <c r="N1187" s="116" t="s">
        <v>256</v>
      </c>
      <c r="O1187" s="90" t="s">
        <v>298</v>
      </c>
      <c r="P1187" s="90"/>
      <c r="Q1187" s="90"/>
      <c r="R1187" s="90"/>
      <c r="S1187" s="90"/>
      <c r="T1187" s="90"/>
      <c r="U1187" s="90"/>
      <c r="V1187" s="90"/>
      <c r="W1187" s="90"/>
      <c r="X1187" s="90"/>
      <c r="Y1187" s="90"/>
      <c r="Z1187" s="90"/>
      <c r="AA1187" s="112"/>
      <c r="AB1187" s="112"/>
      <c r="AC1187" s="112"/>
      <c r="AD1187" s="90"/>
      <c r="AE1187" s="117"/>
      <c r="AF1187" s="117"/>
      <c r="AG1187" s="117"/>
      <c r="AH1187" s="117"/>
      <c r="AI1187" s="90"/>
      <c r="AJ1187" s="90"/>
      <c r="AK1187" s="90"/>
      <c r="AL1187" s="90"/>
      <c r="AM1187" s="90"/>
      <c r="AN1187" s="90"/>
      <c r="AO1187" s="90"/>
      <c r="AP1187" s="90"/>
      <c r="AQ1187" s="90"/>
      <c r="AR1187" s="90"/>
      <c r="AS1187" s="118"/>
      <c r="AT1187" s="118"/>
      <c r="AU1187" s="118"/>
      <c r="AV1187" s="118"/>
      <c r="AW1187" s="106"/>
      <c r="AX1187" s="106"/>
      <c r="AY1187" s="106"/>
      <c r="AZ1187" s="106"/>
      <c r="BA1187" s="106"/>
      <c r="BB1187" s="106"/>
      <c r="BC1187" s="106"/>
      <c r="BD1187" s="106"/>
      <c r="BE1187" s="106"/>
      <c r="BF1187" s="106"/>
      <c r="BG1187" s="106"/>
      <c r="BH1187" s="106"/>
      <c r="BI1187" s="106"/>
      <c r="BJ1187" s="106"/>
      <c r="BK1187" s="106"/>
      <c r="BL1187" s="106"/>
      <c r="BM1187" s="106"/>
      <c r="BN1187" s="106"/>
      <c r="BO1187" s="106"/>
      <c r="BP1187" s="106"/>
      <c r="BQ1187" s="106"/>
      <c r="BR1187" s="106"/>
      <c r="BS1187" s="106"/>
      <c r="BT1187" s="106"/>
      <c r="BU1187" s="106"/>
      <c r="BV1187" s="106"/>
      <c r="BW1187" s="106"/>
      <c r="BX1187" s="106"/>
      <c r="BY1187" s="106"/>
      <c r="BZ1187" s="106"/>
      <c r="CA1187" s="106"/>
      <c r="CB1187" s="106"/>
      <c r="CC1187" s="106"/>
      <c r="CD1187" s="106"/>
      <c r="CE1187" s="106"/>
      <c r="CF1187" s="106"/>
      <c r="CG1187" s="106"/>
      <c r="CH1187" s="90"/>
    </row>
    <row r="1188" spans="1:86" x14ac:dyDescent="0.3">
      <c r="A1188" s="56" t="s">
        <v>42</v>
      </c>
      <c r="B1188" s="10" t="s">
        <v>394</v>
      </c>
      <c r="C1188" s="11">
        <v>2007</v>
      </c>
      <c r="D1188" s="56" t="s">
        <v>331</v>
      </c>
      <c r="E1188" s="56" t="s">
        <v>332</v>
      </c>
      <c r="F1188" s="56" t="s">
        <v>154</v>
      </c>
      <c r="G1188" s="56" t="s">
        <v>395</v>
      </c>
      <c r="H1188" s="56"/>
      <c r="I1188" s="56"/>
      <c r="J1188" s="56" t="s">
        <v>971</v>
      </c>
      <c r="K1188" s="16" t="s">
        <v>973</v>
      </c>
      <c r="L1188" s="56" t="s">
        <v>298</v>
      </c>
      <c r="M1188" s="56" t="s">
        <v>51</v>
      </c>
      <c r="N1188" s="6" t="s">
        <v>256</v>
      </c>
      <c r="O1188" t="s">
        <v>298</v>
      </c>
      <c r="R1188" s="29"/>
      <c r="Y1188" s="11"/>
      <c r="Z1188" s="11"/>
      <c r="AA1188" s="56"/>
      <c r="AB1188" s="56"/>
      <c r="AC1188" s="56"/>
      <c r="AD1188" s="11"/>
      <c r="AE1188" s="31"/>
      <c r="AF1188" s="31"/>
      <c r="AG1188" s="31"/>
      <c r="AH1188" s="31"/>
      <c r="AS1188" s="21"/>
      <c r="AT1188" s="21"/>
      <c r="AV1188" s="56"/>
    </row>
    <row r="1189" spans="1:86" x14ac:dyDescent="0.3">
      <c r="A1189" s="56" t="s">
        <v>42</v>
      </c>
      <c r="B1189" s="10" t="s">
        <v>394</v>
      </c>
      <c r="C1189" s="11">
        <v>2007</v>
      </c>
      <c r="D1189" s="56" t="s">
        <v>331</v>
      </c>
      <c r="E1189" s="56" t="s">
        <v>332</v>
      </c>
      <c r="F1189" s="56" t="s">
        <v>154</v>
      </c>
      <c r="G1189" s="56" t="s">
        <v>395</v>
      </c>
      <c r="H1189" s="56" t="s">
        <v>53</v>
      </c>
      <c r="I1189" s="56" t="s">
        <v>53</v>
      </c>
      <c r="J1189" s="56" t="s">
        <v>137</v>
      </c>
      <c r="K1189" s="16" t="s">
        <v>138</v>
      </c>
      <c r="L1189" s="56" t="s">
        <v>256</v>
      </c>
      <c r="M1189" s="56" t="s">
        <v>51</v>
      </c>
      <c r="N1189" s="6" t="s">
        <v>256</v>
      </c>
      <c r="O1189" t="s">
        <v>298</v>
      </c>
      <c r="R1189" s="29" t="s">
        <v>983</v>
      </c>
      <c r="U1189" t="s">
        <v>53</v>
      </c>
      <c r="V1189" t="s">
        <v>140</v>
      </c>
      <c r="Y1189" s="11">
        <v>36</v>
      </c>
      <c r="Z1189" s="11">
        <v>30</v>
      </c>
      <c r="AA1189" s="56"/>
      <c r="AB1189" s="56"/>
      <c r="AC1189" s="56">
        <v>100</v>
      </c>
      <c r="AD1189" s="11">
        <v>2002</v>
      </c>
      <c r="AE1189" s="31" t="s">
        <v>56</v>
      </c>
      <c r="AF1189" s="31">
        <v>500</v>
      </c>
      <c r="AG1189" s="31"/>
      <c r="AH1189" s="31">
        <v>0.1</v>
      </c>
      <c r="AS1189" s="21"/>
      <c r="AT1189" s="21"/>
      <c r="AV1189" s="56"/>
    </row>
    <row r="1190" spans="1:86" x14ac:dyDescent="0.3">
      <c r="A1190" s="56" t="s">
        <v>42</v>
      </c>
      <c r="B1190" s="10" t="s">
        <v>394</v>
      </c>
      <c r="C1190" s="11">
        <v>2007</v>
      </c>
      <c r="D1190" s="56" t="s">
        <v>331</v>
      </c>
      <c r="E1190" s="56" t="s">
        <v>332</v>
      </c>
      <c r="F1190" s="56" t="s">
        <v>154</v>
      </c>
      <c r="G1190" s="56" t="s">
        <v>395</v>
      </c>
      <c r="H1190" s="56"/>
      <c r="I1190" s="56"/>
      <c r="J1190" s="56" t="s">
        <v>160</v>
      </c>
      <c r="K1190" s="16" t="s">
        <v>991</v>
      </c>
      <c r="L1190" s="56" t="s">
        <v>76</v>
      </c>
      <c r="M1190" s="56" t="s">
        <v>51</v>
      </c>
      <c r="N1190" s="6" t="s">
        <v>256</v>
      </c>
      <c r="O1190" t="s">
        <v>298</v>
      </c>
      <c r="AA1190" s="56"/>
      <c r="AB1190" s="56"/>
      <c r="AC1190" s="56"/>
      <c r="AE1190" s="31"/>
      <c r="AF1190" s="31"/>
      <c r="AG1190" s="31"/>
      <c r="AH1190" s="31"/>
      <c r="AS1190" s="21">
        <v>86</v>
      </c>
      <c r="AT1190" s="21">
        <v>104</v>
      </c>
      <c r="AU1190" s="21"/>
      <c r="AV1190" s="21"/>
    </row>
    <row r="1191" spans="1:86" x14ac:dyDescent="0.3">
      <c r="A1191" s="56" t="s">
        <v>42</v>
      </c>
      <c r="B1191" s="10" t="s">
        <v>394</v>
      </c>
      <c r="C1191" s="11">
        <v>2007</v>
      </c>
      <c r="D1191" s="56" t="s">
        <v>331</v>
      </c>
      <c r="E1191" s="56" t="s">
        <v>332</v>
      </c>
      <c r="F1191" s="56" t="s">
        <v>154</v>
      </c>
      <c r="G1191" s="56" t="s">
        <v>395</v>
      </c>
      <c r="H1191" s="56"/>
      <c r="I1191" s="56"/>
      <c r="J1191" s="56" t="s">
        <v>11</v>
      </c>
      <c r="K1191" s="16" t="s">
        <v>401</v>
      </c>
      <c r="L1191" s="56" t="s">
        <v>298</v>
      </c>
      <c r="M1191" s="56" t="s">
        <v>51</v>
      </c>
      <c r="N1191" s="6" t="s">
        <v>256</v>
      </c>
      <c r="O1191" t="s">
        <v>298</v>
      </c>
      <c r="R1191" s="29"/>
      <c r="Y1191" s="11"/>
      <c r="Z1191" s="11"/>
      <c r="AA1191" s="56"/>
      <c r="AB1191" s="56"/>
      <c r="AC1191" s="56"/>
      <c r="AD1191" s="11"/>
      <c r="AE1191" s="31"/>
      <c r="AF1191" s="31"/>
      <c r="AG1191" s="31"/>
      <c r="AH1191" s="31"/>
      <c r="AS1191" s="21"/>
      <c r="AT1191" s="21"/>
      <c r="AV1191" s="56"/>
    </row>
    <row r="1192" spans="1:86" x14ac:dyDescent="0.3">
      <c r="A1192" s="6" t="s">
        <v>168</v>
      </c>
      <c r="B1192" t="s">
        <v>169</v>
      </c>
      <c r="C1192" s="6">
        <v>2014</v>
      </c>
      <c r="D1192" s="6" t="s">
        <v>170</v>
      </c>
      <c r="E1192" s="6" t="s">
        <v>135</v>
      </c>
      <c r="F1192" s="6" t="s">
        <v>171</v>
      </c>
      <c r="G1192" s="6" t="s">
        <v>172</v>
      </c>
      <c r="H1192" s="6"/>
      <c r="I1192" s="6"/>
      <c r="J1192" s="6" t="s">
        <v>60</v>
      </c>
      <c r="K1192" s="6" t="s">
        <v>191</v>
      </c>
      <c r="L1192" s="6" t="s">
        <v>72</v>
      </c>
      <c r="M1192" s="6" t="s">
        <v>73</v>
      </c>
      <c r="N1192" s="6" t="s">
        <v>173</v>
      </c>
      <c r="O1192" s="6" t="s">
        <v>50</v>
      </c>
      <c r="S1192" s="6" t="s">
        <v>200</v>
      </c>
      <c r="T1192" s="6" t="s">
        <v>193</v>
      </c>
      <c r="AA1192" s="56"/>
      <c r="AB1192" s="56"/>
      <c r="AC1192" s="56"/>
      <c r="AD1192" s="6"/>
      <c r="AE1192" s="31"/>
      <c r="AF1192" s="31"/>
      <c r="AG1192" s="31"/>
      <c r="AH1192" s="31"/>
      <c r="AS1192" s="65">
        <v>1</v>
      </c>
      <c r="AT1192" s="65">
        <v>15</v>
      </c>
      <c r="AV1192" t="s">
        <v>194</v>
      </c>
    </row>
    <row r="1193" spans="1:86" x14ac:dyDescent="0.3">
      <c r="A1193" s="6" t="s">
        <v>168</v>
      </c>
      <c r="B1193" t="s">
        <v>169</v>
      </c>
      <c r="C1193" s="6">
        <v>2014</v>
      </c>
      <c r="D1193" s="6" t="s">
        <v>170</v>
      </c>
      <c r="E1193" s="6" t="s">
        <v>135</v>
      </c>
      <c r="F1193" s="6" t="s">
        <v>171</v>
      </c>
      <c r="G1193" s="6" t="s">
        <v>177</v>
      </c>
      <c r="H1193" s="6"/>
      <c r="I1193" s="6"/>
      <c r="J1193" s="6" t="s">
        <v>60</v>
      </c>
      <c r="K1193" s="6" t="s">
        <v>191</v>
      </c>
      <c r="L1193" s="6" t="s">
        <v>72</v>
      </c>
      <c r="M1193" s="6" t="s">
        <v>73</v>
      </c>
      <c r="N1193" s="6" t="s">
        <v>173</v>
      </c>
      <c r="O1193" s="6" t="s">
        <v>50</v>
      </c>
      <c r="S1193" s="6" t="s">
        <v>200</v>
      </c>
      <c r="T1193" s="6" t="s">
        <v>193</v>
      </c>
      <c r="AA1193" s="56"/>
      <c r="AB1193" s="56"/>
      <c r="AC1193" s="56"/>
      <c r="AD1193" s="6"/>
      <c r="AE1193" s="31"/>
      <c r="AF1193" s="31"/>
      <c r="AG1193" s="31"/>
      <c r="AH1193" s="31"/>
      <c r="AS1193" s="65">
        <v>3</v>
      </c>
      <c r="AT1193" s="65">
        <v>6</v>
      </c>
      <c r="AV1193" t="s">
        <v>194</v>
      </c>
    </row>
    <row r="1194" spans="1:86" x14ac:dyDescent="0.3">
      <c r="A1194" s="6" t="s">
        <v>168</v>
      </c>
      <c r="B1194" t="s">
        <v>169</v>
      </c>
      <c r="C1194" s="6">
        <v>2014</v>
      </c>
      <c r="D1194" s="6" t="s">
        <v>170</v>
      </c>
      <c r="E1194" s="6" t="s">
        <v>135</v>
      </c>
      <c r="F1194" s="6" t="s">
        <v>171</v>
      </c>
      <c r="G1194" s="6" t="s">
        <v>172</v>
      </c>
      <c r="H1194" s="6"/>
      <c r="I1194" s="6"/>
      <c r="J1194" s="6" t="s">
        <v>60</v>
      </c>
      <c r="K1194" s="6" t="s">
        <v>191</v>
      </c>
      <c r="L1194" s="6" t="s">
        <v>85</v>
      </c>
      <c r="M1194" s="6" t="s">
        <v>73</v>
      </c>
      <c r="N1194" s="6" t="s">
        <v>173</v>
      </c>
      <c r="O1194" s="6" t="s">
        <v>50</v>
      </c>
      <c r="S1194" s="6" t="s">
        <v>197</v>
      </c>
      <c r="T1194" s="6" t="s">
        <v>193</v>
      </c>
      <c r="AA1194" s="56"/>
      <c r="AB1194" s="56"/>
      <c r="AC1194" s="56"/>
      <c r="AD1194" s="6"/>
      <c r="AE1194" s="31"/>
      <c r="AF1194" s="31"/>
      <c r="AG1194" s="31"/>
      <c r="AH1194" s="31"/>
      <c r="AS1194" s="65">
        <v>15</v>
      </c>
      <c r="AT1194" s="65">
        <v>15</v>
      </c>
      <c r="AV1194" t="s">
        <v>194</v>
      </c>
    </row>
    <row r="1195" spans="1:86" x14ac:dyDescent="0.3">
      <c r="A1195" s="6" t="s">
        <v>168</v>
      </c>
      <c r="B1195" t="s">
        <v>169</v>
      </c>
      <c r="C1195" s="6">
        <v>2014</v>
      </c>
      <c r="D1195" s="6" t="s">
        <v>170</v>
      </c>
      <c r="E1195" s="6" t="s">
        <v>135</v>
      </c>
      <c r="F1195" s="6" t="s">
        <v>171</v>
      </c>
      <c r="G1195" s="6" t="s">
        <v>177</v>
      </c>
      <c r="H1195" s="6"/>
      <c r="I1195" s="6"/>
      <c r="J1195" s="6" t="s">
        <v>60</v>
      </c>
      <c r="K1195" s="6" t="s">
        <v>191</v>
      </c>
      <c r="L1195" s="6" t="s">
        <v>85</v>
      </c>
      <c r="M1195" s="6" t="s">
        <v>73</v>
      </c>
      <c r="N1195" s="6" t="s">
        <v>173</v>
      </c>
      <c r="O1195" s="6" t="s">
        <v>50</v>
      </c>
      <c r="S1195" s="6" t="s">
        <v>197</v>
      </c>
      <c r="T1195" s="6" t="s">
        <v>193</v>
      </c>
      <c r="AA1195" s="56"/>
      <c r="AB1195" s="56"/>
      <c r="AC1195" s="56"/>
      <c r="AD1195" s="6"/>
      <c r="AE1195" s="31"/>
      <c r="AF1195" s="31"/>
      <c r="AG1195" s="31"/>
      <c r="AH1195" s="31"/>
      <c r="AS1195" s="65">
        <v>6</v>
      </c>
      <c r="AT1195" s="65">
        <v>6</v>
      </c>
      <c r="AV1195" t="s">
        <v>194</v>
      </c>
    </row>
    <row r="1196" spans="1:86" x14ac:dyDescent="0.3">
      <c r="A1196" s="6" t="s">
        <v>168</v>
      </c>
      <c r="B1196" t="s">
        <v>169</v>
      </c>
      <c r="C1196" s="6">
        <v>2014</v>
      </c>
      <c r="D1196" s="6" t="s">
        <v>170</v>
      </c>
      <c r="E1196" s="6" t="s">
        <v>135</v>
      </c>
      <c r="F1196" s="6" t="s">
        <v>171</v>
      </c>
      <c r="G1196" s="6" t="s">
        <v>172</v>
      </c>
      <c r="H1196" s="6"/>
      <c r="I1196" s="6"/>
      <c r="J1196" s="6" t="s">
        <v>60</v>
      </c>
      <c r="K1196" s="6" t="s">
        <v>191</v>
      </c>
      <c r="L1196" s="6" t="s">
        <v>86</v>
      </c>
      <c r="M1196" s="6" t="s">
        <v>73</v>
      </c>
      <c r="N1196" s="6" t="s">
        <v>173</v>
      </c>
      <c r="O1196" s="6" t="s">
        <v>50</v>
      </c>
      <c r="S1196" s="6" t="s">
        <v>199</v>
      </c>
      <c r="T1196" s="6" t="s">
        <v>193</v>
      </c>
      <c r="AA1196" s="56"/>
      <c r="AB1196" s="56"/>
      <c r="AC1196" s="56"/>
      <c r="AD1196" s="6"/>
      <c r="AE1196" s="31"/>
      <c r="AF1196" s="31"/>
      <c r="AG1196" s="31"/>
      <c r="AH1196" s="31"/>
      <c r="AS1196" s="65">
        <v>14</v>
      </c>
      <c r="AT1196" s="65">
        <v>15</v>
      </c>
      <c r="AV1196" t="s">
        <v>194</v>
      </c>
    </row>
    <row r="1197" spans="1:86" x14ac:dyDescent="0.3">
      <c r="A1197" s="6" t="s">
        <v>168</v>
      </c>
      <c r="B1197" t="s">
        <v>169</v>
      </c>
      <c r="C1197" s="6">
        <v>2014</v>
      </c>
      <c r="D1197" s="6" t="s">
        <v>170</v>
      </c>
      <c r="E1197" s="6" t="s">
        <v>135</v>
      </c>
      <c r="F1197" s="6" t="s">
        <v>171</v>
      </c>
      <c r="G1197" s="6" t="s">
        <v>177</v>
      </c>
      <c r="H1197" s="6"/>
      <c r="I1197" s="6"/>
      <c r="J1197" s="6" t="s">
        <v>60</v>
      </c>
      <c r="K1197" s="6" t="s">
        <v>191</v>
      </c>
      <c r="L1197" s="6" t="s">
        <v>86</v>
      </c>
      <c r="M1197" s="6" t="s">
        <v>73</v>
      </c>
      <c r="N1197" s="6" t="s">
        <v>173</v>
      </c>
      <c r="O1197" s="6" t="s">
        <v>50</v>
      </c>
      <c r="S1197" s="6" t="s">
        <v>199</v>
      </c>
      <c r="T1197" s="6" t="s">
        <v>193</v>
      </c>
      <c r="AA1197" s="56"/>
      <c r="AB1197" s="56"/>
      <c r="AC1197" s="56"/>
      <c r="AD1197" s="6"/>
      <c r="AE1197" s="31"/>
      <c r="AF1197" s="31"/>
      <c r="AG1197" s="31"/>
      <c r="AH1197" s="31"/>
      <c r="AS1197" s="65">
        <v>6</v>
      </c>
      <c r="AT1197" s="65">
        <v>6</v>
      </c>
      <c r="AV1197" t="s">
        <v>194</v>
      </c>
    </row>
    <row r="1198" spans="1:86" x14ac:dyDescent="0.3">
      <c r="A1198" s="6" t="s">
        <v>168</v>
      </c>
      <c r="B1198" t="s">
        <v>169</v>
      </c>
      <c r="C1198" s="6">
        <v>2014</v>
      </c>
      <c r="D1198" s="6" t="s">
        <v>170</v>
      </c>
      <c r="E1198" s="6" t="s">
        <v>135</v>
      </c>
      <c r="F1198" s="6" t="s">
        <v>171</v>
      </c>
      <c r="G1198" s="6" t="s">
        <v>172</v>
      </c>
      <c r="H1198" s="6"/>
      <c r="I1198" s="6"/>
      <c r="J1198" s="6" t="s">
        <v>60</v>
      </c>
      <c r="K1198" s="6" t="s">
        <v>191</v>
      </c>
      <c r="L1198" s="6" t="s">
        <v>87</v>
      </c>
      <c r="M1198" s="6" t="s">
        <v>73</v>
      </c>
      <c r="N1198" s="6" t="s">
        <v>173</v>
      </c>
      <c r="O1198" s="6" t="s">
        <v>50</v>
      </c>
      <c r="S1198" s="6" t="s">
        <v>195</v>
      </c>
      <c r="T1198" s="6" t="s">
        <v>193</v>
      </c>
      <c r="AA1198" s="56"/>
      <c r="AB1198" s="56"/>
      <c r="AC1198" s="56"/>
      <c r="AD1198" s="6"/>
      <c r="AE1198" s="31"/>
      <c r="AF1198" s="31"/>
      <c r="AG1198" s="31"/>
      <c r="AH1198" s="31"/>
      <c r="AS1198" s="65">
        <v>15</v>
      </c>
      <c r="AT1198" s="65">
        <v>15</v>
      </c>
      <c r="AV1198" t="s">
        <v>194</v>
      </c>
    </row>
    <row r="1199" spans="1:86" x14ac:dyDescent="0.3">
      <c r="A1199" s="6" t="s">
        <v>168</v>
      </c>
      <c r="B1199" t="s">
        <v>169</v>
      </c>
      <c r="C1199" s="6">
        <v>2014</v>
      </c>
      <c r="D1199" s="6" t="s">
        <v>170</v>
      </c>
      <c r="E1199" s="6" t="s">
        <v>135</v>
      </c>
      <c r="F1199" s="6" t="s">
        <v>171</v>
      </c>
      <c r="G1199" s="6" t="s">
        <v>177</v>
      </c>
      <c r="H1199" s="6"/>
      <c r="I1199" s="6"/>
      <c r="J1199" s="6" t="s">
        <v>60</v>
      </c>
      <c r="K1199" s="6" t="s">
        <v>191</v>
      </c>
      <c r="L1199" s="6" t="s">
        <v>87</v>
      </c>
      <c r="M1199" s="6" t="s">
        <v>73</v>
      </c>
      <c r="N1199" s="6" t="s">
        <v>173</v>
      </c>
      <c r="O1199" s="6" t="s">
        <v>50</v>
      </c>
      <c r="S1199" s="6" t="s">
        <v>195</v>
      </c>
      <c r="T1199" s="6" t="s">
        <v>193</v>
      </c>
      <c r="AA1199" s="56"/>
      <c r="AB1199" s="56"/>
      <c r="AC1199" s="56"/>
      <c r="AD1199" s="6"/>
      <c r="AE1199" s="31"/>
      <c r="AF1199" s="31"/>
      <c r="AG1199" s="31"/>
      <c r="AH1199" s="31"/>
      <c r="AS1199" s="65">
        <v>6</v>
      </c>
      <c r="AT1199" s="65">
        <v>6</v>
      </c>
      <c r="AV1199" t="s">
        <v>194</v>
      </c>
    </row>
    <row r="1200" spans="1:86" x14ac:dyDescent="0.3">
      <c r="A1200" s="6" t="s">
        <v>168</v>
      </c>
      <c r="B1200" t="s">
        <v>169</v>
      </c>
      <c r="C1200" s="6">
        <v>2014</v>
      </c>
      <c r="D1200" s="6" t="s">
        <v>170</v>
      </c>
      <c r="E1200" s="6" t="s">
        <v>135</v>
      </c>
      <c r="F1200" s="6" t="s">
        <v>171</v>
      </c>
      <c r="G1200" s="6" t="s">
        <v>172</v>
      </c>
      <c r="H1200" s="6"/>
      <c r="I1200" s="6"/>
      <c r="J1200" s="6" t="s">
        <v>60</v>
      </c>
      <c r="K1200" s="6" t="s">
        <v>191</v>
      </c>
      <c r="L1200" s="6" t="s">
        <v>89</v>
      </c>
      <c r="M1200" s="6" t="s">
        <v>73</v>
      </c>
      <c r="N1200" s="6" t="s">
        <v>173</v>
      </c>
      <c r="O1200" s="6" t="s">
        <v>50</v>
      </c>
      <c r="S1200" s="6" t="s">
        <v>196</v>
      </c>
      <c r="T1200" s="6" t="s">
        <v>193</v>
      </c>
      <c r="AA1200" s="56"/>
      <c r="AB1200" s="56"/>
      <c r="AC1200" s="56"/>
      <c r="AD1200" s="6"/>
      <c r="AE1200" s="31"/>
      <c r="AF1200" s="31"/>
      <c r="AG1200" s="31"/>
      <c r="AH1200" s="31"/>
      <c r="AS1200" s="65">
        <v>15</v>
      </c>
      <c r="AT1200" s="65">
        <v>15</v>
      </c>
      <c r="AV1200" t="s">
        <v>194</v>
      </c>
    </row>
    <row r="1201" spans="1:86" x14ac:dyDescent="0.3">
      <c r="A1201" s="6" t="s">
        <v>168</v>
      </c>
      <c r="B1201" t="s">
        <v>169</v>
      </c>
      <c r="C1201" s="6">
        <v>2014</v>
      </c>
      <c r="D1201" s="6" t="s">
        <v>170</v>
      </c>
      <c r="E1201" s="6" t="s">
        <v>135</v>
      </c>
      <c r="F1201" s="6" t="s">
        <v>171</v>
      </c>
      <c r="G1201" s="6" t="s">
        <v>177</v>
      </c>
      <c r="H1201" s="6"/>
      <c r="I1201" s="6"/>
      <c r="J1201" s="6" t="s">
        <v>60</v>
      </c>
      <c r="K1201" s="6" t="s">
        <v>191</v>
      </c>
      <c r="L1201" s="6" t="s">
        <v>89</v>
      </c>
      <c r="M1201" s="6" t="s">
        <v>73</v>
      </c>
      <c r="N1201" s="6" t="s">
        <v>173</v>
      </c>
      <c r="O1201" s="6" t="s">
        <v>50</v>
      </c>
      <c r="S1201" s="6" t="s">
        <v>196</v>
      </c>
      <c r="T1201" s="6" t="s">
        <v>193</v>
      </c>
      <c r="AA1201" s="56"/>
      <c r="AB1201" s="56"/>
      <c r="AC1201" s="56"/>
      <c r="AD1201" s="6"/>
      <c r="AE1201" s="31"/>
      <c r="AF1201" s="31"/>
      <c r="AG1201" s="31"/>
      <c r="AH1201" s="31"/>
      <c r="AS1201" s="65">
        <v>6</v>
      </c>
      <c r="AT1201" s="65">
        <v>6</v>
      </c>
      <c r="AV1201" t="s">
        <v>194</v>
      </c>
    </row>
    <row r="1202" spans="1:86" x14ac:dyDescent="0.3">
      <c r="A1202" s="6" t="s">
        <v>168</v>
      </c>
      <c r="B1202" t="s">
        <v>169</v>
      </c>
      <c r="C1202" s="6">
        <v>2014</v>
      </c>
      <c r="D1202" s="6" t="s">
        <v>170</v>
      </c>
      <c r="E1202" s="6" t="s">
        <v>135</v>
      </c>
      <c r="F1202" s="6" t="s">
        <v>171</v>
      </c>
      <c r="G1202" s="6" t="s">
        <v>172</v>
      </c>
      <c r="H1202" s="6"/>
      <c r="I1202" s="6"/>
      <c r="J1202" s="6" t="s">
        <v>60</v>
      </c>
      <c r="K1202" s="6" t="s">
        <v>191</v>
      </c>
      <c r="L1202" s="6" t="s">
        <v>88</v>
      </c>
      <c r="M1202" s="6" t="s">
        <v>73</v>
      </c>
      <c r="N1202" s="6" t="s">
        <v>173</v>
      </c>
      <c r="O1202" s="6" t="s">
        <v>50</v>
      </c>
      <c r="S1202" s="6" t="s">
        <v>192</v>
      </c>
      <c r="T1202" s="6" t="s">
        <v>193</v>
      </c>
      <c r="AA1202" s="56"/>
      <c r="AB1202" s="56"/>
      <c r="AC1202" s="56"/>
      <c r="AD1202" s="6"/>
      <c r="AE1202" s="31"/>
      <c r="AF1202" s="31"/>
      <c r="AG1202" s="31"/>
      <c r="AH1202" s="31"/>
      <c r="AS1202" s="65">
        <v>15</v>
      </c>
      <c r="AT1202" s="65">
        <v>15</v>
      </c>
      <c r="AV1202" t="s">
        <v>194</v>
      </c>
    </row>
    <row r="1203" spans="1:86" x14ac:dyDescent="0.3">
      <c r="A1203" s="6" t="s">
        <v>168</v>
      </c>
      <c r="B1203" t="s">
        <v>169</v>
      </c>
      <c r="C1203" s="6">
        <v>2014</v>
      </c>
      <c r="D1203" s="6" t="s">
        <v>170</v>
      </c>
      <c r="E1203" s="6" t="s">
        <v>135</v>
      </c>
      <c r="F1203" s="6" t="s">
        <v>171</v>
      </c>
      <c r="G1203" s="6" t="s">
        <v>177</v>
      </c>
      <c r="H1203" s="6"/>
      <c r="I1203" s="6"/>
      <c r="J1203" s="6" t="s">
        <v>60</v>
      </c>
      <c r="K1203" s="6" t="s">
        <v>191</v>
      </c>
      <c r="L1203" s="6" t="s">
        <v>88</v>
      </c>
      <c r="M1203" s="6" t="s">
        <v>73</v>
      </c>
      <c r="N1203" s="6" t="s">
        <v>173</v>
      </c>
      <c r="O1203" s="6" t="s">
        <v>50</v>
      </c>
      <c r="S1203" s="6" t="s">
        <v>192</v>
      </c>
      <c r="T1203" s="6" t="s">
        <v>193</v>
      </c>
      <c r="AA1203" s="56"/>
      <c r="AB1203" s="56"/>
      <c r="AC1203" s="56"/>
      <c r="AD1203" s="6"/>
      <c r="AE1203" s="31"/>
      <c r="AF1203" s="31"/>
      <c r="AG1203" s="31"/>
      <c r="AH1203" s="31"/>
      <c r="AS1203" s="65">
        <v>6</v>
      </c>
      <c r="AT1203" s="65">
        <v>6</v>
      </c>
      <c r="AV1203" t="s">
        <v>194</v>
      </c>
    </row>
    <row r="1204" spans="1:86" x14ac:dyDescent="0.3">
      <c r="A1204" s="6" t="s">
        <v>168</v>
      </c>
      <c r="B1204" t="s">
        <v>169</v>
      </c>
      <c r="C1204" s="6">
        <v>2014</v>
      </c>
      <c r="D1204" s="6" t="s">
        <v>170</v>
      </c>
      <c r="E1204" s="6" t="s">
        <v>135</v>
      </c>
      <c r="F1204" s="6" t="s">
        <v>171</v>
      </c>
      <c r="G1204" s="6" t="s">
        <v>172</v>
      </c>
      <c r="H1204" s="6"/>
      <c r="I1204" s="6"/>
      <c r="J1204" s="6" t="s">
        <v>60</v>
      </c>
      <c r="K1204" s="6" t="s">
        <v>191</v>
      </c>
      <c r="L1204" s="6" t="s">
        <v>92</v>
      </c>
      <c r="M1204" s="6" t="s">
        <v>73</v>
      </c>
      <c r="N1204" s="6" t="s">
        <v>173</v>
      </c>
      <c r="O1204" s="6" t="s">
        <v>50</v>
      </c>
      <c r="S1204" s="6" t="s">
        <v>198</v>
      </c>
      <c r="T1204" s="6" t="s">
        <v>193</v>
      </c>
      <c r="AA1204" s="56"/>
      <c r="AB1204" s="56"/>
      <c r="AC1204" s="56"/>
      <c r="AD1204" s="6"/>
      <c r="AE1204" s="31"/>
      <c r="AF1204" s="31"/>
      <c r="AG1204" s="31"/>
      <c r="AH1204" s="31"/>
      <c r="AS1204" s="65">
        <v>12</v>
      </c>
      <c r="AT1204" s="65">
        <v>15</v>
      </c>
      <c r="AV1204" t="s">
        <v>194</v>
      </c>
    </row>
    <row r="1205" spans="1:86" x14ac:dyDescent="0.3">
      <c r="A1205" s="6" t="s">
        <v>168</v>
      </c>
      <c r="B1205" t="s">
        <v>169</v>
      </c>
      <c r="C1205" s="6">
        <v>2014</v>
      </c>
      <c r="D1205" s="6" t="s">
        <v>170</v>
      </c>
      <c r="E1205" s="6" t="s">
        <v>135</v>
      </c>
      <c r="F1205" s="6" t="s">
        <v>171</v>
      </c>
      <c r="G1205" s="6" t="s">
        <v>177</v>
      </c>
      <c r="H1205" s="6"/>
      <c r="I1205" s="6"/>
      <c r="J1205" s="6" t="s">
        <v>60</v>
      </c>
      <c r="K1205" s="6" t="s">
        <v>191</v>
      </c>
      <c r="L1205" s="6" t="s">
        <v>92</v>
      </c>
      <c r="M1205" s="6" t="s">
        <v>73</v>
      </c>
      <c r="N1205" s="6" t="s">
        <v>173</v>
      </c>
      <c r="O1205" s="6" t="s">
        <v>50</v>
      </c>
      <c r="S1205" s="6" t="s">
        <v>198</v>
      </c>
      <c r="T1205" s="6" t="s">
        <v>193</v>
      </c>
      <c r="AA1205" s="56"/>
      <c r="AB1205" s="56"/>
      <c r="AC1205" s="56"/>
      <c r="AD1205" s="6"/>
      <c r="AE1205" s="31"/>
      <c r="AF1205" s="31"/>
      <c r="AG1205" s="31"/>
      <c r="AH1205" s="31"/>
      <c r="AS1205" s="65">
        <v>6</v>
      </c>
      <c r="AT1205" s="65">
        <v>6</v>
      </c>
      <c r="AV1205" t="s">
        <v>194</v>
      </c>
    </row>
    <row r="1206" spans="1:86" x14ac:dyDescent="0.3">
      <c r="A1206" s="6" t="s">
        <v>168</v>
      </c>
      <c r="B1206" t="s">
        <v>169</v>
      </c>
      <c r="C1206" s="6">
        <v>2014</v>
      </c>
      <c r="D1206" s="6" t="s">
        <v>170</v>
      </c>
      <c r="E1206" s="6" t="s">
        <v>135</v>
      </c>
      <c r="F1206" s="6" t="s">
        <v>171</v>
      </c>
      <c r="G1206" s="6" t="s">
        <v>172</v>
      </c>
      <c r="H1206" s="6"/>
      <c r="I1206" s="6"/>
      <c r="J1206" s="6" t="s">
        <v>60</v>
      </c>
      <c r="K1206" s="6" t="s">
        <v>191</v>
      </c>
      <c r="L1206" s="6" t="s">
        <v>93</v>
      </c>
      <c r="M1206" s="6" t="s">
        <v>73</v>
      </c>
      <c r="N1206" s="6" t="s">
        <v>173</v>
      </c>
      <c r="O1206" s="6" t="s">
        <v>50</v>
      </c>
      <c r="S1206" s="6" t="s">
        <v>201</v>
      </c>
      <c r="T1206" s="6" t="s">
        <v>193</v>
      </c>
      <c r="AA1206" s="56"/>
      <c r="AB1206" s="56"/>
      <c r="AC1206" s="56"/>
      <c r="AD1206" s="6"/>
      <c r="AE1206" s="31"/>
      <c r="AF1206" s="31"/>
      <c r="AG1206" s="31"/>
      <c r="AH1206" s="31"/>
      <c r="AS1206" s="65">
        <v>0</v>
      </c>
      <c r="AT1206" s="65">
        <v>15</v>
      </c>
      <c r="AV1206" t="s">
        <v>194</v>
      </c>
    </row>
    <row r="1207" spans="1:86" x14ac:dyDescent="0.3">
      <c r="A1207" s="6" t="s">
        <v>168</v>
      </c>
      <c r="B1207" t="s">
        <v>169</v>
      </c>
      <c r="C1207" s="6">
        <v>2014</v>
      </c>
      <c r="D1207" s="6" t="s">
        <v>170</v>
      </c>
      <c r="E1207" s="6" t="s">
        <v>135</v>
      </c>
      <c r="F1207" s="6" t="s">
        <v>171</v>
      </c>
      <c r="G1207" s="6" t="s">
        <v>177</v>
      </c>
      <c r="H1207" s="6"/>
      <c r="I1207" s="6"/>
      <c r="J1207" s="6" t="s">
        <v>60</v>
      </c>
      <c r="K1207" s="6" t="s">
        <v>191</v>
      </c>
      <c r="L1207" s="6" t="s">
        <v>93</v>
      </c>
      <c r="M1207" s="6" t="s">
        <v>73</v>
      </c>
      <c r="N1207" s="6" t="s">
        <v>173</v>
      </c>
      <c r="O1207" s="6" t="s">
        <v>50</v>
      </c>
      <c r="S1207" s="6" t="s">
        <v>201</v>
      </c>
      <c r="T1207" s="6" t="s">
        <v>193</v>
      </c>
      <c r="AA1207" s="56"/>
      <c r="AB1207" s="56"/>
      <c r="AC1207" s="56"/>
      <c r="AD1207" s="6"/>
      <c r="AE1207" s="31"/>
      <c r="AF1207" s="31"/>
      <c r="AG1207" s="31"/>
      <c r="AH1207" s="31"/>
      <c r="AS1207" s="65">
        <v>0</v>
      </c>
      <c r="AT1207" s="65">
        <v>6</v>
      </c>
      <c r="AV1207" t="s">
        <v>194</v>
      </c>
    </row>
    <row r="1208" spans="1:86" x14ac:dyDescent="0.3">
      <c r="A1208" s="6" t="s">
        <v>168</v>
      </c>
      <c r="B1208" t="s">
        <v>169</v>
      </c>
      <c r="C1208" s="6">
        <v>2014</v>
      </c>
      <c r="D1208" s="6" t="s">
        <v>170</v>
      </c>
      <c r="E1208" s="6" t="s">
        <v>135</v>
      </c>
      <c r="F1208" s="6" t="s">
        <v>171</v>
      </c>
      <c r="G1208" s="6" t="s">
        <v>172</v>
      </c>
      <c r="H1208" s="6"/>
      <c r="I1208" s="6"/>
      <c r="J1208" s="6" t="s">
        <v>60</v>
      </c>
      <c r="K1208" s="6" t="s">
        <v>202</v>
      </c>
      <c r="L1208" s="6" t="s">
        <v>96</v>
      </c>
      <c r="M1208" s="6" t="s">
        <v>73</v>
      </c>
      <c r="N1208" s="6" t="s">
        <v>173</v>
      </c>
      <c r="O1208" s="6" t="s">
        <v>50</v>
      </c>
      <c r="S1208" s="6" t="s">
        <v>201</v>
      </c>
      <c r="T1208" s="6" t="s">
        <v>193</v>
      </c>
      <c r="AA1208" s="56"/>
      <c r="AB1208" s="56"/>
      <c r="AC1208" s="56"/>
      <c r="AD1208" s="6"/>
      <c r="AE1208" s="31"/>
      <c r="AF1208" s="31"/>
      <c r="AG1208" s="31"/>
      <c r="AH1208" s="31"/>
      <c r="AS1208" s="65">
        <v>0</v>
      </c>
      <c r="AT1208" s="65">
        <v>15</v>
      </c>
      <c r="AV1208" t="s">
        <v>194</v>
      </c>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row>
    <row r="1209" spans="1:86" x14ac:dyDescent="0.3">
      <c r="A1209" s="6" t="s">
        <v>168</v>
      </c>
      <c r="B1209" t="s">
        <v>169</v>
      </c>
      <c r="C1209" s="6">
        <v>2014</v>
      </c>
      <c r="D1209" s="6" t="s">
        <v>170</v>
      </c>
      <c r="E1209" s="6" t="s">
        <v>135</v>
      </c>
      <c r="F1209" s="6" t="s">
        <v>171</v>
      </c>
      <c r="G1209" s="6" t="s">
        <v>177</v>
      </c>
      <c r="H1209" s="6"/>
      <c r="I1209" s="6"/>
      <c r="J1209" s="6" t="s">
        <v>60</v>
      </c>
      <c r="K1209" s="6" t="s">
        <v>202</v>
      </c>
      <c r="L1209" s="6" t="s">
        <v>96</v>
      </c>
      <c r="M1209" s="6" t="s">
        <v>73</v>
      </c>
      <c r="N1209" s="6" t="s">
        <v>173</v>
      </c>
      <c r="O1209" s="6" t="s">
        <v>50</v>
      </c>
      <c r="S1209" s="6" t="s">
        <v>201</v>
      </c>
      <c r="T1209" s="6" t="s">
        <v>193</v>
      </c>
      <c r="AA1209" s="56"/>
      <c r="AB1209" s="56"/>
      <c r="AC1209" s="56"/>
      <c r="AD1209" s="6"/>
      <c r="AE1209" s="31"/>
      <c r="AF1209" s="31"/>
      <c r="AG1209" s="31"/>
      <c r="AH1209" s="31"/>
      <c r="AS1209" s="65">
        <v>0</v>
      </c>
      <c r="AT1209" s="65">
        <v>6</v>
      </c>
      <c r="AV1209" t="s">
        <v>194</v>
      </c>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row>
    <row r="1210" spans="1:86" x14ac:dyDescent="0.3">
      <c r="A1210" s="6" t="s">
        <v>168</v>
      </c>
      <c r="B1210" t="s">
        <v>169</v>
      </c>
      <c r="C1210" s="6">
        <v>2014</v>
      </c>
      <c r="D1210" s="6" t="s">
        <v>170</v>
      </c>
      <c r="E1210" s="6" t="s">
        <v>135</v>
      </c>
      <c r="F1210" s="6" t="s">
        <v>171</v>
      </c>
      <c r="G1210" s="6" t="s">
        <v>179</v>
      </c>
      <c r="H1210" s="6"/>
      <c r="I1210" s="6"/>
      <c r="J1210" s="6" t="s">
        <v>60</v>
      </c>
      <c r="K1210" s="6" t="s">
        <v>182</v>
      </c>
      <c r="L1210" s="6" t="s">
        <v>188</v>
      </c>
      <c r="M1210" s="6" t="s">
        <v>99</v>
      </c>
      <c r="N1210" s="6" t="s">
        <v>173</v>
      </c>
      <c r="O1210" s="6" t="s">
        <v>50</v>
      </c>
      <c r="P1210" s="6"/>
      <c r="Q1210" s="6"/>
      <c r="R1210" s="6"/>
      <c r="S1210" s="6"/>
      <c r="T1210" t="s">
        <v>184</v>
      </c>
      <c r="U1210" s="6"/>
      <c r="V1210" s="6"/>
      <c r="W1210" s="6"/>
      <c r="Y1210" s="6"/>
      <c r="Z1210" s="6"/>
      <c r="AA1210" s="52"/>
      <c r="AB1210" s="52"/>
      <c r="AC1210" s="52"/>
      <c r="AD1210" s="6"/>
      <c r="AE1210" s="31"/>
      <c r="AF1210" s="31"/>
      <c r="AG1210" s="31"/>
      <c r="AH1210" s="31"/>
      <c r="AK1210" t="s">
        <v>185</v>
      </c>
      <c r="AL1210" t="s">
        <v>186</v>
      </c>
    </row>
    <row r="1211" spans="1:86" x14ac:dyDescent="0.3">
      <c r="A1211" s="6" t="s">
        <v>168</v>
      </c>
      <c r="B1211" t="s">
        <v>169</v>
      </c>
      <c r="C1211" s="6">
        <v>2014</v>
      </c>
      <c r="D1211" s="6" t="s">
        <v>170</v>
      </c>
      <c r="E1211" s="6" t="s">
        <v>135</v>
      </c>
      <c r="F1211" s="6" t="s">
        <v>171</v>
      </c>
      <c r="G1211" s="6" t="s">
        <v>179</v>
      </c>
      <c r="H1211" s="6"/>
      <c r="I1211" s="6"/>
      <c r="J1211" s="6" t="s">
        <v>60</v>
      </c>
      <c r="K1211" s="6" t="s">
        <v>182</v>
      </c>
      <c r="L1211" s="6" t="s">
        <v>187</v>
      </c>
      <c r="M1211" s="6" t="s">
        <v>99</v>
      </c>
      <c r="N1211" s="6" t="s">
        <v>173</v>
      </c>
      <c r="O1211" s="6" t="s">
        <v>50</v>
      </c>
      <c r="P1211" s="6"/>
      <c r="Q1211" s="6"/>
      <c r="R1211" s="6"/>
      <c r="S1211" s="6"/>
      <c r="T1211" t="s">
        <v>184</v>
      </c>
      <c r="U1211" s="6"/>
      <c r="V1211" s="6"/>
      <c r="W1211" s="6"/>
      <c r="Y1211" s="6"/>
      <c r="Z1211" s="6"/>
      <c r="AA1211" s="52"/>
      <c r="AB1211" s="52"/>
      <c r="AC1211" s="52"/>
      <c r="AD1211" s="6"/>
      <c r="AE1211" s="31"/>
      <c r="AF1211" s="31"/>
      <c r="AG1211" s="31"/>
      <c r="AH1211" s="31"/>
      <c r="AK1211" t="s">
        <v>185</v>
      </c>
      <c r="AL1211" t="s">
        <v>186</v>
      </c>
    </row>
    <row r="1212" spans="1:86" x14ac:dyDescent="0.3">
      <c r="A1212" s="6" t="s">
        <v>168</v>
      </c>
      <c r="B1212" t="s">
        <v>169</v>
      </c>
      <c r="C1212" s="6">
        <v>2014</v>
      </c>
      <c r="D1212" s="6" t="s">
        <v>170</v>
      </c>
      <c r="E1212" s="6" t="s">
        <v>135</v>
      </c>
      <c r="F1212" s="6" t="s">
        <v>171</v>
      </c>
      <c r="G1212" s="6" t="s">
        <v>179</v>
      </c>
      <c r="H1212" s="6"/>
      <c r="I1212" s="6"/>
      <c r="J1212" s="6" t="s">
        <v>60</v>
      </c>
      <c r="K1212" s="6" t="s">
        <v>182</v>
      </c>
      <c r="L1212" s="6" t="s">
        <v>183</v>
      </c>
      <c r="M1212" s="6" t="s">
        <v>99</v>
      </c>
      <c r="N1212" s="6" t="s">
        <v>173</v>
      </c>
      <c r="O1212" s="6" t="s">
        <v>50</v>
      </c>
      <c r="P1212" s="6"/>
      <c r="Q1212" s="6"/>
      <c r="R1212" s="6"/>
      <c r="S1212" s="6"/>
      <c r="T1212" t="s">
        <v>184</v>
      </c>
      <c r="U1212" s="6"/>
      <c r="V1212" s="6"/>
      <c r="W1212" s="6"/>
      <c r="Y1212" s="6"/>
      <c r="Z1212" s="6"/>
      <c r="AA1212" s="52"/>
      <c r="AB1212" s="52"/>
      <c r="AC1212" s="52"/>
      <c r="AD1212" s="6"/>
      <c r="AE1212" s="31"/>
      <c r="AF1212" s="31"/>
      <c r="AG1212" s="31"/>
      <c r="AH1212" s="31"/>
      <c r="AK1212" t="s">
        <v>185</v>
      </c>
      <c r="AL1212" t="s">
        <v>186</v>
      </c>
    </row>
    <row r="1213" spans="1:86" x14ac:dyDescent="0.3">
      <c r="A1213" s="6" t="s">
        <v>168</v>
      </c>
      <c r="B1213" t="s">
        <v>169</v>
      </c>
      <c r="C1213" s="6">
        <v>2014</v>
      </c>
      <c r="D1213" s="6" t="s">
        <v>170</v>
      </c>
      <c r="E1213" s="6" t="s">
        <v>135</v>
      </c>
      <c r="F1213" s="6" t="s">
        <v>171</v>
      </c>
      <c r="G1213" s="6" t="s">
        <v>179</v>
      </c>
      <c r="H1213" s="6"/>
      <c r="I1213" s="6"/>
      <c r="J1213" s="6" t="s">
        <v>60</v>
      </c>
      <c r="K1213" s="6" t="s">
        <v>182</v>
      </c>
      <c r="L1213" s="6" t="s">
        <v>189</v>
      </c>
      <c r="M1213" s="6" t="s">
        <v>99</v>
      </c>
      <c r="N1213" s="6" t="s">
        <v>173</v>
      </c>
      <c r="O1213" s="6" t="s">
        <v>50</v>
      </c>
      <c r="P1213" s="6"/>
      <c r="Q1213" s="6"/>
      <c r="R1213" s="6"/>
      <c r="S1213" s="6"/>
      <c r="T1213" t="s">
        <v>184</v>
      </c>
      <c r="U1213" s="6"/>
      <c r="V1213" s="6"/>
      <c r="W1213" s="6"/>
      <c r="Y1213" s="6"/>
      <c r="Z1213" s="6"/>
      <c r="AA1213" s="52"/>
      <c r="AB1213" s="52"/>
      <c r="AC1213" s="52"/>
      <c r="AD1213" s="6"/>
      <c r="AE1213" s="31"/>
      <c r="AF1213" s="31"/>
      <c r="AG1213" s="31"/>
      <c r="AH1213" s="31"/>
      <c r="AK1213" t="s">
        <v>185</v>
      </c>
      <c r="AL1213" t="s">
        <v>186</v>
      </c>
    </row>
    <row r="1214" spans="1:86" x14ac:dyDescent="0.3">
      <c r="A1214" s="6" t="s">
        <v>168</v>
      </c>
      <c r="B1214" t="s">
        <v>169</v>
      </c>
      <c r="C1214" s="6">
        <v>2014</v>
      </c>
      <c r="D1214" s="6" t="s">
        <v>170</v>
      </c>
      <c r="E1214" s="6" t="s">
        <v>135</v>
      </c>
      <c r="F1214" s="6" t="s">
        <v>171</v>
      </c>
      <c r="G1214" s="6" t="s">
        <v>179</v>
      </c>
      <c r="H1214" s="6"/>
      <c r="I1214" s="6"/>
      <c r="J1214" s="6" t="s">
        <v>11</v>
      </c>
      <c r="K1214" s="6" t="s">
        <v>978</v>
      </c>
      <c r="L1214" s="6" t="s">
        <v>173</v>
      </c>
      <c r="M1214" s="6" t="s">
        <v>156</v>
      </c>
      <c r="N1214" s="6" t="s">
        <v>173</v>
      </c>
      <c r="O1214" s="6" t="s">
        <v>50</v>
      </c>
      <c r="P1214" s="6"/>
      <c r="Q1214" s="6"/>
      <c r="R1214" s="6"/>
      <c r="S1214" s="6"/>
      <c r="T1214">
        <v>24</v>
      </c>
      <c r="U1214" s="6"/>
      <c r="V1214" s="6"/>
      <c r="W1214" s="6"/>
      <c r="Y1214" s="6"/>
      <c r="Z1214" s="6"/>
      <c r="AA1214" s="52"/>
      <c r="AB1214" s="52"/>
      <c r="AC1214" s="52"/>
      <c r="AD1214" s="6"/>
      <c r="AE1214" s="31"/>
      <c r="AF1214" s="31"/>
      <c r="AG1214" s="31"/>
      <c r="AH1214" s="31"/>
    </row>
    <row r="1215" spans="1:86" x14ac:dyDescent="0.3">
      <c r="A1215" s="6" t="s">
        <v>168</v>
      </c>
      <c r="B1215" t="s">
        <v>169</v>
      </c>
      <c r="C1215" s="6">
        <v>2014</v>
      </c>
      <c r="D1215" s="6" t="s">
        <v>170</v>
      </c>
      <c r="E1215" s="6" t="s">
        <v>135</v>
      </c>
      <c r="F1215" s="6" t="s">
        <v>171</v>
      </c>
      <c r="G1215" s="6" t="s">
        <v>179</v>
      </c>
      <c r="H1215" s="6"/>
      <c r="I1215" s="6"/>
      <c r="J1215" s="6" t="s">
        <v>11</v>
      </c>
      <c r="K1215" s="6" t="s">
        <v>159</v>
      </c>
      <c r="L1215" s="6" t="s">
        <v>173</v>
      </c>
      <c r="M1215" s="6" t="s">
        <v>156</v>
      </c>
      <c r="N1215" s="6" t="s">
        <v>173</v>
      </c>
      <c r="O1215" s="6" t="s">
        <v>50</v>
      </c>
      <c r="P1215" s="6"/>
      <c r="Q1215" s="6"/>
      <c r="R1215" s="6"/>
      <c r="S1215" s="6"/>
      <c r="T1215" t="s">
        <v>190</v>
      </c>
      <c r="U1215" s="6"/>
      <c r="V1215" s="6"/>
      <c r="W1215" s="6"/>
      <c r="Y1215" s="6"/>
      <c r="Z1215" s="6"/>
      <c r="AA1215" s="52"/>
      <c r="AB1215" s="52"/>
      <c r="AC1215" s="52"/>
      <c r="AD1215" s="6"/>
      <c r="AE1215" s="31"/>
      <c r="AF1215" s="31"/>
      <c r="AG1215" s="31"/>
      <c r="AH1215" s="31"/>
      <c r="AK1215" t="s">
        <v>185</v>
      </c>
      <c r="AL1215" t="s">
        <v>186</v>
      </c>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row>
    <row r="1216" spans="1:86" x14ac:dyDescent="0.3">
      <c r="A1216" s="6" t="s">
        <v>168</v>
      </c>
      <c r="B1216" t="s">
        <v>169</v>
      </c>
      <c r="C1216" s="6">
        <v>2014</v>
      </c>
      <c r="D1216" s="6" t="s">
        <v>170</v>
      </c>
      <c r="E1216" s="6" t="s">
        <v>135</v>
      </c>
      <c r="F1216" s="6" t="s">
        <v>171</v>
      </c>
      <c r="G1216" s="6" t="s">
        <v>172</v>
      </c>
      <c r="H1216" s="6" t="s">
        <v>53</v>
      </c>
      <c r="I1216" s="6" t="s">
        <v>53</v>
      </c>
      <c r="J1216" s="6" t="s">
        <v>48</v>
      </c>
      <c r="K1216" s="6" t="s">
        <v>49</v>
      </c>
      <c r="L1216" s="6" t="s">
        <v>173</v>
      </c>
      <c r="M1216" s="6" t="s">
        <v>156</v>
      </c>
      <c r="N1216" s="6" t="s">
        <v>173</v>
      </c>
      <c r="O1216" s="6" t="s">
        <v>50</v>
      </c>
      <c r="P1216" s="6" t="s">
        <v>174</v>
      </c>
      <c r="Q1216" s="6"/>
      <c r="R1216" s="6" t="s">
        <v>968</v>
      </c>
      <c r="S1216" s="6"/>
      <c r="U1216" s="6" t="s">
        <v>175</v>
      </c>
      <c r="V1216" s="6" t="s">
        <v>140</v>
      </c>
      <c r="W1216" s="6"/>
      <c r="Y1216" s="6">
        <v>48</v>
      </c>
      <c r="Z1216" s="6">
        <v>42</v>
      </c>
      <c r="AA1216" s="52"/>
      <c r="AB1216" s="52"/>
      <c r="AC1216" s="52"/>
      <c r="AD1216" s="6">
        <v>2014</v>
      </c>
      <c r="AE1216" s="31" t="s">
        <v>56</v>
      </c>
      <c r="AF1216" s="31">
        <v>1000</v>
      </c>
      <c r="AG1216" s="31"/>
      <c r="AH1216" s="31" t="s">
        <v>176</v>
      </c>
    </row>
    <row r="1217" spans="1:86" x14ac:dyDescent="0.3">
      <c r="A1217" s="6" t="s">
        <v>168</v>
      </c>
      <c r="B1217" t="s">
        <v>169</v>
      </c>
      <c r="C1217" s="6">
        <v>2014</v>
      </c>
      <c r="D1217" s="6" t="s">
        <v>170</v>
      </c>
      <c r="E1217" s="6" t="s">
        <v>135</v>
      </c>
      <c r="F1217" s="6" t="s">
        <v>171</v>
      </c>
      <c r="G1217" s="6" t="s">
        <v>177</v>
      </c>
      <c r="H1217" s="6" t="s">
        <v>53</v>
      </c>
      <c r="I1217" s="6" t="s">
        <v>53</v>
      </c>
      <c r="J1217" s="6" t="s">
        <v>48</v>
      </c>
      <c r="K1217" s="6" t="s">
        <v>49</v>
      </c>
      <c r="L1217" s="6" t="s">
        <v>173</v>
      </c>
      <c r="M1217" s="6" t="s">
        <v>156</v>
      </c>
      <c r="N1217" s="6" t="s">
        <v>173</v>
      </c>
      <c r="O1217" s="6" t="s">
        <v>50</v>
      </c>
      <c r="P1217" s="6" t="s">
        <v>174</v>
      </c>
      <c r="Q1217" s="6"/>
      <c r="R1217" s="6" t="s">
        <v>968</v>
      </c>
      <c r="S1217" s="6"/>
      <c r="U1217" s="6" t="s">
        <v>175</v>
      </c>
      <c r="V1217" s="6" t="s">
        <v>140</v>
      </c>
      <c r="W1217" s="6"/>
      <c r="Y1217" s="6">
        <v>48</v>
      </c>
      <c r="Z1217" s="6">
        <v>42</v>
      </c>
      <c r="AA1217" s="52"/>
      <c r="AB1217" s="52"/>
      <c r="AC1217" s="52"/>
      <c r="AD1217" s="6">
        <v>2014</v>
      </c>
      <c r="AE1217" s="31" t="s">
        <v>56</v>
      </c>
      <c r="AF1217" s="31">
        <v>1000</v>
      </c>
      <c r="AG1217" s="31"/>
      <c r="AH1217" s="31" t="s">
        <v>178</v>
      </c>
    </row>
    <row r="1218" spans="1:86" x14ac:dyDescent="0.3">
      <c r="A1218" s="6" t="s">
        <v>168</v>
      </c>
      <c r="B1218" t="s">
        <v>169</v>
      </c>
      <c r="C1218" s="6">
        <v>2014</v>
      </c>
      <c r="D1218" s="6" t="s">
        <v>170</v>
      </c>
      <c r="E1218" s="6" t="s">
        <v>135</v>
      </c>
      <c r="F1218" s="6" t="s">
        <v>171</v>
      </c>
      <c r="G1218" s="6" t="s">
        <v>179</v>
      </c>
      <c r="H1218" s="6"/>
      <c r="I1218" s="6"/>
      <c r="J1218" s="6" t="s">
        <v>1045</v>
      </c>
      <c r="K1218" s="6" t="s">
        <v>180</v>
      </c>
      <c r="L1218" s="6" t="s">
        <v>173</v>
      </c>
      <c r="M1218" s="6" t="s">
        <v>156</v>
      </c>
      <c r="N1218" s="6" t="s">
        <v>173</v>
      </c>
      <c r="O1218" s="6" t="s">
        <v>50</v>
      </c>
      <c r="P1218" s="6"/>
      <c r="Q1218" s="6"/>
      <c r="R1218" s="6"/>
      <c r="S1218" s="6"/>
      <c r="U1218" s="6"/>
      <c r="V1218" s="6"/>
      <c r="W1218" s="6"/>
      <c r="Y1218" s="6"/>
      <c r="Z1218" s="6"/>
      <c r="AA1218" s="52"/>
      <c r="AB1218" s="52"/>
      <c r="AC1218" s="52"/>
      <c r="AD1218" s="6"/>
      <c r="AE1218" s="31"/>
      <c r="AF1218" s="31"/>
      <c r="AG1218" s="31"/>
      <c r="AH1218" s="31"/>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row>
    <row r="1219" spans="1:86" x14ac:dyDescent="0.3">
      <c r="A1219" s="6" t="s">
        <v>168</v>
      </c>
      <c r="B1219" t="s">
        <v>169</v>
      </c>
      <c r="C1219" s="6">
        <v>2014</v>
      </c>
      <c r="D1219" s="6" t="s">
        <v>170</v>
      </c>
      <c r="E1219" s="6" t="s">
        <v>135</v>
      </c>
      <c r="F1219" s="6" t="s">
        <v>171</v>
      </c>
      <c r="G1219" s="6" t="s">
        <v>179</v>
      </c>
      <c r="H1219" s="6"/>
      <c r="I1219" s="6"/>
      <c r="J1219" s="6" t="s">
        <v>11</v>
      </c>
      <c r="K1219" s="6" t="s">
        <v>181</v>
      </c>
      <c r="L1219" s="6" t="s">
        <v>173</v>
      </c>
      <c r="M1219" s="6" t="s">
        <v>156</v>
      </c>
      <c r="N1219" s="6" t="s">
        <v>173</v>
      </c>
      <c r="O1219" s="6" t="s">
        <v>50</v>
      </c>
      <c r="P1219" s="6"/>
      <c r="Q1219" s="6"/>
      <c r="R1219" s="6"/>
      <c r="S1219" s="6"/>
      <c r="T1219">
        <v>23</v>
      </c>
      <c r="U1219" s="6"/>
      <c r="V1219" s="6"/>
      <c r="W1219" s="6"/>
      <c r="Y1219" s="6"/>
      <c r="Z1219" s="6"/>
      <c r="AA1219" s="52"/>
      <c r="AB1219" s="52"/>
      <c r="AC1219" s="52"/>
      <c r="AD1219" s="6"/>
      <c r="AE1219" s="31"/>
      <c r="AF1219" s="31"/>
      <c r="AG1219" s="31"/>
      <c r="AH1219" s="31"/>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c r="BU1219" s="6"/>
      <c r="BV1219" s="6"/>
      <c r="BW1219" s="6"/>
      <c r="BX1219" s="6"/>
      <c r="BY1219" s="6"/>
      <c r="BZ1219" s="6"/>
      <c r="CA1219" s="6"/>
      <c r="CB1219" s="6"/>
      <c r="CC1219" s="6"/>
      <c r="CD1219" s="6"/>
      <c r="CE1219" s="6"/>
      <c r="CF1219" s="6"/>
      <c r="CG1219" s="6"/>
      <c r="CH1219" s="6"/>
    </row>
    <row r="1220" spans="1:86" x14ac:dyDescent="0.3">
      <c r="A1220" s="6" t="s">
        <v>168</v>
      </c>
      <c r="B1220" s="6" t="s">
        <v>203</v>
      </c>
      <c r="C1220" s="6">
        <v>2018</v>
      </c>
      <c r="D1220" s="6" t="s">
        <v>170</v>
      </c>
      <c r="E1220" s="6" t="s">
        <v>135</v>
      </c>
      <c r="F1220" s="6" t="s">
        <v>171</v>
      </c>
      <c r="G1220" s="6" t="s">
        <v>172</v>
      </c>
      <c r="H1220" s="6"/>
      <c r="I1220" s="6"/>
      <c r="J1220" s="6" t="s">
        <v>160</v>
      </c>
      <c r="K1220" s="6" t="s">
        <v>207</v>
      </c>
      <c r="L1220" s="6" t="s">
        <v>72</v>
      </c>
      <c r="M1220" s="6" t="s">
        <v>73</v>
      </c>
      <c r="N1220" s="6" t="s">
        <v>173</v>
      </c>
      <c r="O1220" s="6" t="s">
        <v>50</v>
      </c>
      <c r="R1220" s="6"/>
      <c r="T1220" s="6" t="s">
        <v>193</v>
      </c>
      <c r="AA1220" s="56"/>
      <c r="AB1220" s="56"/>
      <c r="AC1220" s="56"/>
      <c r="AE1220" s="31"/>
      <c r="AF1220" s="31"/>
      <c r="AG1220" s="31"/>
      <c r="AH1220" s="31"/>
      <c r="AN1220" s="6"/>
      <c r="AS1220" s="65">
        <f>AT1220*AU1220/100</f>
        <v>27</v>
      </c>
      <c r="AT1220" s="68">
        <v>45</v>
      </c>
      <c r="AU1220">
        <v>60</v>
      </c>
      <c r="AV1220" s="6" t="s">
        <v>208</v>
      </c>
    </row>
    <row r="1221" spans="1:86" x14ac:dyDescent="0.3">
      <c r="A1221" s="6" t="s">
        <v>168</v>
      </c>
      <c r="B1221" s="6" t="s">
        <v>203</v>
      </c>
      <c r="C1221" s="6">
        <v>2018</v>
      </c>
      <c r="D1221" s="6" t="s">
        <v>170</v>
      </c>
      <c r="E1221" s="6" t="s">
        <v>135</v>
      </c>
      <c r="F1221" s="6" t="s">
        <v>171</v>
      </c>
      <c r="G1221" s="6" t="s">
        <v>211</v>
      </c>
      <c r="H1221" s="6"/>
      <c r="I1221" s="6"/>
      <c r="J1221" s="6" t="s">
        <v>160</v>
      </c>
      <c r="K1221" s="6" t="s">
        <v>207</v>
      </c>
      <c r="L1221" s="6" t="s">
        <v>72</v>
      </c>
      <c r="M1221" s="6" t="s">
        <v>73</v>
      </c>
      <c r="N1221" s="6" t="s">
        <v>173</v>
      </c>
      <c r="O1221" s="6" t="s">
        <v>50</v>
      </c>
      <c r="R1221" s="6"/>
      <c r="T1221" s="6" t="s">
        <v>193</v>
      </c>
      <c r="AA1221" s="56"/>
      <c r="AB1221" s="56"/>
      <c r="AC1221" s="56"/>
      <c r="AE1221" s="31"/>
      <c r="AF1221" s="31"/>
      <c r="AG1221" s="31"/>
      <c r="AH1221" s="31"/>
      <c r="AN1221" s="6"/>
      <c r="AS1221" s="65">
        <v>12</v>
      </c>
      <c r="AT1221" s="68">
        <v>18</v>
      </c>
      <c r="AU1221">
        <v>65</v>
      </c>
      <c r="AV1221" s="6" t="s">
        <v>208</v>
      </c>
    </row>
    <row r="1222" spans="1:86" x14ac:dyDescent="0.3">
      <c r="A1222" s="6" t="s">
        <v>168</v>
      </c>
      <c r="B1222" s="6" t="s">
        <v>203</v>
      </c>
      <c r="C1222" s="6">
        <v>2018</v>
      </c>
      <c r="D1222" s="6" t="s">
        <v>170</v>
      </c>
      <c r="E1222" s="6" t="s">
        <v>135</v>
      </c>
      <c r="F1222" s="6" t="s">
        <v>171</v>
      </c>
      <c r="G1222" s="6" t="s">
        <v>177</v>
      </c>
      <c r="H1222" s="6"/>
      <c r="I1222" s="6"/>
      <c r="J1222" s="6" t="s">
        <v>160</v>
      </c>
      <c r="K1222" s="6" t="s">
        <v>207</v>
      </c>
      <c r="L1222" s="6" t="s">
        <v>72</v>
      </c>
      <c r="M1222" s="6" t="s">
        <v>73</v>
      </c>
      <c r="N1222" s="6" t="s">
        <v>173</v>
      </c>
      <c r="O1222" s="6" t="s">
        <v>50</v>
      </c>
      <c r="R1222" s="6"/>
      <c r="T1222" s="6" t="s">
        <v>193</v>
      </c>
      <c r="AA1222" s="56"/>
      <c r="AB1222" s="56"/>
      <c r="AC1222" s="56"/>
      <c r="AE1222" s="31"/>
      <c r="AF1222" s="31"/>
      <c r="AG1222" s="31"/>
      <c r="AH1222" s="31"/>
      <c r="AN1222" s="6"/>
      <c r="AS1222" s="65">
        <v>28</v>
      </c>
      <c r="AT1222" s="68">
        <v>36</v>
      </c>
      <c r="AU1222">
        <v>77</v>
      </c>
      <c r="AV1222" s="6" t="s">
        <v>208</v>
      </c>
    </row>
    <row r="1223" spans="1:86" x14ac:dyDescent="0.3">
      <c r="A1223" s="6" t="s">
        <v>168</v>
      </c>
      <c r="B1223" s="6" t="s">
        <v>203</v>
      </c>
      <c r="C1223" s="6">
        <v>2018</v>
      </c>
      <c r="D1223" s="6" t="s">
        <v>170</v>
      </c>
      <c r="E1223" s="6" t="s">
        <v>135</v>
      </c>
      <c r="F1223" s="6" t="s">
        <v>171</v>
      </c>
      <c r="G1223" s="6" t="s">
        <v>172</v>
      </c>
      <c r="H1223" s="6"/>
      <c r="I1223" s="6"/>
      <c r="J1223" s="6" t="s">
        <v>160</v>
      </c>
      <c r="K1223" s="6" t="s">
        <v>207</v>
      </c>
      <c r="L1223" s="6" t="s">
        <v>85</v>
      </c>
      <c r="M1223" s="6" t="s">
        <v>73</v>
      </c>
      <c r="N1223" s="6" t="s">
        <v>173</v>
      </c>
      <c r="O1223" s="6" t="s">
        <v>50</v>
      </c>
      <c r="R1223" s="6"/>
      <c r="T1223" s="6" t="s">
        <v>193</v>
      </c>
      <c r="AA1223" s="56"/>
      <c r="AB1223" s="56"/>
      <c r="AC1223" s="56"/>
      <c r="AE1223" s="31"/>
      <c r="AF1223" s="31"/>
      <c r="AG1223" s="31"/>
      <c r="AH1223" s="31"/>
      <c r="AN1223" s="6"/>
      <c r="AS1223" s="65">
        <v>38</v>
      </c>
      <c r="AT1223" s="68">
        <v>45</v>
      </c>
      <c r="AU1223">
        <v>85</v>
      </c>
      <c r="AV1223" s="6" t="s">
        <v>208</v>
      </c>
    </row>
    <row r="1224" spans="1:86" x14ac:dyDescent="0.3">
      <c r="A1224" s="6" t="s">
        <v>168</v>
      </c>
      <c r="B1224" s="6" t="s">
        <v>203</v>
      </c>
      <c r="C1224" s="6">
        <v>2018</v>
      </c>
      <c r="D1224" s="6" t="s">
        <v>170</v>
      </c>
      <c r="E1224" s="6" t="s">
        <v>135</v>
      </c>
      <c r="F1224" s="6" t="s">
        <v>171</v>
      </c>
      <c r="G1224" s="6" t="s">
        <v>211</v>
      </c>
      <c r="H1224" s="6"/>
      <c r="I1224" s="6"/>
      <c r="J1224" s="6" t="s">
        <v>160</v>
      </c>
      <c r="K1224" s="6" t="s">
        <v>207</v>
      </c>
      <c r="L1224" s="6" t="s">
        <v>85</v>
      </c>
      <c r="M1224" s="6" t="s">
        <v>73</v>
      </c>
      <c r="N1224" s="6" t="s">
        <v>173</v>
      </c>
      <c r="O1224" s="6" t="s">
        <v>50</v>
      </c>
      <c r="R1224" s="6"/>
      <c r="T1224" s="6" t="s">
        <v>193</v>
      </c>
      <c r="AA1224" s="56"/>
      <c r="AB1224" s="56"/>
      <c r="AC1224" s="56"/>
      <c r="AE1224" s="31"/>
      <c r="AF1224" s="31"/>
      <c r="AG1224" s="31"/>
      <c r="AH1224" s="31"/>
      <c r="AN1224" s="6"/>
      <c r="AS1224" s="65">
        <v>14</v>
      </c>
      <c r="AT1224" s="68">
        <v>18</v>
      </c>
      <c r="AU1224">
        <v>77</v>
      </c>
      <c r="AV1224" s="6" t="s">
        <v>208</v>
      </c>
    </row>
    <row r="1225" spans="1:86" x14ac:dyDescent="0.3">
      <c r="A1225" s="6" t="s">
        <v>168</v>
      </c>
      <c r="B1225" s="6" t="s">
        <v>203</v>
      </c>
      <c r="C1225" s="6">
        <v>2018</v>
      </c>
      <c r="D1225" s="6" t="s">
        <v>170</v>
      </c>
      <c r="E1225" s="6" t="s">
        <v>135</v>
      </c>
      <c r="F1225" s="6" t="s">
        <v>171</v>
      </c>
      <c r="G1225" s="6" t="s">
        <v>177</v>
      </c>
      <c r="H1225" s="6"/>
      <c r="I1225" s="6"/>
      <c r="J1225" s="6" t="s">
        <v>160</v>
      </c>
      <c r="K1225" s="6" t="s">
        <v>207</v>
      </c>
      <c r="L1225" s="6" t="s">
        <v>85</v>
      </c>
      <c r="M1225" s="6" t="s">
        <v>73</v>
      </c>
      <c r="N1225" s="6" t="s">
        <v>173</v>
      </c>
      <c r="O1225" s="6" t="s">
        <v>50</v>
      </c>
      <c r="R1225" s="6"/>
      <c r="T1225" s="6" t="s">
        <v>193</v>
      </c>
      <c r="AA1225" s="56"/>
      <c r="AB1225" s="56"/>
      <c r="AC1225" s="56"/>
      <c r="AE1225" s="31"/>
      <c r="AF1225" s="31"/>
      <c r="AG1225" s="31"/>
      <c r="AH1225" s="31"/>
      <c r="AN1225" s="6"/>
      <c r="AS1225" s="65">
        <v>35</v>
      </c>
      <c r="AT1225" s="68">
        <v>36</v>
      </c>
      <c r="AU1225">
        <v>98</v>
      </c>
      <c r="AV1225" s="6" t="s">
        <v>208</v>
      </c>
    </row>
    <row r="1226" spans="1:86" x14ac:dyDescent="0.3">
      <c r="A1226" s="6" t="s">
        <v>168</v>
      </c>
      <c r="B1226" s="6" t="s">
        <v>203</v>
      </c>
      <c r="C1226" s="6">
        <v>2018</v>
      </c>
      <c r="D1226" s="6" t="s">
        <v>170</v>
      </c>
      <c r="E1226" s="6" t="s">
        <v>135</v>
      </c>
      <c r="F1226" s="6" t="s">
        <v>171</v>
      </c>
      <c r="G1226" s="6" t="s">
        <v>172</v>
      </c>
      <c r="H1226" s="6"/>
      <c r="I1226" s="6"/>
      <c r="J1226" s="6" t="s">
        <v>160</v>
      </c>
      <c r="K1226" s="6" t="s">
        <v>207</v>
      </c>
      <c r="L1226" s="6" t="s">
        <v>86</v>
      </c>
      <c r="M1226" s="6" t="s">
        <v>73</v>
      </c>
      <c r="N1226" s="6" t="s">
        <v>173</v>
      </c>
      <c r="O1226" s="6" t="s">
        <v>50</v>
      </c>
      <c r="R1226" s="6"/>
      <c r="T1226" s="6" t="s">
        <v>193</v>
      </c>
      <c r="AA1226" s="56"/>
      <c r="AB1226" s="56"/>
      <c r="AC1226" s="56"/>
      <c r="AE1226" s="31"/>
      <c r="AF1226" s="31"/>
      <c r="AG1226" s="31"/>
      <c r="AH1226" s="31"/>
      <c r="AN1226" s="6"/>
      <c r="AS1226" s="65">
        <f>AT1226*AU1226/100</f>
        <v>27</v>
      </c>
      <c r="AT1226" s="68">
        <v>45</v>
      </c>
      <c r="AU1226">
        <v>60</v>
      </c>
      <c r="AV1226" s="6" t="s">
        <v>208</v>
      </c>
    </row>
    <row r="1227" spans="1:86" x14ac:dyDescent="0.3">
      <c r="A1227" s="6" t="s">
        <v>168</v>
      </c>
      <c r="B1227" s="6" t="s">
        <v>203</v>
      </c>
      <c r="C1227" s="6">
        <v>2018</v>
      </c>
      <c r="D1227" s="6" t="s">
        <v>170</v>
      </c>
      <c r="E1227" s="6" t="s">
        <v>135</v>
      </c>
      <c r="F1227" s="6" t="s">
        <v>171</v>
      </c>
      <c r="G1227" s="6" t="s">
        <v>211</v>
      </c>
      <c r="H1227" s="6"/>
      <c r="I1227" s="6"/>
      <c r="J1227" s="6" t="s">
        <v>160</v>
      </c>
      <c r="K1227" s="6" t="s">
        <v>207</v>
      </c>
      <c r="L1227" s="6" t="s">
        <v>86</v>
      </c>
      <c r="M1227" s="6" t="s">
        <v>73</v>
      </c>
      <c r="N1227" s="6" t="s">
        <v>173</v>
      </c>
      <c r="O1227" s="6" t="s">
        <v>50</v>
      </c>
      <c r="R1227" s="6"/>
      <c r="T1227" s="6" t="s">
        <v>193</v>
      </c>
      <c r="AA1227" s="56"/>
      <c r="AB1227" s="56"/>
      <c r="AC1227" s="56"/>
      <c r="AE1227" s="31"/>
      <c r="AF1227" s="31"/>
      <c r="AG1227" s="31"/>
      <c r="AH1227" s="31"/>
      <c r="AN1227" s="6"/>
      <c r="AS1227" s="65">
        <v>13</v>
      </c>
      <c r="AT1227" s="68">
        <v>18</v>
      </c>
      <c r="AU1227">
        <v>70</v>
      </c>
      <c r="AV1227" s="6" t="s">
        <v>208</v>
      </c>
    </row>
    <row r="1228" spans="1:86" x14ac:dyDescent="0.3">
      <c r="A1228" s="6" t="s">
        <v>168</v>
      </c>
      <c r="B1228" s="6" t="s">
        <v>203</v>
      </c>
      <c r="C1228" s="6">
        <v>2018</v>
      </c>
      <c r="D1228" s="6" t="s">
        <v>170</v>
      </c>
      <c r="E1228" s="6" t="s">
        <v>135</v>
      </c>
      <c r="F1228" s="6" t="s">
        <v>171</v>
      </c>
      <c r="G1228" s="6" t="s">
        <v>177</v>
      </c>
      <c r="H1228" s="6"/>
      <c r="I1228" s="6"/>
      <c r="J1228" s="6" t="s">
        <v>160</v>
      </c>
      <c r="K1228" s="6" t="s">
        <v>207</v>
      </c>
      <c r="L1228" s="6" t="s">
        <v>86</v>
      </c>
      <c r="M1228" s="6" t="s">
        <v>73</v>
      </c>
      <c r="N1228" s="6" t="s">
        <v>173</v>
      </c>
      <c r="O1228" s="6" t="s">
        <v>50</v>
      </c>
      <c r="R1228" s="6"/>
      <c r="T1228" s="6" t="s">
        <v>193</v>
      </c>
      <c r="AA1228" s="56"/>
      <c r="AB1228" s="56"/>
      <c r="AC1228" s="56"/>
      <c r="AE1228" s="31"/>
      <c r="AF1228" s="31"/>
      <c r="AG1228" s="31"/>
      <c r="AH1228" s="31"/>
      <c r="AN1228" s="6"/>
      <c r="AS1228" s="65">
        <f>AT1228*AU1228/100</f>
        <v>27</v>
      </c>
      <c r="AT1228" s="68">
        <v>36</v>
      </c>
      <c r="AU1228">
        <v>75</v>
      </c>
      <c r="AV1228" s="6" t="s">
        <v>208</v>
      </c>
    </row>
    <row r="1229" spans="1:86" x14ac:dyDescent="0.3">
      <c r="A1229" s="6" t="s">
        <v>168</v>
      </c>
      <c r="B1229" s="6" t="s">
        <v>203</v>
      </c>
      <c r="C1229" s="6">
        <v>2018</v>
      </c>
      <c r="D1229" s="6" t="s">
        <v>170</v>
      </c>
      <c r="E1229" s="6" t="s">
        <v>135</v>
      </c>
      <c r="F1229" s="6" t="s">
        <v>171</v>
      </c>
      <c r="G1229" s="6" t="s">
        <v>172</v>
      </c>
      <c r="H1229" s="6"/>
      <c r="I1229" s="6"/>
      <c r="J1229" s="6" t="s">
        <v>160</v>
      </c>
      <c r="K1229" s="6" t="s">
        <v>207</v>
      </c>
      <c r="L1229" s="6" t="s">
        <v>87</v>
      </c>
      <c r="M1229" s="6" t="s">
        <v>73</v>
      </c>
      <c r="N1229" s="6" t="s">
        <v>173</v>
      </c>
      <c r="O1229" s="6" t="s">
        <v>50</v>
      </c>
      <c r="R1229" s="6"/>
      <c r="T1229" s="6" t="s">
        <v>193</v>
      </c>
      <c r="AA1229" s="56"/>
      <c r="AB1229" s="56"/>
      <c r="AC1229" s="56"/>
      <c r="AE1229" s="31"/>
      <c r="AF1229" s="31"/>
      <c r="AG1229" s="31"/>
      <c r="AH1229" s="31"/>
      <c r="AN1229" s="6"/>
      <c r="AS1229" s="65">
        <v>38</v>
      </c>
      <c r="AT1229" s="68">
        <v>45</v>
      </c>
      <c r="AU1229">
        <v>85</v>
      </c>
      <c r="AV1229" s="6" t="s">
        <v>208</v>
      </c>
    </row>
    <row r="1230" spans="1:86" x14ac:dyDescent="0.3">
      <c r="A1230" s="6" t="s">
        <v>168</v>
      </c>
      <c r="B1230" s="6" t="s">
        <v>203</v>
      </c>
      <c r="C1230" s="6">
        <v>2018</v>
      </c>
      <c r="D1230" s="6" t="s">
        <v>170</v>
      </c>
      <c r="E1230" s="6" t="s">
        <v>135</v>
      </c>
      <c r="F1230" s="6" t="s">
        <v>171</v>
      </c>
      <c r="G1230" s="6" t="s">
        <v>211</v>
      </c>
      <c r="H1230" s="6"/>
      <c r="I1230" s="6"/>
      <c r="J1230" s="6" t="s">
        <v>160</v>
      </c>
      <c r="K1230" s="6" t="s">
        <v>207</v>
      </c>
      <c r="L1230" s="6" t="s">
        <v>87</v>
      </c>
      <c r="M1230" s="6" t="s">
        <v>73</v>
      </c>
      <c r="N1230" s="6" t="s">
        <v>173</v>
      </c>
      <c r="O1230" s="6" t="s">
        <v>50</v>
      </c>
      <c r="R1230" s="6"/>
      <c r="T1230" s="6" t="s">
        <v>193</v>
      </c>
      <c r="AA1230" s="56"/>
      <c r="AB1230" s="56"/>
      <c r="AC1230" s="56"/>
      <c r="AE1230" s="31"/>
      <c r="AF1230" s="31"/>
      <c r="AG1230" s="31"/>
      <c r="AH1230" s="31"/>
      <c r="AN1230" s="6"/>
      <c r="AS1230" s="65">
        <v>14</v>
      </c>
      <c r="AT1230" s="68">
        <v>18</v>
      </c>
      <c r="AU1230">
        <v>77</v>
      </c>
      <c r="AV1230" s="6" t="s">
        <v>208</v>
      </c>
    </row>
    <row r="1231" spans="1:86" x14ac:dyDescent="0.3">
      <c r="A1231" s="6" t="s">
        <v>168</v>
      </c>
      <c r="B1231" s="6" t="s">
        <v>203</v>
      </c>
      <c r="C1231" s="6">
        <v>2018</v>
      </c>
      <c r="D1231" s="6" t="s">
        <v>170</v>
      </c>
      <c r="E1231" s="6" t="s">
        <v>135</v>
      </c>
      <c r="F1231" s="6" t="s">
        <v>171</v>
      </c>
      <c r="G1231" s="6" t="s">
        <v>177</v>
      </c>
      <c r="H1231" s="6"/>
      <c r="I1231" s="6"/>
      <c r="J1231" s="6" t="s">
        <v>160</v>
      </c>
      <c r="K1231" s="6" t="s">
        <v>207</v>
      </c>
      <c r="L1231" s="6" t="s">
        <v>87</v>
      </c>
      <c r="M1231" s="6" t="s">
        <v>73</v>
      </c>
      <c r="N1231" s="6" t="s">
        <v>173</v>
      </c>
      <c r="O1231" s="6" t="s">
        <v>50</v>
      </c>
      <c r="R1231" s="6"/>
      <c r="T1231" s="6" t="s">
        <v>193</v>
      </c>
      <c r="AA1231" s="56"/>
      <c r="AB1231" s="56"/>
      <c r="AC1231" s="56"/>
      <c r="AE1231" s="31"/>
      <c r="AF1231" s="31"/>
      <c r="AG1231" s="31"/>
      <c r="AH1231" s="31"/>
      <c r="AN1231" s="6"/>
      <c r="AS1231" s="65">
        <v>35</v>
      </c>
      <c r="AT1231" s="68">
        <v>36</v>
      </c>
      <c r="AU1231">
        <v>98</v>
      </c>
      <c r="AV1231" s="6" t="s">
        <v>208</v>
      </c>
    </row>
    <row r="1232" spans="1:86" x14ac:dyDescent="0.3">
      <c r="A1232" s="6" t="s">
        <v>168</v>
      </c>
      <c r="B1232" s="6" t="s">
        <v>203</v>
      </c>
      <c r="C1232" s="6">
        <v>2018</v>
      </c>
      <c r="D1232" s="6" t="s">
        <v>170</v>
      </c>
      <c r="E1232" s="6" t="s">
        <v>135</v>
      </c>
      <c r="F1232" s="6" t="s">
        <v>171</v>
      </c>
      <c r="G1232" s="6" t="s">
        <v>172</v>
      </c>
      <c r="H1232" s="6"/>
      <c r="I1232" s="6"/>
      <c r="J1232" s="6" t="s">
        <v>160</v>
      </c>
      <c r="K1232" s="6" t="s">
        <v>207</v>
      </c>
      <c r="L1232" s="6" t="s">
        <v>89</v>
      </c>
      <c r="M1232" s="6" t="s">
        <v>73</v>
      </c>
      <c r="N1232" s="6" t="s">
        <v>173</v>
      </c>
      <c r="O1232" s="6" t="s">
        <v>50</v>
      </c>
      <c r="R1232" s="6"/>
      <c r="T1232" s="6" t="s">
        <v>193</v>
      </c>
      <c r="AA1232" s="56"/>
      <c r="AB1232" s="56"/>
      <c r="AC1232" s="56"/>
      <c r="AE1232" s="31"/>
      <c r="AF1232" s="31"/>
      <c r="AG1232" s="31"/>
      <c r="AH1232" s="31"/>
      <c r="AN1232" s="6"/>
      <c r="AS1232" s="65">
        <v>38</v>
      </c>
      <c r="AT1232" s="68">
        <v>45</v>
      </c>
      <c r="AU1232">
        <v>85</v>
      </c>
      <c r="AV1232" s="6" t="s">
        <v>208</v>
      </c>
    </row>
    <row r="1233" spans="1:86" x14ac:dyDescent="0.3">
      <c r="A1233" s="6" t="s">
        <v>168</v>
      </c>
      <c r="B1233" s="6" t="s">
        <v>203</v>
      </c>
      <c r="C1233" s="6">
        <v>2018</v>
      </c>
      <c r="D1233" s="6" t="s">
        <v>170</v>
      </c>
      <c r="E1233" s="6" t="s">
        <v>135</v>
      </c>
      <c r="F1233" s="6" t="s">
        <v>171</v>
      </c>
      <c r="G1233" s="6" t="s">
        <v>211</v>
      </c>
      <c r="H1233" s="6"/>
      <c r="I1233" s="6"/>
      <c r="J1233" s="6" t="s">
        <v>160</v>
      </c>
      <c r="K1233" s="6" t="s">
        <v>207</v>
      </c>
      <c r="L1233" s="6" t="s">
        <v>89</v>
      </c>
      <c r="M1233" s="6" t="s">
        <v>73</v>
      </c>
      <c r="N1233" s="6" t="s">
        <v>173</v>
      </c>
      <c r="O1233" s="6" t="s">
        <v>50</v>
      </c>
      <c r="R1233" s="6"/>
      <c r="T1233" s="6" t="s">
        <v>193</v>
      </c>
      <c r="AA1233" s="56"/>
      <c r="AB1233" s="56"/>
      <c r="AC1233" s="56"/>
      <c r="AE1233" s="31"/>
      <c r="AF1233" s="31"/>
      <c r="AG1233" s="31"/>
      <c r="AH1233" s="31"/>
      <c r="AN1233" s="6"/>
      <c r="AS1233" s="65">
        <v>14</v>
      </c>
      <c r="AT1233" s="68">
        <v>18</v>
      </c>
      <c r="AU1233">
        <v>77</v>
      </c>
      <c r="AV1233" s="6" t="s">
        <v>208</v>
      </c>
    </row>
    <row r="1234" spans="1:86" x14ac:dyDescent="0.3">
      <c r="A1234" s="6" t="s">
        <v>168</v>
      </c>
      <c r="B1234" s="6" t="s">
        <v>203</v>
      </c>
      <c r="C1234" s="6">
        <v>2018</v>
      </c>
      <c r="D1234" s="6" t="s">
        <v>170</v>
      </c>
      <c r="E1234" s="6" t="s">
        <v>135</v>
      </c>
      <c r="F1234" s="6" t="s">
        <v>171</v>
      </c>
      <c r="G1234" s="6" t="s">
        <v>177</v>
      </c>
      <c r="H1234" s="6"/>
      <c r="I1234" s="6"/>
      <c r="J1234" s="6" t="s">
        <v>160</v>
      </c>
      <c r="K1234" s="6" t="s">
        <v>207</v>
      </c>
      <c r="L1234" s="6" t="s">
        <v>89</v>
      </c>
      <c r="M1234" s="6" t="s">
        <v>73</v>
      </c>
      <c r="N1234" s="6" t="s">
        <v>173</v>
      </c>
      <c r="O1234" s="6" t="s">
        <v>50</v>
      </c>
      <c r="R1234" s="6"/>
      <c r="T1234" s="6" t="s">
        <v>193</v>
      </c>
      <c r="AA1234" s="56"/>
      <c r="AB1234" s="56"/>
      <c r="AC1234" s="56"/>
      <c r="AE1234" s="31"/>
      <c r="AF1234" s="31"/>
      <c r="AG1234" s="31"/>
      <c r="AH1234" s="31"/>
      <c r="AN1234" s="6"/>
      <c r="AS1234" s="65">
        <v>35</v>
      </c>
      <c r="AT1234" s="68">
        <v>36</v>
      </c>
      <c r="AU1234">
        <v>98</v>
      </c>
      <c r="AV1234" s="6" t="s">
        <v>208</v>
      </c>
    </row>
    <row r="1235" spans="1:86" x14ac:dyDescent="0.3">
      <c r="A1235" s="6" t="s">
        <v>168</v>
      </c>
      <c r="B1235" s="6" t="s">
        <v>203</v>
      </c>
      <c r="C1235" s="6">
        <v>2018</v>
      </c>
      <c r="D1235" s="6" t="s">
        <v>170</v>
      </c>
      <c r="E1235" s="6" t="s">
        <v>135</v>
      </c>
      <c r="F1235" s="6" t="s">
        <v>171</v>
      </c>
      <c r="G1235" s="6" t="s">
        <v>172</v>
      </c>
      <c r="H1235" s="6"/>
      <c r="I1235" s="6"/>
      <c r="J1235" s="6" t="s">
        <v>160</v>
      </c>
      <c r="K1235" s="6" t="s">
        <v>207</v>
      </c>
      <c r="L1235" s="6" t="s">
        <v>88</v>
      </c>
      <c r="M1235" s="6" t="s">
        <v>73</v>
      </c>
      <c r="N1235" s="6" t="s">
        <v>173</v>
      </c>
      <c r="O1235" s="6" t="s">
        <v>50</v>
      </c>
      <c r="R1235" s="6"/>
      <c r="T1235" s="6" t="s">
        <v>193</v>
      </c>
      <c r="AA1235" s="56"/>
      <c r="AB1235" s="56"/>
      <c r="AC1235" s="56"/>
      <c r="AE1235" s="31"/>
      <c r="AF1235" s="31"/>
      <c r="AG1235" s="31"/>
      <c r="AH1235" s="31"/>
      <c r="AN1235" s="6"/>
      <c r="AS1235" s="65">
        <v>38</v>
      </c>
      <c r="AT1235" s="68">
        <v>45</v>
      </c>
      <c r="AU1235">
        <v>85</v>
      </c>
      <c r="AV1235" s="6" t="s">
        <v>208</v>
      </c>
    </row>
    <row r="1236" spans="1:86" x14ac:dyDescent="0.3">
      <c r="A1236" s="6" t="s">
        <v>168</v>
      </c>
      <c r="B1236" s="6" t="s">
        <v>203</v>
      </c>
      <c r="C1236" s="6">
        <v>2018</v>
      </c>
      <c r="D1236" s="6" t="s">
        <v>170</v>
      </c>
      <c r="E1236" s="6" t="s">
        <v>135</v>
      </c>
      <c r="F1236" s="6" t="s">
        <v>171</v>
      </c>
      <c r="G1236" s="6" t="s">
        <v>211</v>
      </c>
      <c r="H1236" s="6"/>
      <c r="I1236" s="6"/>
      <c r="J1236" s="6" t="s">
        <v>160</v>
      </c>
      <c r="K1236" s="6" t="s">
        <v>207</v>
      </c>
      <c r="L1236" s="6" t="s">
        <v>88</v>
      </c>
      <c r="M1236" s="6" t="s">
        <v>73</v>
      </c>
      <c r="N1236" s="6" t="s">
        <v>173</v>
      </c>
      <c r="O1236" s="6" t="s">
        <v>50</v>
      </c>
      <c r="R1236" s="6"/>
      <c r="T1236" s="6" t="s">
        <v>193</v>
      </c>
      <c r="AA1236" s="56"/>
      <c r="AB1236" s="56"/>
      <c r="AC1236" s="56"/>
      <c r="AE1236" s="31"/>
      <c r="AF1236" s="31"/>
      <c r="AG1236" s="31"/>
      <c r="AH1236" s="31"/>
      <c r="AN1236" s="6"/>
      <c r="AS1236" s="65">
        <v>14</v>
      </c>
      <c r="AT1236" s="68">
        <v>18</v>
      </c>
      <c r="AU1236">
        <v>77</v>
      </c>
      <c r="AV1236" s="6" t="s">
        <v>208</v>
      </c>
    </row>
    <row r="1237" spans="1:86" x14ac:dyDescent="0.3">
      <c r="A1237" s="6" t="s">
        <v>168</v>
      </c>
      <c r="B1237" s="6" t="s">
        <v>203</v>
      </c>
      <c r="C1237" s="6">
        <v>2018</v>
      </c>
      <c r="D1237" s="6" t="s">
        <v>170</v>
      </c>
      <c r="E1237" s="6" t="s">
        <v>135</v>
      </c>
      <c r="F1237" s="6" t="s">
        <v>171</v>
      </c>
      <c r="G1237" s="6" t="s">
        <v>177</v>
      </c>
      <c r="H1237" s="6"/>
      <c r="I1237" s="6"/>
      <c r="J1237" s="6" t="s">
        <v>160</v>
      </c>
      <c r="K1237" s="6" t="s">
        <v>207</v>
      </c>
      <c r="L1237" s="6" t="s">
        <v>88</v>
      </c>
      <c r="M1237" s="6" t="s">
        <v>73</v>
      </c>
      <c r="N1237" s="6" t="s">
        <v>173</v>
      </c>
      <c r="O1237" s="6" t="s">
        <v>50</v>
      </c>
      <c r="R1237" s="6"/>
      <c r="T1237" s="6" t="s">
        <v>193</v>
      </c>
      <c r="AA1237" s="56"/>
      <c r="AB1237" s="56"/>
      <c r="AC1237" s="56"/>
      <c r="AE1237" s="31"/>
      <c r="AF1237" s="31"/>
      <c r="AG1237" s="31"/>
      <c r="AH1237" s="31"/>
      <c r="AN1237" s="6"/>
      <c r="AS1237" s="65">
        <v>35</v>
      </c>
      <c r="AT1237" s="68">
        <v>36</v>
      </c>
      <c r="AU1237">
        <v>98</v>
      </c>
      <c r="AV1237" s="6" t="s">
        <v>208</v>
      </c>
    </row>
    <row r="1238" spans="1:86" x14ac:dyDescent="0.3">
      <c r="A1238" s="6" t="s">
        <v>168</v>
      </c>
      <c r="B1238" s="6" t="s">
        <v>203</v>
      </c>
      <c r="C1238" s="6">
        <v>2018</v>
      </c>
      <c r="D1238" s="6" t="s">
        <v>170</v>
      </c>
      <c r="E1238" s="6" t="s">
        <v>135</v>
      </c>
      <c r="F1238" s="6" t="s">
        <v>171</v>
      </c>
      <c r="G1238" s="6" t="s">
        <v>172</v>
      </c>
      <c r="H1238" s="6"/>
      <c r="I1238" s="6"/>
      <c r="J1238" s="6" t="s">
        <v>160</v>
      </c>
      <c r="K1238" s="6" t="s">
        <v>207</v>
      </c>
      <c r="L1238" s="6" t="s">
        <v>209</v>
      </c>
      <c r="M1238" s="6" t="s">
        <v>73</v>
      </c>
      <c r="N1238" s="6" t="s">
        <v>173</v>
      </c>
      <c r="O1238" s="6" t="s">
        <v>50</v>
      </c>
      <c r="R1238" s="6"/>
      <c r="T1238" s="6" t="s">
        <v>210</v>
      </c>
      <c r="AA1238" s="56"/>
      <c r="AB1238" s="56"/>
      <c r="AC1238" s="56"/>
      <c r="AE1238" s="31"/>
      <c r="AF1238" s="31"/>
      <c r="AG1238" s="31"/>
      <c r="AH1238" s="31"/>
      <c r="AN1238" s="6"/>
      <c r="AS1238" s="65">
        <v>32</v>
      </c>
      <c r="AT1238" s="68">
        <v>45</v>
      </c>
      <c r="AU1238">
        <v>70</v>
      </c>
      <c r="AV1238" s="6" t="s">
        <v>208</v>
      </c>
    </row>
    <row r="1239" spans="1:86" x14ac:dyDescent="0.3">
      <c r="A1239" s="6" t="s">
        <v>168</v>
      </c>
      <c r="B1239" s="6" t="s">
        <v>203</v>
      </c>
      <c r="C1239" s="6">
        <v>2018</v>
      </c>
      <c r="D1239" s="6" t="s">
        <v>170</v>
      </c>
      <c r="E1239" s="6" t="s">
        <v>135</v>
      </c>
      <c r="F1239" s="6" t="s">
        <v>171</v>
      </c>
      <c r="G1239" s="6" t="s">
        <v>211</v>
      </c>
      <c r="H1239" s="6"/>
      <c r="I1239" s="6"/>
      <c r="J1239" s="6" t="s">
        <v>160</v>
      </c>
      <c r="K1239" s="6" t="s">
        <v>207</v>
      </c>
      <c r="L1239" s="6" t="s">
        <v>209</v>
      </c>
      <c r="M1239" s="6" t="s">
        <v>73</v>
      </c>
      <c r="N1239" s="6" t="s">
        <v>173</v>
      </c>
      <c r="O1239" s="6" t="s">
        <v>50</v>
      </c>
      <c r="R1239" s="6"/>
      <c r="T1239" s="6" t="s">
        <v>210</v>
      </c>
      <c r="AA1239" s="56"/>
      <c r="AB1239" s="56"/>
      <c r="AC1239" s="56"/>
      <c r="AE1239" s="31"/>
      <c r="AF1239" s="31"/>
      <c r="AG1239" s="31"/>
      <c r="AH1239" s="31"/>
      <c r="AN1239" s="6"/>
      <c r="AS1239" s="65">
        <v>12</v>
      </c>
      <c r="AT1239" s="68">
        <v>18</v>
      </c>
      <c r="AU1239">
        <v>65</v>
      </c>
      <c r="AV1239" s="6" t="s">
        <v>208</v>
      </c>
    </row>
    <row r="1240" spans="1:86" x14ac:dyDescent="0.3">
      <c r="A1240" s="6" t="s">
        <v>168</v>
      </c>
      <c r="B1240" s="6" t="s">
        <v>203</v>
      </c>
      <c r="C1240" s="6">
        <v>2018</v>
      </c>
      <c r="D1240" s="6" t="s">
        <v>170</v>
      </c>
      <c r="E1240" s="6" t="s">
        <v>135</v>
      </c>
      <c r="F1240" s="6" t="s">
        <v>171</v>
      </c>
      <c r="G1240" s="6" t="s">
        <v>177</v>
      </c>
      <c r="H1240" s="6"/>
      <c r="I1240" s="6"/>
      <c r="J1240" s="6" t="s">
        <v>160</v>
      </c>
      <c r="K1240" s="6" t="s">
        <v>207</v>
      </c>
      <c r="L1240" s="6" t="s">
        <v>209</v>
      </c>
      <c r="M1240" s="6" t="s">
        <v>73</v>
      </c>
      <c r="N1240" s="6" t="s">
        <v>173</v>
      </c>
      <c r="O1240" s="6" t="s">
        <v>50</v>
      </c>
      <c r="R1240" s="6"/>
      <c r="T1240" s="6" t="s">
        <v>210</v>
      </c>
      <c r="AA1240" s="56"/>
      <c r="AB1240" s="56"/>
      <c r="AC1240" s="56"/>
      <c r="AE1240" s="31"/>
      <c r="AF1240" s="31"/>
      <c r="AG1240" s="31"/>
      <c r="AH1240" s="31"/>
      <c r="AN1240" s="6"/>
      <c r="AS1240" s="65">
        <v>25</v>
      </c>
      <c r="AT1240" s="68">
        <v>36</v>
      </c>
      <c r="AU1240">
        <v>70</v>
      </c>
      <c r="AV1240" s="6" t="s">
        <v>208</v>
      </c>
    </row>
    <row r="1241" spans="1:86" x14ac:dyDescent="0.3">
      <c r="A1241" s="6" t="s">
        <v>168</v>
      </c>
      <c r="B1241" s="6" t="s">
        <v>203</v>
      </c>
      <c r="C1241" s="6">
        <v>2018</v>
      </c>
      <c r="D1241" s="6" t="s">
        <v>170</v>
      </c>
      <c r="E1241" s="6" t="s">
        <v>135</v>
      </c>
      <c r="F1241" s="6" t="s">
        <v>171</v>
      </c>
      <c r="G1241" s="6" t="s">
        <v>172</v>
      </c>
      <c r="H1241" s="6"/>
      <c r="I1241" s="6"/>
      <c r="J1241" s="6" t="s">
        <v>160</v>
      </c>
      <c r="K1241" s="6" t="s">
        <v>207</v>
      </c>
      <c r="L1241" s="6" t="s">
        <v>92</v>
      </c>
      <c r="M1241" s="6" t="s">
        <v>73</v>
      </c>
      <c r="N1241" s="6" t="s">
        <v>173</v>
      </c>
      <c r="O1241" s="6" t="s">
        <v>50</v>
      </c>
      <c r="R1241" s="6"/>
      <c r="T1241" s="6" t="s">
        <v>193</v>
      </c>
      <c r="AA1241" s="56"/>
      <c r="AB1241" s="56"/>
      <c r="AC1241" s="56"/>
      <c r="AE1241" s="31"/>
      <c r="AF1241" s="31"/>
      <c r="AG1241" s="31"/>
      <c r="AH1241" s="31"/>
      <c r="AN1241" s="6"/>
      <c r="AS1241" s="65">
        <v>34</v>
      </c>
      <c r="AT1241" s="68">
        <v>45</v>
      </c>
      <c r="AU1241">
        <v>75</v>
      </c>
      <c r="AV1241" s="6" t="s">
        <v>208</v>
      </c>
    </row>
    <row r="1242" spans="1:86" x14ac:dyDescent="0.3">
      <c r="A1242" s="6" t="s">
        <v>168</v>
      </c>
      <c r="B1242" s="6" t="s">
        <v>203</v>
      </c>
      <c r="C1242" s="6">
        <v>2018</v>
      </c>
      <c r="D1242" s="6" t="s">
        <v>170</v>
      </c>
      <c r="E1242" s="6" t="s">
        <v>135</v>
      </c>
      <c r="F1242" s="6" t="s">
        <v>171</v>
      </c>
      <c r="G1242" s="6" t="s">
        <v>211</v>
      </c>
      <c r="H1242" s="6"/>
      <c r="I1242" s="6"/>
      <c r="J1242" s="6" t="s">
        <v>160</v>
      </c>
      <c r="K1242" s="6" t="s">
        <v>207</v>
      </c>
      <c r="L1242" s="6" t="s">
        <v>92</v>
      </c>
      <c r="M1242" s="6" t="s">
        <v>73</v>
      </c>
      <c r="N1242" s="6" t="s">
        <v>173</v>
      </c>
      <c r="O1242" s="6" t="s">
        <v>50</v>
      </c>
      <c r="R1242" s="6"/>
      <c r="T1242" s="6" t="s">
        <v>193</v>
      </c>
      <c r="AA1242" s="56"/>
      <c r="AB1242" s="56"/>
      <c r="AC1242" s="56"/>
      <c r="AE1242" s="31"/>
      <c r="AF1242" s="31"/>
      <c r="AG1242" s="31"/>
      <c r="AH1242" s="31"/>
      <c r="AN1242" s="6"/>
      <c r="AS1242" s="65">
        <v>12</v>
      </c>
      <c r="AT1242" s="68">
        <v>18</v>
      </c>
      <c r="AU1242">
        <v>65</v>
      </c>
      <c r="AV1242" s="6" t="s">
        <v>208</v>
      </c>
    </row>
    <row r="1243" spans="1:86" x14ac:dyDescent="0.3">
      <c r="A1243" s="6" t="s">
        <v>168</v>
      </c>
      <c r="B1243" s="6" t="s">
        <v>203</v>
      </c>
      <c r="C1243" s="6">
        <v>2018</v>
      </c>
      <c r="D1243" s="6" t="s">
        <v>170</v>
      </c>
      <c r="E1243" s="6" t="s">
        <v>135</v>
      </c>
      <c r="F1243" s="6" t="s">
        <v>171</v>
      </c>
      <c r="G1243" s="6" t="s">
        <v>177</v>
      </c>
      <c r="H1243" s="6"/>
      <c r="I1243" s="6"/>
      <c r="J1243" s="6" t="s">
        <v>160</v>
      </c>
      <c r="K1243" s="6" t="s">
        <v>207</v>
      </c>
      <c r="L1243" s="6" t="s">
        <v>92</v>
      </c>
      <c r="M1243" s="6" t="s">
        <v>73</v>
      </c>
      <c r="N1243" s="6" t="s">
        <v>173</v>
      </c>
      <c r="O1243" s="6" t="s">
        <v>50</v>
      </c>
      <c r="R1243" s="6"/>
      <c r="T1243" s="6" t="s">
        <v>193</v>
      </c>
      <c r="AA1243" s="56"/>
      <c r="AB1243" s="56"/>
      <c r="AC1243" s="56"/>
      <c r="AE1243" s="31"/>
      <c r="AF1243" s="31"/>
      <c r="AG1243" s="31"/>
      <c r="AH1243" s="31"/>
      <c r="AN1243" s="6"/>
      <c r="AS1243" s="65">
        <v>34</v>
      </c>
      <c r="AT1243" s="68">
        <v>36</v>
      </c>
      <c r="AU1243">
        <v>95</v>
      </c>
      <c r="AV1243" s="6" t="s">
        <v>208</v>
      </c>
    </row>
    <row r="1244" spans="1:86" x14ac:dyDescent="0.3">
      <c r="A1244" s="6" t="s">
        <v>168</v>
      </c>
      <c r="B1244" s="6" t="s">
        <v>203</v>
      </c>
      <c r="C1244" s="6">
        <v>2018</v>
      </c>
      <c r="D1244" s="6" t="s">
        <v>170</v>
      </c>
      <c r="E1244" s="6" t="s">
        <v>135</v>
      </c>
      <c r="F1244" s="6" t="s">
        <v>171</v>
      </c>
      <c r="G1244" s="6" t="s">
        <v>172</v>
      </c>
      <c r="H1244" s="6"/>
      <c r="I1244" s="6"/>
      <c r="J1244" s="6" t="s">
        <v>160</v>
      </c>
      <c r="K1244" s="6" t="s">
        <v>207</v>
      </c>
      <c r="L1244" s="6" t="s">
        <v>93</v>
      </c>
      <c r="M1244" s="6" t="s">
        <v>73</v>
      </c>
      <c r="N1244" s="6" t="s">
        <v>173</v>
      </c>
      <c r="O1244" s="6" t="s">
        <v>50</v>
      </c>
      <c r="R1244" s="6"/>
      <c r="T1244" s="6" t="s">
        <v>193</v>
      </c>
      <c r="AA1244" s="56"/>
      <c r="AB1244" s="56"/>
      <c r="AC1244" s="56"/>
      <c r="AE1244" s="31"/>
      <c r="AF1244" s="31"/>
      <c r="AG1244" s="31"/>
      <c r="AH1244" s="31"/>
      <c r="AN1244" s="6"/>
      <c r="AS1244" s="65">
        <v>25</v>
      </c>
      <c r="AT1244" s="68">
        <v>45</v>
      </c>
      <c r="AU1244">
        <v>55</v>
      </c>
      <c r="AV1244" s="6" t="s">
        <v>208</v>
      </c>
    </row>
    <row r="1245" spans="1:86" x14ac:dyDescent="0.3">
      <c r="A1245" s="6" t="s">
        <v>168</v>
      </c>
      <c r="B1245" s="6" t="s">
        <v>203</v>
      </c>
      <c r="C1245" s="6">
        <v>2018</v>
      </c>
      <c r="D1245" s="6" t="s">
        <v>170</v>
      </c>
      <c r="E1245" s="6" t="s">
        <v>135</v>
      </c>
      <c r="F1245" s="6" t="s">
        <v>171</v>
      </c>
      <c r="G1245" s="6" t="s">
        <v>211</v>
      </c>
      <c r="H1245" s="6"/>
      <c r="I1245" s="6"/>
      <c r="J1245" s="6" t="s">
        <v>160</v>
      </c>
      <c r="K1245" s="6" t="s">
        <v>207</v>
      </c>
      <c r="L1245" s="6" t="s">
        <v>93</v>
      </c>
      <c r="M1245" s="6" t="s">
        <v>73</v>
      </c>
      <c r="N1245" s="6" t="s">
        <v>173</v>
      </c>
      <c r="O1245" s="6" t="s">
        <v>50</v>
      </c>
      <c r="R1245" s="6"/>
      <c r="T1245" s="6" t="s">
        <v>193</v>
      </c>
      <c r="AA1245" s="56"/>
      <c r="AB1245" s="56"/>
      <c r="AC1245" s="56"/>
      <c r="AE1245" s="31"/>
      <c r="AF1245" s="31"/>
      <c r="AG1245" s="31"/>
      <c r="AH1245" s="31"/>
      <c r="AN1245" s="6"/>
      <c r="AS1245" s="65">
        <f>AT1245*AU1245/100</f>
        <v>9</v>
      </c>
      <c r="AT1245" s="68">
        <v>18</v>
      </c>
      <c r="AU1245">
        <v>50</v>
      </c>
      <c r="AV1245" s="6" t="s">
        <v>208</v>
      </c>
    </row>
    <row r="1246" spans="1:86" x14ac:dyDescent="0.3">
      <c r="A1246" s="6" t="s">
        <v>168</v>
      </c>
      <c r="B1246" s="6" t="s">
        <v>203</v>
      </c>
      <c r="C1246" s="6">
        <v>2018</v>
      </c>
      <c r="D1246" s="6" t="s">
        <v>170</v>
      </c>
      <c r="E1246" s="6" t="s">
        <v>135</v>
      </c>
      <c r="F1246" s="6" t="s">
        <v>171</v>
      </c>
      <c r="G1246" s="6" t="s">
        <v>177</v>
      </c>
      <c r="H1246" s="6"/>
      <c r="I1246" s="6"/>
      <c r="J1246" s="6" t="s">
        <v>160</v>
      </c>
      <c r="K1246" s="6" t="s">
        <v>207</v>
      </c>
      <c r="L1246" s="6" t="s">
        <v>93</v>
      </c>
      <c r="M1246" s="6" t="s">
        <v>73</v>
      </c>
      <c r="N1246" s="6" t="s">
        <v>173</v>
      </c>
      <c r="O1246" s="6" t="s">
        <v>50</v>
      </c>
      <c r="R1246" s="6"/>
      <c r="T1246" s="6" t="s">
        <v>193</v>
      </c>
      <c r="AA1246" s="56"/>
      <c r="AB1246" s="56"/>
      <c r="AC1246" s="56"/>
      <c r="AE1246" s="31"/>
      <c r="AF1246" s="31"/>
      <c r="AG1246" s="31"/>
      <c r="AH1246" s="31"/>
      <c r="AN1246" s="6"/>
      <c r="AS1246" s="65">
        <v>23</v>
      </c>
      <c r="AT1246" s="68">
        <v>36</v>
      </c>
      <c r="AU1246">
        <v>65</v>
      </c>
      <c r="AV1246" s="6" t="s">
        <v>208</v>
      </c>
    </row>
    <row r="1247" spans="1:86" x14ac:dyDescent="0.3">
      <c r="A1247" s="6" t="s">
        <v>168</v>
      </c>
      <c r="B1247" s="6" t="s">
        <v>203</v>
      </c>
      <c r="C1247" s="6">
        <v>2018</v>
      </c>
      <c r="D1247" s="6" t="s">
        <v>170</v>
      </c>
      <c r="E1247" s="6" t="s">
        <v>135</v>
      </c>
      <c r="F1247" s="6" t="s">
        <v>171</v>
      </c>
      <c r="G1247" s="6" t="s">
        <v>204</v>
      </c>
      <c r="H1247" s="6"/>
      <c r="I1247" s="6"/>
      <c r="J1247" s="6" t="s">
        <v>160</v>
      </c>
      <c r="K1247" s="6" t="s">
        <v>212</v>
      </c>
      <c r="L1247" s="6" t="s">
        <v>96</v>
      </c>
      <c r="M1247" s="6" t="s">
        <v>73</v>
      </c>
      <c r="N1247" s="6" t="s">
        <v>173</v>
      </c>
      <c r="O1247" s="6" t="s">
        <v>50</v>
      </c>
      <c r="R1247" s="6"/>
      <c r="T1247" s="6" t="s">
        <v>193</v>
      </c>
      <c r="AA1247" s="56"/>
      <c r="AB1247" s="56"/>
      <c r="AC1247" s="56"/>
      <c r="AE1247" s="31"/>
      <c r="AF1247" s="31"/>
      <c r="AG1247" s="31"/>
      <c r="AH1247" s="31"/>
      <c r="AN1247" s="6"/>
      <c r="AS1247" s="65"/>
      <c r="AT1247" s="65"/>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row>
    <row r="1248" spans="1:86" x14ac:dyDescent="0.3">
      <c r="A1248" s="6" t="s">
        <v>168</v>
      </c>
      <c r="B1248" s="6" t="s">
        <v>203</v>
      </c>
      <c r="C1248" s="6">
        <v>2018</v>
      </c>
      <c r="D1248" s="6" t="s">
        <v>170</v>
      </c>
      <c r="E1248" s="6" t="s">
        <v>135</v>
      </c>
      <c r="F1248" s="6" t="s">
        <v>171</v>
      </c>
      <c r="G1248" s="6" t="s">
        <v>172</v>
      </c>
      <c r="H1248" s="6"/>
      <c r="I1248" s="6"/>
      <c r="J1248" s="6" t="s">
        <v>160</v>
      </c>
      <c r="K1248" s="6" t="s">
        <v>202</v>
      </c>
      <c r="L1248" s="6" t="s">
        <v>96</v>
      </c>
      <c r="M1248" s="6" t="s">
        <v>73</v>
      </c>
      <c r="N1248" s="6" t="s">
        <v>173</v>
      </c>
      <c r="O1248" s="6" t="s">
        <v>50</v>
      </c>
      <c r="R1248" s="6"/>
      <c r="T1248" s="6" t="s">
        <v>193</v>
      </c>
      <c r="AA1248" s="56"/>
      <c r="AB1248" s="56"/>
      <c r="AC1248" s="56"/>
      <c r="AE1248" s="31"/>
      <c r="AF1248" s="31"/>
      <c r="AG1248" s="31"/>
      <c r="AH1248" s="31"/>
      <c r="AN1248" s="6"/>
      <c r="AS1248" s="65">
        <f>AT1248*AU1248/100</f>
        <v>0</v>
      </c>
      <c r="AT1248" s="68">
        <v>45</v>
      </c>
      <c r="AU1248">
        <v>0</v>
      </c>
      <c r="AV1248" s="6" t="s">
        <v>208</v>
      </c>
    </row>
    <row r="1249" spans="1:86" x14ac:dyDescent="0.3">
      <c r="A1249" s="6" t="s">
        <v>168</v>
      </c>
      <c r="B1249" s="6" t="s">
        <v>203</v>
      </c>
      <c r="C1249" s="6">
        <v>2018</v>
      </c>
      <c r="D1249" s="6" t="s">
        <v>170</v>
      </c>
      <c r="E1249" s="6" t="s">
        <v>135</v>
      </c>
      <c r="F1249" s="6" t="s">
        <v>171</v>
      </c>
      <c r="G1249" s="6" t="s">
        <v>211</v>
      </c>
      <c r="H1249" s="6"/>
      <c r="I1249" s="6"/>
      <c r="J1249" s="6" t="s">
        <v>160</v>
      </c>
      <c r="K1249" s="6" t="s">
        <v>202</v>
      </c>
      <c r="L1249" s="6" t="s">
        <v>96</v>
      </c>
      <c r="M1249" s="6" t="s">
        <v>73</v>
      </c>
      <c r="N1249" s="6" t="s">
        <v>173</v>
      </c>
      <c r="O1249" s="6" t="s">
        <v>50</v>
      </c>
      <c r="R1249" s="6"/>
      <c r="T1249" s="6" t="s">
        <v>193</v>
      </c>
      <c r="AA1249" s="56"/>
      <c r="AB1249" s="56"/>
      <c r="AC1249" s="56"/>
      <c r="AE1249" s="31"/>
      <c r="AF1249" s="31"/>
      <c r="AG1249" s="31"/>
      <c r="AH1249" s="31"/>
      <c r="AN1249" s="6"/>
      <c r="AS1249" s="65">
        <v>1</v>
      </c>
      <c r="AT1249" s="68">
        <v>18</v>
      </c>
      <c r="AU1249">
        <v>5</v>
      </c>
      <c r="AV1249" s="6" t="s">
        <v>208</v>
      </c>
    </row>
    <row r="1250" spans="1:86" x14ac:dyDescent="0.3">
      <c r="A1250" s="6" t="s">
        <v>168</v>
      </c>
      <c r="B1250" s="6" t="s">
        <v>203</v>
      </c>
      <c r="C1250" s="6">
        <v>2018</v>
      </c>
      <c r="D1250" s="6" t="s">
        <v>170</v>
      </c>
      <c r="E1250" s="6" t="s">
        <v>135</v>
      </c>
      <c r="F1250" s="6" t="s">
        <v>171</v>
      </c>
      <c r="G1250" s="6" t="s">
        <v>177</v>
      </c>
      <c r="H1250" s="6"/>
      <c r="I1250" s="6"/>
      <c r="J1250" s="6" t="s">
        <v>160</v>
      </c>
      <c r="K1250" s="6" t="s">
        <v>202</v>
      </c>
      <c r="L1250" s="6" t="s">
        <v>96</v>
      </c>
      <c r="M1250" s="6" t="s">
        <v>73</v>
      </c>
      <c r="N1250" s="6" t="s">
        <v>173</v>
      </c>
      <c r="O1250" s="6" t="s">
        <v>50</v>
      </c>
      <c r="R1250" s="6"/>
      <c r="T1250" s="6" t="s">
        <v>193</v>
      </c>
      <c r="AA1250" s="56"/>
      <c r="AB1250" s="56"/>
      <c r="AC1250" s="56"/>
      <c r="AE1250" s="31"/>
      <c r="AF1250" s="31"/>
      <c r="AG1250" s="31"/>
      <c r="AH1250" s="31"/>
      <c r="AN1250" s="6"/>
      <c r="AS1250" s="65">
        <v>3</v>
      </c>
      <c r="AT1250" s="68">
        <v>36</v>
      </c>
      <c r="AU1250">
        <v>8</v>
      </c>
      <c r="AV1250" s="6" t="s">
        <v>208</v>
      </c>
    </row>
    <row r="1251" spans="1:86" x14ac:dyDescent="0.3">
      <c r="A1251" s="6" t="s">
        <v>168</v>
      </c>
      <c r="B1251" s="6" t="s">
        <v>203</v>
      </c>
      <c r="C1251" s="6">
        <v>2018</v>
      </c>
      <c r="D1251" s="6" t="s">
        <v>170</v>
      </c>
      <c r="E1251" s="6" t="s">
        <v>135</v>
      </c>
      <c r="F1251" s="6" t="s">
        <v>171</v>
      </c>
      <c r="G1251" s="6" t="s">
        <v>204</v>
      </c>
      <c r="H1251" s="6"/>
      <c r="I1251" s="6"/>
      <c r="J1251" s="6" t="s">
        <v>160</v>
      </c>
      <c r="K1251" s="6" t="s">
        <v>164</v>
      </c>
      <c r="L1251" s="6" t="s">
        <v>96</v>
      </c>
      <c r="M1251" s="6" t="s">
        <v>73</v>
      </c>
      <c r="N1251" s="6" t="s">
        <v>173</v>
      </c>
      <c r="O1251" s="6" t="s">
        <v>50</v>
      </c>
      <c r="R1251" s="6"/>
      <c r="T1251" s="6" t="s">
        <v>193</v>
      </c>
      <c r="AA1251" s="56"/>
      <c r="AB1251" s="56"/>
      <c r="AC1251" s="56"/>
      <c r="AE1251" s="31"/>
      <c r="AF1251" s="31"/>
      <c r="AG1251" s="31"/>
      <c r="AH1251" s="31"/>
      <c r="AN1251" s="6"/>
      <c r="AS1251" s="65"/>
      <c r="AT1251" s="65"/>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c r="BZ1251" s="6"/>
      <c r="CA1251" s="6"/>
      <c r="CB1251" s="6"/>
      <c r="CC1251" s="6"/>
      <c r="CD1251" s="6"/>
      <c r="CE1251" s="6"/>
      <c r="CF1251" s="6"/>
      <c r="CG1251" s="6"/>
      <c r="CH1251" s="6"/>
    </row>
    <row r="1252" spans="1:86" x14ac:dyDescent="0.3">
      <c r="A1252" s="6" t="s">
        <v>168</v>
      </c>
      <c r="B1252" s="6" t="s">
        <v>203</v>
      </c>
      <c r="C1252" s="6">
        <v>2018</v>
      </c>
      <c r="D1252" s="6" t="s">
        <v>170</v>
      </c>
      <c r="E1252" s="6" t="s">
        <v>135</v>
      </c>
      <c r="F1252" s="6" t="s">
        <v>171</v>
      </c>
      <c r="G1252" s="6" t="s">
        <v>204</v>
      </c>
      <c r="H1252" s="6"/>
      <c r="I1252" s="6"/>
      <c r="J1252" s="6" t="s">
        <v>60</v>
      </c>
      <c r="K1252" s="6" t="s">
        <v>214</v>
      </c>
      <c r="L1252" s="6" t="s">
        <v>173</v>
      </c>
      <c r="M1252" s="6" t="s">
        <v>156</v>
      </c>
      <c r="N1252" s="6" t="s">
        <v>173</v>
      </c>
      <c r="O1252" s="6" t="s">
        <v>50</v>
      </c>
      <c r="AA1252" s="56"/>
      <c r="AB1252" s="56"/>
      <c r="AC1252" s="56"/>
      <c r="AE1252" s="31"/>
      <c r="AF1252" s="31"/>
      <c r="AG1252" s="31"/>
      <c r="AH1252" s="31"/>
    </row>
    <row r="1253" spans="1:86" x14ac:dyDescent="0.3">
      <c r="A1253" s="6" t="s">
        <v>168</v>
      </c>
      <c r="B1253" s="6" t="s">
        <v>203</v>
      </c>
      <c r="C1253" s="6">
        <v>2018</v>
      </c>
      <c r="D1253" s="6" t="s">
        <v>170</v>
      </c>
      <c r="E1253" s="6" t="s">
        <v>135</v>
      </c>
      <c r="F1253" s="6" t="s">
        <v>171</v>
      </c>
      <c r="G1253" s="6" t="s">
        <v>204</v>
      </c>
      <c r="H1253" s="6"/>
      <c r="I1253" s="6"/>
      <c r="J1253" s="6" t="s">
        <v>11</v>
      </c>
      <c r="K1253" s="6" t="s">
        <v>978</v>
      </c>
      <c r="L1253" s="6" t="s">
        <v>173</v>
      </c>
      <c r="M1253" s="6" t="s">
        <v>156</v>
      </c>
      <c r="N1253" s="6" t="s">
        <v>173</v>
      </c>
      <c r="O1253" s="6" t="s">
        <v>50</v>
      </c>
      <c r="AA1253" s="56"/>
      <c r="AB1253" s="56"/>
      <c r="AC1253" s="56"/>
      <c r="AE1253" s="31"/>
      <c r="AF1253" s="31"/>
      <c r="AG1253" s="31"/>
      <c r="AH1253" s="31"/>
    </row>
    <row r="1254" spans="1:86" x14ac:dyDescent="0.3">
      <c r="A1254" s="6" t="s">
        <v>168</v>
      </c>
      <c r="B1254" s="6" t="s">
        <v>203</v>
      </c>
      <c r="C1254" s="6">
        <v>2018</v>
      </c>
      <c r="D1254" s="6" t="s">
        <v>170</v>
      </c>
      <c r="E1254" s="6" t="s">
        <v>135</v>
      </c>
      <c r="F1254" s="6" t="s">
        <v>171</v>
      </c>
      <c r="G1254" s="6" t="s">
        <v>204</v>
      </c>
      <c r="H1254" s="6"/>
      <c r="I1254" s="6"/>
      <c r="J1254" s="6" t="s">
        <v>11</v>
      </c>
      <c r="K1254" s="6" t="s">
        <v>159</v>
      </c>
      <c r="L1254" s="6" t="s">
        <v>173</v>
      </c>
      <c r="M1254" s="6" t="s">
        <v>156</v>
      </c>
      <c r="N1254" s="6" t="s">
        <v>173</v>
      </c>
      <c r="O1254" s="6" t="s">
        <v>50</v>
      </c>
      <c r="T1254" s="6" t="s">
        <v>213</v>
      </c>
      <c r="AA1254" s="56"/>
      <c r="AB1254" s="56"/>
      <c r="AC1254" s="56"/>
      <c r="AE1254" s="31"/>
      <c r="AF1254" s="31"/>
      <c r="AG1254" s="31"/>
      <c r="AH1254" s="31"/>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c r="BX1254" s="6"/>
      <c r="BY1254" s="6"/>
      <c r="BZ1254" s="6"/>
      <c r="CA1254" s="6"/>
      <c r="CB1254" s="6"/>
      <c r="CC1254" s="6"/>
      <c r="CD1254" s="6"/>
      <c r="CE1254" s="6"/>
      <c r="CF1254" s="6"/>
      <c r="CG1254" s="6"/>
      <c r="CH1254" s="6"/>
    </row>
    <row r="1255" spans="1:86" x14ac:dyDescent="0.3">
      <c r="A1255" s="6" t="s">
        <v>168</v>
      </c>
      <c r="B1255" s="6" t="s">
        <v>203</v>
      </c>
      <c r="C1255" s="6">
        <v>2018</v>
      </c>
      <c r="D1255" s="6" t="s">
        <v>170</v>
      </c>
      <c r="E1255" s="6" t="s">
        <v>135</v>
      </c>
      <c r="F1255" s="6" t="s">
        <v>171</v>
      </c>
      <c r="G1255" s="6" t="s">
        <v>204</v>
      </c>
      <c r="H1255" s="6" t="s">
        <v>53</v>
      </c>
      <c r="I1255" s="6" t="s">
        <v>53</v>
      </c>
      <c r="J1255" s="6" t="s">
        <v>48</v>
      </c>
      <c r="K1255" s="6" t="s">
        <v>49</v>
      </c>
      <c r="L1255" s="6" t="s">
        <v>173</v>
      </c>
      <c r="M1255" s="6" t="s">
        <v>156</v>
      </c>
      <c r="N1255" s="6" t="s">
        <v>173</v>
      </c>
      <c r="O1255" s="6" t="s">
        <v>50</v>
      </c>
      <c r="R1255" s="24" t="s">
        <v>968</v>
      </c>
      <c r="S1255" s="6"/>
      <c r="T1255" s="6" t="s">
        <v>205</v>
      </c>
      <c r="U1255" s="6" t="s">
        <v>175</v>
      </c>
      <c r="V1255" s="6" t="s">
        <v>140</v>
      </c>
      <c r="W1255" s="6"/>
      <c r="X1255" s="6"/>
      <c r="Y1255" s="6">
        <v>48</v>
      </c>
      <c r="Z1255" s="6">
        <v>42</v>
      </c>
      <c r="AA1255" s="52"/>
      <c r="AB1255" s="52"/>
      <c r="AC1255" s="52"/>
      <c r="AD1255" s="6" t="s">
        <v>206</v>
      </c>
      <c r="AE1255" s="31"/>
      <c r="AF1255" s="31"/>
      <c r="AG1255" s="31"/>
      <c r="AH1255" s="31"/>
    </row>
    <row r="1256" spans="1:86" x14ac:dyDescent="0.3">
      <c r="A1256" s="24" t="s">
        <v>215</v>
      </c>
      <c r="B1256" s="24" t="s">
        <v>710</v>
      </c>
      <c r="C1256" s="25">
        <v>2010</v>
      </c>
      <c r="D1256" s="24" t="s">
        <v>463</v>
      </c>
      <c r="E1256" s="24" t="s">
        <v>135</v>
      </c>
      <c r="F1256" s="24" t="s">
        <v>154</v>
      </c>
      <c r="G1256" s="24" t="s">
        <v>711</v>
      </c>
      <c r="H1256" s="24"/>
      <c r="I1256" s="24"/>
      <c r="J1256" s="24" t="s">
        <v>221</v>
      </c>
      <c r="K1256" s="24" t="s">
        <v>417</v>
      </c>
      <c r="L1256" s="24" t="s">
        <v>708</v>
      </c>
      <c r="M1256" s="24" t="s">
        <v>149</v>
      </c>
      <c r="N1256" s="24" t="s">
        <v>704</v>
      </c>
      <c r="O1256" t="s">
        <v>298</v>
      </c>
      <c r="P1256" s="24"/>
      <c r="Q1256" s="24"/>
      <c r="R1256" s="24"/>
      <c r="S1256" s="24"/>
      <c r="T1256" s="24" t="s">
        <v>1022</v>
      </c>
      <c r="U1256" s="24"/>
      <c r="V1256" s="24"/>
      <c r="W1256" s="24"/>
      <c r="X1256" s="24"/>
      <c r="Y1256" s="24">
        <v>24</v>
      </c>
      <c r="Z1256" s="24">
        <v>30</v>
      </c>
      <c r="AA1256" s="76"/>
      <c r="AB1256" s="76"/>
      <c r="AC1256" s="76"/>
      <c r="AD1256" s="24"/>
      <c r="AE1256" s="39"/>
      <c r="AF1256" s="39"/>
      <c r="AG1256" s="39"/>
      <c r="AH1256" s="39"/>
      <c r="AI1256" s="24"/>
      <c r="AJ1256" s="24"/>
      <c r="AK1256" s="24"/>
      <c r="AL1256" s="24"/>
      <c r="AM1256" s="24"/>
      <c r="AN1256" s="24"/>
      <c r="AO1256" s="25">
        <v>25</v>
      </c>
      <c r="AP1256" s="24"/>
      <c r="AQ1256" s="24"/>
      <c r="AR1256" s="24"/>
      <c r="AS1256" s="66">
        <f>AU1256*AT1256/100</f>
        <v>12</v>
      </c>
      <c r="AT1256" s="66">
        <v>12</v>
      </c>
      <c r="AU1256" s="24">
        <v>100</v>
      </c>
      <c r="AV1256" s="24" t="s">
        <v>716</v>
      </c>
    </row>
    <row r="1257" spans="1:86" x14ac:dyDescent="0.3">
      <c r="A1257" s="24" t="s">
        <v>215</v>
      </c>
      <c r="B1257" s="24" t="s">
        <v>710</v>
      </c>
      <c r="C1257" s="25">
        <v>2010</v>
      </c>
      <c r="D1257" s="24" t="s">
        <v>463</v>
      </c>
      <c r="E1257" s="24" t="s">
        <v>135</v>
      </c>
      <c r="F1257" s="24" t="s">
        <v>154</v>
      </c>
      <c r="G1257" s="24" t="s">
        <v>711</v>
      </c>
      <c r="H1257" s="24"/>
      <c r="I1257" s="24"/>
      <c r="J1257" s="24" t="s">
        <v>221</v>
      </c>
      <c r="K1257" s="24" t="s">
        <v>417</v>
      </c>
      <c r="L1257" s="24" t="s">
        <v>715</v>
      </c>
      <c r="M1257" s="24" t="s">
        <v>149</v>
      </c>
      <c r="N1257" s="24" t="s">
        <v>704</v>
      </c>
      <c r="O1257" t="s">
        <v>298</v>
      </c>
      <c r="P1257" s="24"/>
      <c r="Q1257" s="24"/>
      <c r="R1257" s="24"/>
      <c r="S1257" s="24"/>
      <c r="T1257" s="24" t="s">
        <v>1022</v>
      </c>
      <c r="U1257" s="24"/>
      <c r="V1257" s="24"/>
      <c r="W1257" s="24"/>
      <c r="X1257" s="24"/>
      <c r="Y1257" s="24">
        <v>24</v>
      </c>
      <c r="Z1257" s="24">
        <v>30</v>
      </c>
      <c r="AA1257" s="76"/>
      <c r="AB1257" s="76"/>
      <c r="AC1257" s="76"/>
      <c r="AD1257" s="24"/>
      <c r="AE1257" s="39"/>
      <c r="AF1257" s="39"/>
      <c r="AG1257" s="39"/>
      <c r="AH1257" s="39"/>
      <c r="AI1257" s="24"/>
      <c r="AJ1257" s="24"/>
      <c r="AK1257" s="24"/>
      <c r="AL1257" s="24"/>
      <c r="AM1257" s="24"/>
      <c r="AN1257" s="24"/>
      <c r="AO1257" s="25">
        <v>5</v>
      </c>
      <c r="AP1257" s="24"/>
      <c r="AQ1257" s="24"/>
      <c r="AR1257" s="24"/>
      <c r="AS1257" s="66">
        <v>2</v>
      </c>
      <c r="AT1257" s="66">
        <v>12</v>
      </c>
      <c r="AU1257" s="24">
        <v>20</v>
      </c>
      <c r="AV1257" s="24" t="s">
        <v>716</v>
      </c>
    </row>
    <row r="1258" spans="1:86" x14ac:dyDescent="0.3">
      <c r="A1258" s="24" t="s">
        <v>215</v>
      </c>
      <c r="B1258" s="24" t="s">
        <v>710</v>
      </c>
      <c r="C1258" s="25">
        <v>2010</v>
      </c>
      <c r="D1258" s="24" t="s">
        <v>463</v>
      </c>
      <c r="E1258" s="24" t="s">
        <v>135</v>
      </c>
      <c r="F1258" s="24" t="s">
        <v>154</v>
      </c>
      <c r="G1258" s="24" t="s">
        <v>711</v>
      </c>
      <c r="H1258" s="24"/>
      <c r="I1258" s="24"/>
      <c r="J1258" s="24" t="s">
        <v>221</v>
      </c>
      <c r="K1258" s="24" t="s">
        <v>417</v>
      </c>
      <c r="L1258" s="24" t="s">
        <v>436</v>
      </c>
      <c r="M1258" s="24" t="s">
        <v>149</v>
      </c>
      <c r="N1258" s="24" t="s">
        <v>704</v>
      </c>
      <c r="O1258" t="s">
        <v>298</v>
      </c>
      <c r="P1258" s="24"/>
      <c r="Q1258" s="24"/>
      <c r="R1258" s="24"/>
      <c r="S1258" s="24"/>
      <c r="T1258" s="24" t="s">
        <v>1022</v>
      </c>
      <c r="U1258" s="24"/>
      <c r="V1258" s="24"/>
      <c r="W1258" s="24"/>
      <c r="X1258" s="24"/>
      <c r="Y1258" s="24">
        <v>24</v>
      </c>
      <c r="Z1258" s="24">
        <v>30</v>
      </c>
      <c r="AA1258" s="76"/>
      <c r="AB1258" s="76"/>
      <c r="AC1258" s="76"/>
      <c r="AD1258" s="24"/>
      <c r="AE1258" s="39"/>
      <c r="AF1258" s="39"/>
      <c r="AG1258" s="39"/>
      <c r="AH1258" s="39"/>
      <c r="AI1258" s="24"/>
      <c r="AJ1258" s="24"/>
      <c r="AK1258" s="24"/>
      <c r="AL1258" s="24"/>
      <c r="AM1258" s="24"/>
      <c r="AN1258" s="24"/>
      <c r="AO1258" s="25">
        <v>15</v>
      </c>
      <c r="AP1258" s="24"/>
      <c r="AQ1258" s="24"/>
      <c r="AR1258" s="24"/>
      <c r="AS1258" s="66">
        <v>1</v>
      </c>
      <c r="AT1258" s="66">
        <v>12</v>
      </c>
      <c r="AU1258" s="24">
        <v>10</v>
      </c>
      <c r="AV1258" s="24" t="s">
        <v>716</v>
      </c>
    </row>
    <row r="1259" spans="1:86" x14ac:dyDescent="0.3">
      <c r="A1259" s="24" t="s">
        <v>215</v>
      </c>
      <c r="B1259" s="24" t="s">
        <v>710</v>
      </c>
      <c r="C1259" s="25">
        <v>2010</v>
      </c>
      <c r="D1259" s="24" t="s">
        <v>463</v>
      </c>
      <c r="E1259" s="24" t="s">
        <v>135</v>
      </c>
      <c r="F1259" s="24" t="s">
        <v>154</v>
      </c>
      <c r="G1259" s="24" t="s">
        <v>711</v>
      </c>
      <c r="H1259" s="24"/>
      <c r="I1259" s="24"/>
      <c r="J1259" s="24" t="s">
        <v>221</v>
      </c>
      <c r="K1259" s="24" t="s">
        <v>417</v>
      </c>
      <c r="L1259" s="24" t="s">
        <v>432</v>
      </c>
      <c r="M1259" s="24" t="s">
        <v>149</v>
      </c>
      <c r="N1259" s="24" t="s">
        <v>704</v>
      </c>
      <c r="O1259" t="s">
        <v>298</v>
      </c>
      <c r="P1259" s="24"/>
      <c r="Q1259" s="24"/>
      <c r="R1259" s="24"/>
      <c r="S1259" s="24"/>
      <c r="T1259" s="24" t="s">
        <v>1022</v>
      </c>
      <c r="U1259" s="24"/>
      <c r="V1259" s="24"/>
      <c r="W1259" s="24"/>
      <c r="X1259" s="24"/>
      <c r="Y1259" s="24">
        <v>24</v>
      </c>
      <c r="Z1259" s="24">
        <v>30</v>
      </c>
      <c r="AA1259" s="76"/>
      <c r="AB1259" s="76"/>
      <c r="AC1259" s="76"/>
      <c r="AD1259" s="24"/>
      <c r="AE1259" s="39"/>
      <c r="AF1259" s="39"/>
      <c r="AG1259" s="39"/>
      <c r="AH1259" s="39"/>
      <c r="AI1259" s="24"/>
      <c r="AJ1259" s="24"/>
      <c r="AK1259" s="24"/>
      <c r="AL1259" s="24"/>
      <c r="AM1259" s="24"/>
      <c r="AN1259" s="24"/>
      <c r="AO1259" s="25">
        <v>30</v>
      </c>
      <c r="AP1259" s="24"/>
      <c r="AQ1259" s="24"/>
      <c r="AR1259" s="24"/>
      <c r="AS1259" s="66">
        <f>AU1259*AT1259/100</f>
        <v>0</v>
      </c>
      <c r="AT1259" s="66">
        <v>12</v>
      </c>
      <c r="AU1259" s="24">
        <v>0</v>
      </c>
      <c r="AV1259" s="24" t="s">
        <v>716</v>
      </c>
    </row>
    <row r="1260" spans="1:86" x14ac:dyDescent="0.3">
      <c r="A1260" s="24" t="s">
        <v>215</v>
      </c>
      <c r="B1260" s="24" t="s">
        <v>710</v>
      </c>
      <c r="C1260" s="25">
        <v>2010</v>
      </c>
      <c r="D1260" s="24" t="s">
        <v>463</v>
      </c>
      <c r="E1260" s="24" t="s">
        <v>135</v>
      </c>
      <c r="F1260" s="24" t="s">
        <v>154</v>
      </c>
      <c r="G1260" s="24" t="s">
        <v>711</v>
      </c>
      <c r="H1260" s="24"/>
      <c r="I1260" s="24"/>
      <c r="J1260" s="24" t="s">
        <v>221</v>
      </c>
      <c r="K1260" s="24" t="s">
        <v>417</v>
      </c>
      <c r="L1260" s="24" t="s">
        <v>707</v>
      </c>
      <c r="M1260" s="24" t="s">
        <v>149</v>
      </c>
      <c r="N1260" s="24" t="s">
        <v>704</v>
      </c>
      <c r="O1260" t="s">
        <v>298</v>
      </c>
      <c r="P1260" s="24"/>
      <c r="Q1260" s="24"/>
      <c r="R1260" s="24"/>
      <c r="S1260" s="24"/>
      <c r="T1260" s="24" t="s">
        <v>1022</v>
      </c>
      <c r="U1260" s="24"/>
      <c r="V1260" s="24"/>
      <c r="W1260" s="24"/>
      <c r="X1260" s="24"/>
      <c r="Y1260" s="24">
        <v>24</v>
      </c>
      <c r="Z1260" s="24">
        <v>30</v>
      </c>
      <c r="AA1260" s="76"/>
      <c r="AB1260" s="76"/>
      <c r="AC1260" s="76"/>
      <c r="AD1260" s="24"/>
      <c r="AE1260" s="39"/>
      <c r="AF1260" s="39"/>
      <c r="AG1260" s="39"/>
      <c r="AH1260" s="39"/>
      <c r="AI1260" s="24"/>
      <c r="AJ1260" s="24"/>
      <c r="AK1260" s="24"/>
      <c r="AL1260" s="24"/>
      <c r="AM1260" s="24"/>
      <c r="AN1260" s="24"/>
      <c r="AO1260" s="25">
        <v>30</v>
      </c>
      <c r="AP1260" s="24"/>
      <c r="AQ1260" s="24"/>
      <c r="AR1260" s="24"/>
      <c r="AS1260" s="66">
        <v>1</v>
      </c>
      <c r="AT1260" s="66">
        <v>12</v>
      </c>
      <c r="AU1260" s="24">
        <v>10</v>
      </c>
      <c r="AV1260" s="24" t="s">
        <v>716</v>
      </c>
      <c r="AW1260" s="7"/>
      <c r="AX1260" s="7"/>
      <c r="AY1260" s="7"/>
      <c r="AZ1260" s="7"/>
      <c r="BA1260" s="7"/>
      <c r="BB1260" s="7"/>
      <c r="BC1260" s="7"/>
      <c r="BD1260" s="7"/>
      <c r="BE1260" s="7"/>
      <c r="BF1260" s="7"/>
      <c r="BG1260" s="7"/>
      <c r="BH1260" s="7"/>
      <c r="BI1260" s="7"/>
      <c r="BJ1260" s="7"/>
      <c r="BK1260" s="7"/>
      <c r="BL1260" s="7"/>
      <c r="BM1260" s="7"/>
      <c r="BN1260" s="7"/>
      <c r="BO1260" s="7"/>
      <c r="BP1260" s="7"/>
      <c r="BQ1260" s="7"/>
      <c r="BR1260" s="7"/>
      <c r="BS1260" s="7"/>
      <c r="BT1260" s="7"/>
      <c r="BU1260" s="7"/>
      <c r="BV1260" s="7"/>
      <c r="BW1260" s="7"/>
      <c r="BX1260" s="7"/>
      <c r="BY1260" s="7"/>
      <c r="BZ1260" s="7"/>
      <c r="CA1260" s="7"/>
      <c r="CB1260" s="7"/>
      <c r="CC1260" s="7"/>
      <c r="CD1260" s="7"/>
      <c r="CE1260" s="7"/>
      <c r="CF1260" s="7"/>
      <c r="CG1260" s="7"/>
    </row>
    <row r="1261" spans="1:86" x14ac:dyDescent="0.3">
      <c r="A1261" s="24" t="s">
        <v>215</v>
      </c>
      <c r="B1261" s="24" t="s">
        <v>710</v>
      </c>
      <c r="C1261" s="25">
        <v>2010</v>
      </c>
      <c r="D1261" s="24" t="s">
        <v>463</v>
      </c>
      <c r="E1261" s="24" t="s">
        <v>135</v>
      </c>
      <c r="F1261" s="24" t="s">
        <v>154</v>
      </c>
      <c r="G1261" s="24" t="s">
        <v>711</v>
      </c>
      <c r="H1261" s="24"/>
      <c r="I1261" s="24"/>
      <c r="J1261" s="24" t="s">
        <v>221</v>
      </c>
      <c r="K1261" s="24" t="s">
        <v>417</v>
      </c>
      <c r="L1261" s="24" t="s">
        <v>460</v>
      </c>
      <c r="M1261" s="24" t="s">
        <v>149</v>
      </c>
      <c r="N1261" s="24" t="s">
        <v>704</v>
      </c>
      <c r="O1261" t="s">
        <v>298</v>
      </c>
      <c r="P1261" s="24"/>
      <c r="Q1261" s="24"/>
      <c r="R1261" s="24"/>
      <c r="S1261" s="24"/>
      <c r="T1261" s="24" t="s">
        <v>1022</v>
      </c>
      <c r="U1261" s="24"/>
      <c r="V1261" s="24"/>
      <c r="W1261" s="24"/>
      <c r="X1261" s="24"/>
      <c r="Y1261" s="24">
        <v>24</v>
      </c>
      <c r="Z1261" s="24">
        <v>30</v>
      </c>
      <c r="AA1261" s="76"/>
      <c r="AB1261" s="76"/>
      <c r="AC1261" s="76"/>
      <c r="AD1261" s="24"/>
      <c r="AE1261" s="39"/>
      <c r="AF1261" s="39"/>
      <c r="AG1261" s="39"/>
      <c r="AH1261" s="39"/>
      <c r="AI1261" s="24"/>
      <c r="AJ1261" s="24"/>
      <c r="AK1261" s="24"/>
      <c r="AL1261" s="24"/>
      <c r="AM1261" s="24"/>
      <c r="AN1261" s="24"/>
      <c r="AO1261" s="25">
        <v>30</v>
      </c>
      <c r="AP1261" s="24"/>
      <c r="AQ1261" s="24"/>
      <c r="AR1261" s="24"/>
      <c r="AS1261" s="66">
        <v>1</v>
      </c>
      <c r="AT1261" s="66">
        <v>12</v>
      </c>
      <c r="AU1261" s="24">
        <v>10</v>
      </c>
      <c r="AV1261" s="24" t="s">
        <v>716</v>
      </c>
    </row>
    <row r="1262" spans="1:86" x14ac:dyDescent="0.3">
      <c r="A1262" s="24" t="s">
        <v>215</v>
      </c>
      <c r="B1262" s="24" t="s">
        <v>710</v>
      </c>
      <c r="C1262" s="25">
        <v>2010</v>
      </c>
      <c r="D1262" s="24" t="s">
        <v>463</v>
      </c>
      <c r="E1262" s="24" t="s">
        <v>135</v>
      </c>
      <c r="F1262" s="24" t="s">
        <v>154</v>
      </c>
      <c r="G1262" s="24" t="s">
        <v>711</v>
      </c>
      <c r="H1262" s="24" t="s">
        <v>53</v>
      </c>
      <c r="I1262" s="24" t="s">
        <v>53</v>
      </c>
      <c r="J1262" s="24" t="s">
        <v>137</v>
      </c>
      <c r="K1262" s="24" t="s">
        <v>138</v>
      </c>
      <c r="L1262" s="24" t="s">
        <v>704</v>
      </c>
      <c r="M1262" s="24" t="s">
        <v>51</v>
      </c>
      <c r="N1262" s="24" t="s">
        <v>704</v>
      </c>
      <c r="O1262" t="s">
        <v>298</v>
      </c>
      <c r="P1262" s="24" t="s">
        <v>174</v>
      </c>
      <c r="Q1262" s="24">
        <v>0.2</v>
      </c>
      <c r="R1262" s="24" t="s">
        <v>712</v>
      </c>
      <c r="S1262" s="24"/>
      <c r="T1262" s="24" t="s">
        <v>713</v>
      </c>
      <c r="U1262" s="24" t="s">
        <v>53</v>
      </c>
      <c r="V1262" s="24" t="s">
        <v>140</v>
      </c>
      <c r="W1262" s="24"/>
      <c r="X1262" s="24"/>
      <c r="Y1262" s="25">
        <v>24</v>
      </c>
      <c r="Z1262" s="25">
        <v>37</v>
      </c>
      <c r="AA1262" s="80">
        <v>12</v>
      </c>
      <c r="AB1262" s="80"/>
      <c r="AC1262" s="76"/>
      <c r="AD1262" s="25">
        <v>2007</v>
      </c>
      <c r="AE1262" s="39"/>
      <c r="AF1262" s="39"/>
      <c r="AG1262" s="39"/>
      <c r="AH1262" s="39"/>
      <c r="AI1262" s="24"/>
      <c r="AJ1262" s="24"/>
      <c r="AK1262" s="24"/>
      <c r="AL1262" s="24"/>
      <c r="AM1262" s="24"/>
      <c r="AN1262" s="24"/>
      <c r="AO1262" s="24"/>
      <c r="AP1262" s="24"/>
      <c r="AQ1262" s="24"/>
      <c r="AR1262" s="24"/>
      <c r="AS1262" s="24"/>
      <c r="AT1262" s="24"/>
      <c r="AU1262" s="24"/>
      <c r="AV1262" s="24"/>
      <c r="AW1262" s="24"/>
      <c r="AX1262" s="24"/>
      <c r="AY1262" s="24"/>
      <c r="AZ1262" s="24"/>
      <c r="BA1262" s="24"/>
      <c r="BB1262" s="24"/>
      <c r="BC1262" s="24"/>
      <c r="BD1262" s="24"/>
      <c r="BE1262" s="24"/>
      <c r="BF1262" s="24"/>
      <c r="BG1262" s="24"/>
      <c r="BH1262" s="24"/>
      <c r="BI1262" s="24"/>
      <c r="BJ1262" s="24"/>
      <c r="BK1262" s="24"/>
      <c r="BL1262" s="24"/>
      <c r="BM1262" s="24"/>
      <c r="BN1262" s="24"/>
      <c r="BO1262" s="24"/>
      <c r="BP1262" s="24"/>
      <c r="BQ1262" s="24"/>
      <c r="BR1262" s="24"/>
      <c r="BS1262" s="24"/>
      <c r="BT1262" s="24"/>
      <c r="BU1262" s="24"/>
      <c r="BV1262" s="24"/>
      <c r="BW1262" s="24"/>
      <c r="BX1262" s="24"/>
      <c r="BY1262" s="24"/>
      <c r="BZ1262" s="24"/>
      <c r="CA1262" s="24"/>
      <c r="CB1262" s="24"/>
      <c r="CC1262" s="24"/>
      <c r="CD1262" s="24"/>
      <c r="CE1262" s="24"/>
      <c r="CF1262" s="24"/>
      <c r="CG1262" s="24"/>
      <c r="CH1262" s="24"/>
    </row>
    <row r="1263" spans="1:86" x14ac:dyDescent="0.3">
      <c r="A1263" s="24" t="s">
        <v>215</v>
      </c>
      <c r="B1263" s="24" t="s">
        <v>710</v>
      </c>
      <c r="C1263" s="25">
        <v>2010</v>
      </c>
      <c r="D1263" s="24" t="s">
        <v>463</v>
      </c>
      <c r="E1263" s="24" t="s">
        <v>135</v>
      </c>
      <c r="F1263" s="24" t="s">
        <v>154</v>
      </c>
      <c r="G1263" s="24" t="s">
        <v>711</v>
      </c>
      <c r="H1263" s="24"/>
      <c r="I1263" s="24"/>
      <c r="J1263" s="24" t="s">
        <v>971</v>
      </c>
      <c r="K1263" s="24" t="s">
        <v>401</v>
      </c>
      <c r="L1263" s="24" t="s">
        <v>704</v>
      </c>
      <c r="M1263" s="24" t="s">
        <v>51</v>
      </c>
      <c r="N1263" s="24" t="s">
        <v>704</v>
      </c>
      <c r="O1263" t="s">
        <v>298</v>
      </c>
      <c r="P1263" s="24"/>
      <c r="Q1263" s="24"/>
      <c r="R1263" s="24"/>
      <c r="S1263" s="24"/>
      <c r="T1263" s="24"/>
      <c r="U1263" s="24"/>
      <c r="V1263" s="24"/>
      <c r="W1263" s="24"/>
      <c r="X1263" s="24"/>
      <c r="Y1263" s="24"/>
      <c r="Z1263" s="24"/>
      <c r="AA1263" s="76"/>
      <c r="AB1263" s="76"/>
      <c r="AC1263" s="76"/>
      <c r="AD1263" s="24"/>
      <c r="AE1263" s="39"/>
      <c r="AF1263" s="39"/>
      <c r="AG1263" s="39"/>
      <c r="AH1263" s="39"/>
      <c r="AI1263" s="24"/>
      <c r="AJ1263" s="24"/>
      <c r="AK1263" s="24"/>
      <c r="AL1263" s="24"/>
      <c r="AM1263" s="24"/>
      <c r="AN1263" s="24"/>
      <c r="AO1263" s="24"/>
      <c r="AP1263" s="24"/>
      <c r="AQ1263" s="24"/>
      <c r="AR1263" s="24"/>
      <c r="AS1263" s="24"/>
      <c r="AT1263" s="24"/>
      <c r="AU1263" s="24"/>
      <c r="AV1263" s="24"/>
    </row>
    <row r="1264" spans="1:86" x14ac:dyDescent="0.3">
      <c r="A1264" s="24" t="s">
        <v>215</v>
      </c>
      <c r="B1264" s="24" t="s">
        <v>710</v>
      </c>
      <c r="C1264" s="25">
        <v>2010</v>
      </c>
      <c r="D1264" s="24" t="s">
        <v>463</v>
      </c>
      <c r="E1264" s="24" t="s">
        <v>135</v>
      </c>
      <c r="F1264" s="24" t="s">
        <v>154</v>
      </c>
      <c r="G1264" s="24" t="s">
        <v>711</v>
      </c>
      <c r="H1264" s="24"/>
      <c r="I1264" s="24"/>
      <c r="J1264" s="24" t="s">
        <v>11</v>
      </c>
      <c r="K1264" s="24" t="s">
        <v>714</v>
      </c>
      <c r="L1264" s="24" t="s">
        <v>704</v>
      </c>
      <c r="M1264" s="24" t="s">
        <v>51</v>
      </c>
      <c r="N1264" s="24" t="s">
        <v>704</v>
      </c>
      <c r="O1264" t="s">
        <v>298</v>
      </c>
      <c r="P1264" s="24"/>
      <c r="Q1264" s="24"/>
      <c r="R1264" s="24"/>
      <c r="S1264" s="24"/>
      <c r="T1264" s="24"/>
      <c r="U1264" s="24"/>
      <c r="V1264" s="24"/>
      <c r="W1264" s="24"/>
      <c r="X1264" s="24"/>
      <c r="Y1264" s="24"/>
      <c r="Z1264" s="24"/>
      <c r="AA1264" s="76"/>
      <c r="AB1264" s="76"/>
      <c r="AC1264" s="76"/>
      <c r="AD1264" s="24"/>
      <c r="AE1264" s="39"/>
      <c r="AF1264" s="39"/>
      <c r="AG1264" s="39"/>
      <c r="AH1264" s="39"/>
      <c r="AI1264" s="24"/>
      <c r="AJ1264" s="24"/>
      <c r="AK1264" s="24"/>
      <c r="AL1264" s="24"/>
      <c r="AM1264" s="24"/>
      <c r="AN1264" s="24"/>
      <c r="AO1264" s="24"/>
      <c r="AP1264" s="24"/>
      <c r="AQ1264" s="24"/>
      <c r="AR1264" s="24"/>
      <c r="AS1264" s="24"/>
      <c r="AT1264" s="24"/>
      <c r="AU1264" s="24"/>
      <c r="AV1264" s="24"/>
    </row>
    <row r="1265" spans="1:86" x14ac:dyDescent="0.3">
      <c r="A1265" s="121"/>
      <c r="B1265" s="146" t="s">
        <v>1068</v>
      </c>
      <c r="C1265" s="121">
        <v>2002</v>
      </c>
      <c r="D1265" s="121"/>
      <c r="E1265" s="121"/>
      <c r="F1265" s="121" t="s">
        <v>171</v>
      </c>
      <c r="G1265" s="121" t="s">
        <v>172</v>
      </c>
      <c r="H1265" s="121"/>
      <c r="I1265" s="121"/>
      <c r="J1265" s="121"/>
      <c r="K1265" s="121" t="s">
        <v>417</v>
      </c>
      <c r="L1265" s="121" t="s">
        <v>76</v>
      </c>
      <c r="M1265" s="121" t="s">
        <v>73</v>
      </c>
      <c r="N1265" s="121"/>
      <c r="O1265" s="121" t="s">
        <v>50</v>
      </c>
      <c r="P1265" s="121"/>
      <c r="Q1265" s="121"/>
      <c r="R1265" s="121"/>
      <c r="S1265" s="121"/>
      <c r="T1265" s="149" t="s">
        <v>1073</v>
      </c>
      <c r="U1265" s="121"/>
      <c r="V1265" s="121"/>
      <c r="W1265" s="121"/>
      <c r="X1265" s="121"/>
      <c r="Y1265" s="121"/>
      <c r="Z1265" s="121"/>
      <c r="AA1265" s="121"/>
      <c r="AB1265" s="121"/>
      <c r="AC1265" s="121"/>
      <c r="AD1265" s="121"/>
      <c r="AE1265" s="121"/>
      <c r="AF1265" s="121"/>
      <c r="AG1265" s="121"/>
      <c r="AH1265" s="121"/>
      <c r="AI1265" s="121"/>
      <c r="AJ1265" s="121"/>
      <c r="AK1265" s="121"/>
      <c r="AL1265" s="121"/>
      <c r="AM1265" s="121"/>
      <c r="AN1265" s="121"/>
      <c r="AO1265" s="121">
        <v>10</v>
      </c>
      <c r="AP1265" s="121"/>
      <c r="AQ1265" s="121"/>
      <c r="AR1265" s="121"/>
      <c r="AS1265" s="121">
        <f>AU1265*AT1265/100</f>
        <v>0</v>
      </c>
      <c r="AT1265" s="121">
        <v>65</v>
      </c>
      <c r="AU1265" s="121">
        <v>0</v>
      </c>
      <c r="AV1265" s="121" t="s">
        <v>194</v>
      </c>
      <c r="AW1265" s="121"/>
      <c r="AX1265" s="121"/>
      <c r="AY1265" s="121"/>
      <c r="AZ1265" s="121"/>
      <c r="BA1265" s="121"/>
      <c r="BB1265" s="121"/>
      <c r="BC1265" s="121"/>
      <c r="BD1265" s="121"/>
      <c r="BE1265" s="121"/>
      <c r="BF1265" s="121"/>
      <c r="BG1265" s="121"/>
      <c r="BH1265" s="121"/>
      <c r="BI1265" s="121"/>
      <c r="BJ1265" s="121"/>
      <c r="BK1265" s="121"/>
      <c r="BL1265" s="121"/>
      <c r="BM1265" s="121"/>
      <c r="BN1265" s="121"/>
      <c r="BO1265" s="121"/>
      <c r="BP1265" s="121"/>
      <c r="BQ1265" s="121"/>
      <c r="BR1265" s="121"/>
      <c r="BS1265" s="121"/>
      <c r="BT1265" s="121"/>
      <c r="BU1265" s="121"/>
      <c r="BV1265" s="121"/>
      <c r="BW1265" s="121"/>
      <c r="BX1265" s="121"/>
      <c r="BY1265" s="121"/>
      <c r="BZ1265" s="121"/>
      <c r="CA1265" s="121"/>
      <c r="CB1265" s="121"/>
      <c r="CC1265" s="121"/>
      <c r="CD1265" s="121"/>
      <c r="CE1265" s="121"/>
      <c r="CF1265" s="121"/>
      <c r="CG1265" s="121"/>
      <c r="CH1265" s="121"/>
    </row>
    <row r="1266" spans="1:86" x14ac:dyDescent="0.3">
      <c r="A1266" s="121"/>
      <c r="B1266" s="146" t="s">
        <v>1068</v>
      </c>
      <c r="C1266" s="121">
        <v>2002</v>
      </c>
      <c r="D1266" s="121"/>
      <c r="E1266" s="121"/>
      <c r="F1266" s="121" t="s">
        <v>171</v>
      </c>
      <c r="G1266" s="121" t="s">
        <v>172</v>
      </c>
      <c r="H1266" s="121"/>
      <c r="I1266" s="121"/>
      <c r="J1266" s="121"/>
      <c r="K1266" s="121" t="s">
        <v>417</v>
      </c>
      <c r="L1266" s="121" t="s">
        <v>72</v>
      </c>
      <c r="M1266" s="121" t="s">
        <v>73</v>
      </c>
      <c r="N1266" s="121"/>
      <c r="O1266" s="121" t="s">
        <v>50</v>
      </c>
      <c r="P1266" s="121"/>
      <c r="Q1266" s="121"/>
      <c r="R1266" s="121"/>
      <c r="S1266" s="121"/>
      <c r="T1266" s="149" t="s">
        <v>1073</v>
      </c>
      <c r="U1266" s="121"/>
      <c r="V1266" s="121"/>
      <c r="W1266" s="121"/>
      <c r="X1266" s="121"/>
      <c r="Y1266" s="121"/>
      <c r="Z1266" s="121"/>
      <c r="AA1266" s="121"/>
      <c r="AB1266" s="121"/>
      <c r="AC1266" s="121"/>
      <c r="AD1266" s="121"/>
      <c r="AE1266" s="121"/>
      <c r="AF1266" s="121"/>
      <c r="AG1266" s="121"/>
      <c r="AH1266" s="121"/>
      <c r="AI1266" s="121"/>
      <c r="AJ1266" s="121"/>
      <c r="AK1266" s="121"/>
      <c r="AL1266" s="121"/>
      <c r="AM1266" s="121"/>
      <c r="AN1266" s="121"/>
      <c r="AO1266" s="121">
        <v>30</v>
      </c>
      <c r="AP1266" s="121"/>
      <c r="AQ1266" s="121"/>
      <c r="AR1266" s="121"/>
      <c r="AS1266" s="121">
        <f>AU1266*AT1266/100</f>
        <v>0</v>
      </c>
      <c r="AT1266" s="121">
        <v>65</v>
      </c>
      <c r="AU1266" s="121">
        <v>0</v>
      </c>
      <c r="AV1266" s="121" t="s">
        <v>194</v>
      </c>
      <c r="AW1266" s="121"/>
      <c r="AX1266" s="121"/>
      <c r="AY1266" s="121"/>
      <c r="AZ1266" s="121"/>
      <c r="BA1266" s="121"/>
      <c r="BB1266" s="121"/>
      <c r="BC1266" s="121"/>
      <c r="BD1266" s="121"/>
      <c r="BE1266" s="121"/>
      <c r="BF1266" s="121"/>
      <c r="BG1266" s="121"/>
      <c r="BH1266" s="121"/>
      <c r="BI1266" s="121"/>
      <c r="BJ1266" s="121"/>
      <c r="BK1266" s="121"/>
      <c r="BL1266" s="121"/>
      <c r="BM1266" s="121"/>
      <c r="BN1266" s="121"/>
      <c r="BO1266" s="121"/>
      <c r="BP1266" s="121"/>
      <c r="BQ1266" s="121"/>
      <c r="BR1266" s="121"/>
      <c r="BS1266" s="121"/>
      <c r="BT1266" s="121"/>
      <c r="BU1266" s="121"/>
      <c r="BV1266" s="121"/>
      <c r="BW1266" s="121"/>
      <c r="BX1266" s="121"/>
      <c r="BY1266" s="121"/>
      <c r="BZ1266" s="121"/>
      <c r="CA1266" s="121"/>
      <c r="CB1266" s="121"/>
      <c r="CC1266" s="121"/>
      <c r="CD1266" s="121"/>
      <c r="CE1266" s="121"/>
      <c r="CF1266" s="121"/>
      <c r="CG1266" s="121"/>
      <c r="CH1266" s="121"/>
    </row>
    <row r="1267" spans="1:86" x14ac:dyDescent="0.3">
      <c r="A1267" s="121"/>
      <c r="B1267" s="146" t="s">
        <v>1068</v>
      </c>
      <c r="C1267" s="121">
        <v>2002</v>
      </c>
      <c r="D1267" s="121"/>
      <c r="E1267" s="121"/>
      <c r="F1267" s="121" t="s">
        <v>171</v>
      </c>
      <c r="G1267" s="121" t="s">
        <v>172</v>
      </c>
      <c r="H1267" s="121"/>
      <c r="I1267" s="121"/>
      <c r="J1267" s="121"/>
      <c r="K1267" s="121" t="s">
        <v>417</v>
      </c>
      <c r="L1267" s="121" t="s">
        <v>308</v>
      </c>
      <c r="M1267" s="121" t="s">
        <v>73</v>
      </c>
      <c r="N1267" s="121"/>
      <c r="O1267" s="121" t="s">
        <v>50</v>
      </c>
      <c r="P1267" s="121"/>
      <c r="Q1267" s="121"/>
      <c r="R1267" s="121"/>
      <c r="S1267" s="121"/>
      <c r="T1267" s="149" t="s">
        <v>1073</v>
      </c>
      <c r="U1267" s="121"/>
      <c r="V1267" s="121"/>
      <c r="W1267" s="121"/>
      <c r="X1267" s="121"/>
      <c r="Y1267" s="121"/>
      <c r="Z1267" s="121"/>
      <c r="AA1267" s="121"/>
      <c r="AB1267" s="121"/>
      <c r="AC1267" s="121"/>
      <c r="AD1267" s="121"/>
      <c r="AE1267" s="121"/>
      <c r="AF1267" s="121"/>
      <c r="AG1267" s="121"/>
      <c r="AH1267" s="121"/>
      <c r="AI1267" s="121"/>
      <c r="AJ1267" s="121"/>
      <c r="AK1267" s="121"/>
      <c r="AL1267" s="121"/>
      <c r="AM1267" s="121"/>
      <c r="AN1267" s="121"/>
      <c r="AO1267" s="121">
        <v>30</v>
      </c>
      <c r="AP1267" s="121"/>
      <c r="AQ1267" s="121"/>
      <c r="AR1267" s="121"/>
      <c r="AS1267" s="121">
        <v>17</v>
      </c>
      <c r="AT1267" s="121">
        <v>65</v>
      </c>
      <c r="AU1267" s="121">
        <v>26.2</v>
      </c>
      <c r="AV1267" s="121" t="s">
        <v>194</v>
      </c>
      <c r="AW1267" s="121"/>
      <c r="AX1267" s="121"/>
      <c r="AY1267" s="121"/>
      <c r="AZ1267" s="121"/>
      <c r="BA1267" s="121"/>
      <c r="BB1267" s="121"/>
      <c r="BC1267" s="121"/>
      <c r="BD1267" s="121"/>
      <c r="BE1267" s="121"/>
      <c r="BF1267" s="121"/>
      <c r="BG1267" s="121"/>
      <c r="BH1267" s="121"/>
      <c r="BI1267" s="121"/>
      <c r="BJ1267" s="121"/>
      <c r="BK1267" s="121"/>
      <c r="BL1267" s="121"/>
      <c r="BM1267" s="121"/>
      <c r="BN1267" s="121"/>
      <c r="BO1267" s="121"/>
      <c r="BP1267" s="121"/>
      <c r="BQ1267" s="121"/>
      <c r="BR1267" s="121"/>
      <c r="BS1267" s="121"/>
      <c r="BT1267" s="121"/>
      <c r="BU1267" s="121"/>
      <c r="BV1267" s="121"/>
      <c r="BW1267" s="121"/>
      <c r="BX1267" s="121"/>
      <c r="BY1267" s="121"/>
      <c r="BZ1267" s="121"/>
      <c r="CA1267" s="121"/>
      <c r="CB1267" s="121"/>
      <c r="CC1267" s="121"/>
      <c r="CD1267" s="121"/>
      <c r="CE1267" s="121"/>
      <c r="CF1267" s="121"/>
      <c r="CG1267" s="121"/>
      <c r="CH1267" s="121"/>
    </row>
    <row r="1268" spans="1:86" x14ac:dyDescent="0.3">
      <c r="A1268" s="121"/>
      <c r="B1268" s="146" t="s">
        <v>1068</v>
      </c>
      <c r="C1268" s="121">
        <v>2002</v>
      </c>
      <c r="D1268" s="121"/>
      <c r="E1268" s="121"/>
      <c r="F1268" s="121" t="s">
        <v>171</v>
      </c>
      <c r="G1268" s="121" t="s">
        <v>172</v>
      </c>
      <c r="H1268" s="121"/>
      <c r="I1268" s="121"/>
      <c r="J1268" s="121"/>
      <c r="K1268" s="121" t="s">
        <v>417</v>
      </c>
      <c r="L1268" s="121" t="s">
        <v>79</v>
      </c>
      <c r="M1268" s="121" t="s">
        <v>73</v>
      </c>
      <c r="N1268" s="121"/>
      <c r="O1268" s="121" t="s">
        <v>50</v>
      </c>
      <c r="P1268" s="121"/>
      <c r="Q1268" s="121"/>
      <c r="R1268" s="121"/>
      <c r="S1268" s="121"/>
      <c r="T1268" s="149" t="s">
        <v>1073</v>
      </c>
      <c r="U1268" s="121"/>
      <c r="V1268" s="121"/>
      <c r="W1268" s="121"/>
      <c r="X1268" s="121"/>
      <c r="Y1268" s="121"/>
      <c r="Z1268" s="121"/>
      <c r="AA1268" s="121"/>
      <c r="AB1268" s="121"/>
      <c r="AC1268" s="121"/>
      <c r="AD1268" s="121"/>
      <c r="AE1268" s="121"/>
      <c r="AF1268" s="121"/>
      <c r="AG1268" s="121"/>
      <c r="AH1268" s="121"/>
      <c r="AI1268" s="121"/>
      <c r="AJ1268" s="121"/>
      <c r="AK1268" s="121"/>
      <c r="AL1268" s="121"/>
      <c r="AM1268" s="121"/>
      <c r="AN1268" s="121"/>
      <c r="AO1268" s="121">
        <v>30</v>
      </c>
      <c r="AP1268" s="121"/>
      <c r="AQ1268" s="121"/>
      <c r="AR1268" s="121"/>
      <c r="AS1268" s="121">
        <v>11</v>
      </c>
      <c r="AT1268" s="121">
        <v>65</v>
      </c>
      <c r="AU1268" s="121">
        <v>16.899999999999999</v>
      </c>
      <c r="AV1268" s="121" t="s">
        <v>194</v>
      </c>
      <c r="AW1268" s="121"/>
      <c r="AX1268" s="121"/>
      <c r="AY1268" s="121"/>
      <c r="AZ1268" s="121"/>
      <c r="BA1268" s="121"/>
      <c r="BB1268" s="121"/>
      <c r="BC1268" s="121"/>
      <c r="BD1268" s="121"/>
      <c r="BE1268" s="121"/>
      <c r="BF1268" s="121"/>
      <c r="BG1268" s="121"/>
      <c r="BH1268" s="121"/>
      <c r="BI1268" s="121"/>
      <c r="BJ1268" s="121"/>
      <c r="BK1268" s="121"/>
      <c r="BL1268" s="121"/>
      <c r="BM1268" s="121"/>
      <c r="BN1268" s="121"/>
      <c r="BO1268" s="121"/>
      <c r="BP1268" s="121"/>
      <c r="BQ1268" s="121"/>
      <c r="BR1268" s="121"/>
      <c r="BS1268" s="121"/>
      <c r="BT1268" s="121"/>
      <c r="BU1268" s="121"/>
      <c r="BV1268" s="121"/>
      <c r="BW1268" s="121"/>
      <c r="BX1268" s="121"/>
      <c r="BY1268" s="121"/>
      <c r="BZ1268" s="121"/>
      <c r="CA1268" s="121"/>
      <c r="CB1268" s="121"/>
      <c r="CC1268" s="121"/>
      <c r="CD1268" s="121"/>
      <c r="CE1268" s="121"/>
      <c r="CF1268" s="121"/>
      <c r="CG1268" s="121"/>
      <c r="CH1268" s="121"/>
    </row>
    <row r="1269" spans="1:86" x14ac:dyDescent="0.3">
      <c r="A1269" s="121"/>
      <c r="B1269" s="146" t="s">
        <v>1068</v>
      </c>
      <c r="C1269" s="121">
        <v>2002</v>
      </c>
      <c r="D1269" s="121"/>
      <c r="E1269" s="121"/>
      <c r="F1269" s="121" t="s">
        <v>171</v>
      </c>
      <c r="G1269" s="121" t="s">
        <v>172</v>
      </c>
      <c r="H1269" s="121"/>
      <c r="I1269" s="121"/>
      <c r="J1269" s="121"/>
      <c r="K1269" s="121" t="s">
        <v>417</v>
      </c>
      <c r="L1269" s="121" t="s">
        <v>83</v>
      </c>
      <c r="M1269" s="121" t="s">
        <v>73</v>
      </c>
      <c r="N1269" s="121"/>
      <c r="O1269" s="121" t="s">
        <v>50</v>
      </c>
      <c r="P1269" s="121"/>
      <c r="Q1269" s="121"/>
      <c r="R1269" s="121"/>
      <c r="S1269" s="121"/>
      <c r="T1269" s="149" t="s">
        <v>1073</v>
      </c>
      <c r="U1269" s="121"/>
      <c r="V1269" s="121"/>
      <c r="W1269" s="121"/>
      <c r="X1269" s="121"/>
      <c r="Y1269" s="121"/>
      <c r="Z1269" s="121"/>
      <c r="AA1269" s="121"/>
      <c r="AB1269" s="121"/>
      <c r="AC1269" s="121"/>
      <c r="AD1269" s="121"/>
      <c r="AE1269" s="121"/>
      <c r="AF1269" s="121"/>
      <c r="AG1269" s="121"/>
      <c r="AH1269" s="121"/>
      <c r="AI1269" s="121"/>
      <c r="AJ1269" s="121"/>
      <c r="AK1269" s="121"/>
      <c r="AL1269" s="121"/>
      <c r="AM1269" s="121"/>
      <c r="AN1269" s="121"/>
      <c r="AO1269" s="121">
        <v>30</v>
      </c>
      <c r="AP1269" s="121"/>
      <c r="AQ1269" s="121"/>
      <c r="AR1269" s="121"/>
      <c r="AS1269" s="121">
        <v>18</v>
      </c>
      <c r="AT1269" s="121">
        <v>65</v>
      </c>
      <c r="AU1269" s="121">
        <v>27.7</v>
      </c>
      <c r="AV1269" s="121" t="s">
        <v>194</v>
      </c>
      <c r="AW1269" s="121"/>
      <c r="AX1269" s="121"/>
      <c r="AY1269" s="121"/>
      <c r="AZ1269" s="121"/>
      <c r="BA1269" s="121"/>
      <c r="BB1269" s="121"/>
      <c r="BC1269" s="121"/>
      <c r="BD1269" s="121"/>
      <c r="BE1269" s="121"/>
      <c r="BF1269" s="121"/>
      <c r="BG1269" s="121"/>
      <c r="BH1269" s="121"/>
      <c r="BI1269" s="121"/>
      <c r="BJ1269" s="121"/>
      <c r="BK1269" s="121"/>
      <c r="BL1269" s="121"/>
      <c r="BM1269" s="121"/>
      <c r="BN1269" s="121"/>
      <c r="BO1269" s="121"/>
      <c r="BP1269" s="121"/>
      <c r="BQ1269" s="121"/>
      <c r="BR1269" s="121"/>
      <c r="BS1269" s="121"/>
      <c r="BT1269" s="121"/>
      <c r="BU1269" s="121"/>
      <c r="BV1269" s="121"/>
      <c r="BW1269" s="121"/>
      <c r="BX1269" s="121"/>
      <c r="BY1269" s="121"/>
      <c r="BZ1269" s="121"/>
      <c r="CA1269" s="121"/>
      <c r="CB1269" s="121"/>
      <c r="CC1269" s="121"/>
      <c r="CD1269" s="121"/>
      <c r="CE1269" s="121"/>
      <c r="CF1269" s="121"/>
      <c r="CG1269" s="121"/>
      <c r="CH1269" s="121"/>
    </row>
    <row r="1270" spans="1:86" x14ac:dyDescent="0.3">
      <c r="A1270" s="121"/>
      <c r="B1270" s="146" t="s">
        <v>1068</v>
      </c>
      <c r="C1270" s="121">
        <v>2002</v>
      </c>
      <c r="D1270" s="121"/>
      <c r="E1270" s="121"/>
      <c r="F1270" s="121" t="s">
        <v>171</v>
      </c>
      <c r="G1270" s="121" t="s">
        <v>172</v>
      </c>
      <c r="H1270" s="121"/>
      <c r="I1270" s="121"/>
      <c r="J1270" s="121"/>
      <c r="K1270" s="121" t="s">
        <v>417</v>
      </c>
      <c r="L1270" s="121" t="s">
        <v>249</v>
      </c>
      <c r="M1270" s="121" t="s">
        <v>73</v>
      </c>
      <c r="N1270" s="121"/>
      <c r="O1270" s="121" t="s">
        <v>50</v>
      </c>
      <c r="P1270" s="121"/>
      <c r="Q1270" s="121"/>
      <c r="R1270" s="121"/>
      <c r="S1270" s="121"/>
      <c r="T1270" s="149" t="s">
        <v>1073</v>
      </c>
      <c r="U1270" s="121"/>
      <c r="V1270" s="121"/>
      <c r="W1270" s="121"/>
      <c r="X1270" s="121"/>
      <c r="Y1270" s="121"/>
      <c r="Z1270" s="121"/>
      <c r="AA1270" s="121"/>
      <c r="AB1270" s="121"/>
      <c r="AC1270" s="121"/>
      <c r="AD1270" s="121"/>
      <c r="AE1270" s="121"/>
      <c r="AF1270" s="121"/>
      <c r="AG1270" s="121"/>
      <c r="AH1270" s="121"/>
      <c r="AI1270" s="121"/>
      <c r="AJ1270" s="121"/>
      <c r="AK1270" s="121"/>
      <c r="AL1270" s="121"/>
      <c r="AM1270" s="121"/>
      <c r="AN1270" s="121"/>
      <c r="AO1270" s="121">
        <v>30</v>
      </c>
      <c r="AP1270" s="121"/>
      <c r="AQ1270" s="121"/>
      <c r="AR1270" s="121"/>
      <c r="AS1270" s="121">
        <v>5</v>
      </c>
      <c r="AT1270" s="121">
        <v>65</v>
      </c>
      <c r="AU1270" s="121">
        <v>7.7</v>
      </c>
      <c r="AV1270" s="121" t="s">
        <v>194</v>
      </c>
      <c r="AW1270" s="121"/>
      <c r="AX1270" s="121"/>
      <c r="AY1270" s="121"/>
      <c r="AZ1270" s="121"/>
      <c r="BA1270" s="121"/>
      <c r="BB1270" s="121"/>
      <c r="BC1270" s="121"/>
      <c r="BD1270" s="121"/>
      <c r="BE1270" s="121"/>
      <c r="BF1270" s="121"/>
      <c r="BG1270" s="121"/>
      <c r="BH1270" s="121"/>
      <c r="BI1270" s="121"/>
      <c r="BJ1270" s="121"/>
      <c r="BK1270" s="121"/>
      <c r="BL1270" s="121"/>
      <c r="BM1270" s="121"/>
      <c r="BN1270" s="121"/>
      <c r="BO1270" s="121"/>
      <c r="BP1270" s="121"/>
      <c r="BQ1270" s="121"/>
      <c r="BR1270" s="121"/>
      <c r="BS1270" s="121"/>
      <c r="BT1270" s="121"/>
      <c r="BU1270" s="121"/>
      <c r="BV1270" s="121"/>
      <c r="BW1270" s="121"/>
      <c r="BX1270" s="121"/>
      <c r="BY1270" s="121"/>
      <c r="BZ1270" s="121"/>
      <c r="CA1270" s="121"/>
      <c r="CB1270" s="121"/>
      <c r="CC1270" s="121"/>
      <c r="CD1270" s="121"/>
      <c r="CE1270" s="121"/>
      <c r="CF1270" s="121"/>
      <c r="CG1270" s="121"/>
      <c r="CH1270" s="121"/>
    </row>
    <row r="1271" spans="1:86" x14ac:dyDescent="0.3">
      <c r="A1271" s="121"/>
      <c r="B1271" s="146" t="s">
        <v>1068</v>
      </c>
      <c r="C1271" s="121">
        <v>2002</v>
      </c>
      <c r="D1271" s="121"/>
      <c r="E1271" s="121"/>
      <c r="F1271" s="121" t="s">
        <v>171</v>
      </c>
      <c r="G1271" s="121" t="s">
        <v>172</v>
      </c>
      <c r="H1271" s="121"/>
      <c r="I1271" s="121"/>
      <c r="J1271" s="121"/>
      <c r="K1271" s="121" t="s">
        <v>417</v>
      </c>
      <c r="L1271" s="121" t="s">
        <v>85</v>
      </c>
      <c r="M1271" s="121" t="s">
        <v>73</v>
      </c>
      <c r="N1271" s="121"/>
      <c r="O1271" s="121" t="s">
        <v>50</v>
      </c>
      <c r="P1271" s="121"/>
      <c r="Q1271" s="121"/>
      <c r="R1271" s="121"/>
      <c r="S1271" s="121"/>
      <c r="T1271" s="149" t="s">
        <v>1073</v>
      </c>
      <c r="U1271" s="121"/>
      <c r="V1271" s="121"/>
      <c r="W1271" s="121"/>
      <c r="X1271" s="121"/>
      <c r="Y1271" s="121"/>
      <c r="Z1271" s="121"/>
      <c r="AA1271" s="121"/>
      <c r="AB1271" s="121"/>
      <c r="AC1271" s="121"/>
      <c r="AD1271" s="121"/>
      <c r="AE1271" s="121"/>
      <c r="AF1271" s="121"/>
      <c r="AG1271" s="121"/>
      <c r="AH1271" s="121"/>
      <c r="AI1271" s="121"/>
      <c r="AJ1271" s="121"/>
      <c r="AK1271" s="121"/>
      <c r="AL1271" s="121"/>
      <c r="AM1271" s="121"/>
      <c r="AN1271" s="121"/>
      <c r="AO1271" s="121">
        <v>5</v>
      </c>
      <c r="AP1271" s="121"/>
      <c r="AQ1271" s="121"/>
      <c r="AR1271" s="121"/>
      <c r="AS1271" s="121">
        <f>AU1271*AT1271/100</f>
        <v>0</v>
      </c>
      <c r="AT1271" s="121">
        <v>65</v>
      </c>
      <c r="AU1271" s="121">
        <v>0</v>
      </c>
      <c r="AV1271" s="121" t="s">
        <v>194</v>
      </c>
      <c r="AW1271" s="121"/>
      <c r="AX1271" s="121"/>
      <c r="AY1271" s="121"/>
      <c r="AZ1271" s="121"/>
      <c r="BA1271" s="121"/>
      <c r="BB1271" s="121"/>
      <c r="BC1271" s="121"/>
      <c r="BD1271" s="121"/>
      <c r="BE1271" s="121"/>
      <c r="BF1271" s="121"/>
      <c r="BG1271" s="121"/>
      <c r="BH1271" s="121"/>
      <c r="BI1271" s="121"/>
      <c r="BJ1271" s="121"/>
      <c r="BK1271" s="121"/>
      <c r="BL1271" s="121"/>
      <c r="BM1271" s="121"/>
      <c r="BN1271" s="121"/>
      <c r="BO1271" s="121"/>
      <c r="BP1271" s="121"/>
      <c r="BQ1271" s="121"/>
      <c r="BR1271" s="121"/>
      <c r="BS1271" s="121"/>
      <c r="BT1271" s="121"/>
      <c r="BU1271" s="121"/>
      <c r="BV1271" s="121"/>
      <c r="BW1271" s="121"/>
      <c r="BX1271" s="121"/>
      <c r="BY1271" s="121"/>
      <c r="BZ1271" s="121"/>
      <c r="CA1271" s="121"/>
      <c r="CB1271" s="121"/>
      <c r="CC1271" s="121"/>
      <c r="CD1271" s="121"/>
      <c r="CE1271" s="121"/>
      <c r="CF1271" s="121"/>
      <c r="CG1271" s="121"/>
      <c r="CH1271" s="121"/>
    </row>
    <row r="1272" spans="1:86" x14ac:dyDescent="0.3">
      <c r="A1272" s="121"/>
      <c r="B1272" s="146" t="s">
        <v>1068</v>
      </c>
      <c r="C1272" s="121">
        <v>2002</v>
      </c>
      <c r="D1272" s="121"/>
      <c r="E1272" s="121"/>
      <c r="F1272" s="121" t="s">
        <v>171</v>
      </c>
      <c r="G1272" s="121" t="s">
        <v>172</v>
      </c>
      <c r="H1272" s="121"/>
      <c r="I1272" s="121"/>
      <c r="J1272" s="121"/>
      <c r="K1272" s="121" t="s">
        <v>417</v>
      </c>
      <c r="L1272" s="121" t="s">
        <v>86</v>
      </c>
      <c r="M1272" s="121" t="s">
        <v>73</v>
      </c>
      <c r="N1272" s="121"/>
      <c r="O1272" s="121" t="s">
        <v>50</v>
      </c>
      <c r="P1272" s="121"/>
      <c r="Q1272" s="121"/>
      <c r="R1272" s="121"/>
      <c r="S1272" s="121"/>
      <c r="T1272" s="149" t="s">
        <v>1073</v>
      </c>
      <c r="U1272" s="121"/>
      <c r="V1272" s="121"/>
      <c r="W1272" s="121"/>
      <c r="X1272" s="121"/>
      <c r="Y1272" s="121"/>
      <c r="Z1272" s="121"/>
      <c r="AA1272" s="121"/>
      <c r="AB1272" s="121"/>
      <c r="AC1272" s="121"/>
      <c r="AD1272" s="121"/>
      <c r="AE1272" s="121"/>
      <c r="AF1272" s="121"/>
      <c r="AG1272" s="121"/>
      <c r="AH1272" s="121"/>
      <c r="AI1272" s="121"/>
      <c r="AJ1272" s="121"/>
      <c r="AK1272" s="121"/>
      <c r="AL1272" s="121"/>
      <c r="AM1272" s="121"/>
      <c r="AN1272" s="121"/>
      <c r="AO1272" s="121">
        <v>10</v>
      </c>
      <c r="AP1272" s="121"/>
      <c r="AQ1272" s="121"/>
      <c r="AR1272" s="121"/>
      <c r="AS1272" s="121">
        <f>AU1272*AT1272/100</f>
        <v>0</v>
      </c>
      <c r="AT1272" s="121">
        <v>65</v>
      </c>
      <c r="AU1272" s="121">
        <v>0</v>
      </c>
      <c r="AV1272" s="121" t="s">
        <v>194</v>
      </c>
      <c r="AW1272" s="121"/>
      <c r="AX1272" s="121"/>
      <c r="AY1272" s="121"/>
      <c r="AZ1272" s="121"/>
      <c r="BA1272" s="121"/>
      <c r="BB1272" s="121"/>
      <c r="BC1272" s="121"/>
      <c r="BD1272" s="121"/>
      <c r="BE1272" s="121"/>
      <c r="BF1272" s="121"/>
      <c r="BG1272" s="121"/>
      <c r="BH1272" s="121"/>
      <c r="BI1272" s="121"/>
      <c r="BJ1272" s="121"/>
      <c r="BK1272" s="121"/>
      <c r="BL1272" s="121"/>
      <c r="BM1272" s="121"/>
      <c r="BN1272" s="121"/>
      <c r="BO1272" s="121"/>
      <c r="BP1272" s="121"/>
      <c r="BQ1272" s="121"/>
      <c r="BR1272" s="121"/>
      <c r="BS1272" s="121"/>
      <c r="BT1272" s="121"/>
      <c r="BU1272" s="121"/>
      <c r="BV1272" s="121"/>
      <c r="BW1272" s="121"/>
      <c r="BX1272" s="121"/>
      <c r="BY1272" s="121"/>
      <c r="BZ1272" s="121"/>
      <c r="CA1272" s="121"/>
      <c r="CB1272" s="121"/>
      <c r="CC1272" s="121"/>
      <c r="CD1272" s="121"/>
      <c r="CE1272" s="121"/>
      <c r="CF1272" s="121"/>
      <c r="CG1272" s="121"/>
      <c r="CH1272" s="121"/>
    </row>
    <row r="1273" spans="1:86" x14ac:dyDescent="0.3">
      <c r="A1273" s="121"/>
      <c r="B1273" s="146" t="s">
        <v>1068</v>
      </c>
      <c r="C1273" s="121">
        <v>2002</v>
      </c>
      <c r="D1273" s="121"/>
      <c r="E1273" s="121"/>
      <c r="F1273" s="121" t="s">
        <v>171</v>
      </c>
      <c r="G1273" s="121" t="s">
        <v>172</v>
      </c>
      <c r="H1273" s="121"/>
      <c r="I1273" s="121"/>
      <c r="J1273" s="121"/>
      <c r="K1273" s="121" t="s">
        <v>417</v>
      </c>
      <c r="L1273" s="121" t="s">
        <v>87</v>
      </c>
      <c r="M1273" s="121" t="s">
        <v>73</v>
      </c>
      <c r="N1273" s="121"/>
      <c r="O1273" s="121" t="s">
        <v>50</v>
      </c>
      <c r="P1273" s="121"/>
      <c r="Q1273" s="121"/>
      <c r="R1273" s="121"/>
      <c r="S1273" s="121"/>
      <c r="T1273" s="149" t="s">
        <v>1073</v>
      </c>
      <c r="U1273" s="121"/>
      <c r="V1273" s="121"/>
      <c r="W1273" s="121"/>
      <c r="X1273" s="121"/>
      <c r="Y1273" s="121"/>
      <c r="Z1273" s="121"/>
      <c r="AA1273" s="121"/>
      <c r="AB1273" s="121"/>
      <c r="AC1273" s="121"/>
      <c r="AD1273" s="121"/>
      <c r="AE1273" s="121"/>
      <c r="AF1273" s="121"/>
      <c r="AG1273" s="121"/>
      <c r="AH1273" s="121"/>
      <c r="AI1273" s="121"/>
      <c r="AJ1273" s="121"/>
      <c r="AK1273" s="121"/>
      <c r="AL1273" s="121"/>
      <c r="AM1273" s="121"/>
      <c r="AN1273" s="121"/>
      <c r="AO1273" s="121">
        <v>10</v>
      </c>
      <c r="AP1273" s="121"/>
      <c r="AQ1273" s="121"/>
      <c r="AR1273" s="121"/>
      <c r="AS1273" s="121">
        <f>AU1273*AT1273/100</f>
        <v>0</v>
      </c>
      <c r="AT1273" s="121">
        <v>65</v>
      </c>
      <c r="AU1273" s="121">
        <v>0</v>
      </c>
      <c r="AV1273" s="121" t="s">
        <v>194</v>
      </c>
      <c r="AW1273" s="121"/>
      <c r="AX1273" s="121"/>
      <c r="AY1273" s="121"/>
      <c r="AZ1273" s="121"/>
      <c r="BA1273" s="121"/>
      <c r="BB1273" s="121"/>
      <c r="BC1273" s="121"/>
      <c r="BD1273" s="121"/>
      <c r="BE1273" s="121"/>
      <c r="BF1273" s="121"/>
      <c r="BG1273" s="121"/>
      <c r="BH1273" s="121"/>
      <c r="BI1273" s="121"/>
      <c r="BJ1273" s="121"/>
      <c r="BK1273" s="121"/>
      <c r="BL1273" s="121"/>
      <c r="BM1273" s="121"/>
      <c r="BN1273" s="121"/>
      <c r="BO1273" s="121"/>
      <c r="BP1273" s="121"/>
      <c r="BQ1273" s="121"/>
      <c r="BR1273" s="121"/>
      <c r="BS1273" s="121"/>
      <c r="BT1273" s="121"/>
      <c r="BU1273" s="121"/>
      <c r="BV1273" s="121"/>
      <c r="BW1273" s="121"/>
      <c r="BX1273" s="121"/>
      <c r="BY1273" s="121"/>
      <c r="BZ1273" s="121"/>
      <c r="CA1273" s="121"/>
      <c r="CB1273" s="121"/>
      <c r="CC1273" s="121"/>
      <c r="CD1273" s="121"/>
      <c r="CE1273" s="121"/>
      <c r="CF1273" s="121"/>
      <c r="CG1273" s="121"/>
      <c r="CH1273" s="121"/>
    </row>
    <row r="1274" spans="1:86" x14ac:dyDescent="0.3">
      <c r="A1274" s="121"/>
      <c r="B1274" s="146" t="s">
        <v>1068</v>
      </c>
      <c r="C1274" s="121">
        <v>2002</v>
      </c>
      <c r="D1274" s="121"/>
      <c r="E1274" s="121"/>
      <c r="F1274" s="121" t="s">
        <v>171</v>
      </c>
      <c r="G1274" s="121" t="s">
        <v>172</v>
      </c>
      <c r="H1274" s="121"/>
      <c r="I1274" s="121"/>
      <c r="J1274" s="121"/>
      <c r="K1274" s="121" t="s">
        <v>417</v>
      </c>
      <c r="L1274" s="121" t="s">
        <v>286</v>
      </c>
      <c r="M1274" s="121" t="s">
        <v>73</v>
      </c>
      <c r="N1274" s="121"/>
      <c r="O1274" s="121" t="s">
        <v>50</v>
      </c>
      <c r="P1274" s="121"/>
      <c r="Q1274" s="121"/>
      <c r="R1274" s="121"/>
      <c r="S1274" s="121"/>
      <c r="T1274" s="149" t="s">
        <v>1073</v>
      </c>
      <c r="U1274" s="121"/>
      <c r="V1274" s="121"/>
      <c r="W1274" s="121"/>
      <c r="X1274" s="121"/>
      <c r="Y1274" s="121"/>
      <c r="Z1274" s="121"/>
      <c r="AA1274" s="121"/>
      <c r="AB1274" s="121"/>
      <c r="AC1274" s="121"/>
      <c r="AD1274" s="121"/>
      <c r="AE1274" s="121"/>
      <c r="AF1274" s="121"/>
      <c r="AG1274" s="121"/>
      <c r="AH1274" s="121"/>
      <c r="AI1274" s="121"/>
      <c r="AJ1274" s="121"/>
      <c r="AK1274" s="121"/>
      <c r="AL1274" s="121"/>
      <c r="AM1274" s="121"/>
      <c r="AN1274" s="121"/>
      <c r="AO1274" s="121">
        <v>30</v>
      </c>
      <c r="AP1274" s="121"/>
      <c r="AQ1274" s="121"/>
      <c r="AR1274" s="121"/>
      <c r="AS1274" s="121">
        <v>1</v>
      </c>
      <c r="AT1274" s="121">
        <v>65</v>
      </c>
      <c r="AU1274" s="121">
        <v>1.5</v>
      </c>
      <c r="AV1274" s="121" t="s">
        <v>194</v>
      </c>
      <c r="AW1274" s="121"/>
      <c r="AX1274" s="121"/>
      <c r="AY1274" s="121"/>
      <c r="AZ1274" s="121"/>
      <c r="BA1274" s="121"/>
      <c r="BB1274" s="121"/>
      <c r="BC1274" s="121"/>
      <c r="BD1274" s="121"/>
      <c r="BE1274" s="121"/>
      <c r="BF1274" s="121"/>
      <c r="BG1274" s="121"/>
      <c r="BH1274" s="121"/>
      <c r="BI1274" s="121"/>
      <c r="BJ1274" s="121"/>
      <c r="BK1274" s="121"/>
      <c r="BL1274" s="121"/>
      <c r="BM1274" s="121"/>
      <c r="BN1274" s="121"/>
      <c r="BO1274" s="121"/>
      <c r="BP1274" s="121"/>
      <c r="BQ1274" s="121"/>
      <c r="BR1274" s="121"/>
      <c r="BS1274" s="121"/>
      <c r="BT1274" s="121"/>
      <c r="BU1274" s="121"/>
      <c r="BV1274" s="121"/>
      <c r="BW1274" s="121"/>
      <c r="BX1274" s="121"/>
      <c r="BY1274" s="121"/>
      <c r="BZ1274" s="121"/>
      <c r="CA1274" s="121"/>
      <c r="CB1274" s="121"/>
      <c r="CC1274" s="121"/>
      <c r="CD1274" s="121"/>
      <c r="CE1274" s="121"/>
      <c r="CF1274" s="121"/>
      <c r="CG1274" s="121"/>
      <c r="CH1274" s="121"/>
    </row>
    <row r="1275" spans="1:86" x14ac:dyDescent="0.3">
      <c r="A1275" s="121"/>
      <c r="B1275" s="146" t="s">
        <v>1068</v>
      </c>
      <c r="C1275" s="121">
        <v>2002</v>
      </c>
      <c r="D1275" s="121"/>
      <c r="E1275" s="121"/>
      <c r="F1275" s="121" t="s">
        <v>171</v>
      </c>
      <c r="G1275" s="121" t="s">
        <v>172</v>
      </c>
      <c r="H1275" s="121"/>
      <c r="I1275" s="121"/>
      <c r="J1275" s="121"/>
      <c r="K1275" s="121" t="s">
        <v>417</v>
      </c>
      <c r="L1275" s="121" t="s">
        <v>95</v>
      </c>
      <c r="M1275" s="121" t="s">
        <v>73</v>
      </c>
      <c r="N1275" s="121"/>
      <c r="O1275" s="121" t="s">
        <v>50</v>
      </c>
      <c r="P1275" s="121"/>
      <c r="Q1275" s="121"/>
      <c r="R1275" s="121"/>
      <c r="S1275" s="121"/>
      <c r="T1275" s="149" t="s">
        <v>1073</v>
      </c>
      <c r="U1275" s="121"/>
      <c r="V1275" s="121"/>
      <c r="W1275" s="121"/>
      <c r="X1275" s="121"/>
      <c r="Y1275" s="121"/>
      <c r="Z1275" s="121"/>
      <c r="AA1275" s="121"/>
      <c r="AB1275" s="121"/>
      <c r="AC1275" s="121"/>
      <c r="AD1275" s="121"/>
      <c r="AE1275" s="121"/>
      <c r="AF1275" s="121"/>
      <c r="AG1275" s="121"/>
      <c r="AH1275" s="121"/>
      <c r="AI1275" s="121"/>
      <c r="AJ1275" s="121"/>
      <c r="AK1275" s="121"/>
      <c r="AL1275" s="121"/>
      <c r="AM1275" s="121"/>
      <c r="AN1275" s="121"/>
      <c r="AO1275" s="121">
        <v>100</v>
      </c>
      <c r="AP1275" s="121"/>
      <c r="AQ1275" s="121"/>
      <c r="AR1275" s="121"/>
      <c r="AS1275" s="121">
        <f>AU1275*AT1275/100</f>
        <v>0</v>
      </c>
      <c r="AT1275" s="121">
        <v>65</v>
      </c>
      <c r="AU1275" s="121">
        <v>0</v>
      </c>
      <c r="AV1275" s="121" t="s">
        <v>194</v>
      </c>
      <c r="AW1275" s="121"/>
      <c r="AX1275" s="121"/>
      <c r="AY1275" s="121"/>
      <c r="AZ1275" s="121"/>
      <c r="BA1275" s="121"/>
      <c r="BB1275" s="121"/>
      <c r="BC1275" s="121"/>
      <c r="BD1275" s="121"/>
      <c r="BE1275" s="121"/>
      <c r="BF1275" s="121"/>
      <c r="BG1275" s="121"/>
      <c r="BH1275" s="121"/>
      <c r="BI1275" s="121"/>
      <c r="BJ1275" s="121"/>
      <c r="BK1275" s="121"/>
      <c r="BL1275" s="121"/>
      <c r="BM1275" s="121"/>
      <c r="BN1275" s="121"/>
      <c r="BO1275" s="121"/>
      <c r="BP1275" s="121"/>
      <c r="BQ1275" s="121"/>
      <c r="BR1275" s="121"/>
      <c r="BS1275" s="121"/>
      <c r="BT1275" s="121"/>
      <c r="BU1275" s="121"/>
      <c r="BV1275" s="121"/>
      <c r="BW1275" s="121"/>
      <c r="BX1275" s="121"/>
      <c r="BY1275" s="121"/>
      <c r="BZ1275" s="121"/>
      <c r="CA1275" s="121"/>
      <c r="CB1275" s="121"/>
      <c r="CC1275" s="121"/>
      <c r="CD1275" s="121"/>
      <c r="CE1275" s="121"/>
      <c r="CF1275" s="121"/>
      <c r="CG1275" s="121"/>
      <c r="CH1275" s="121"/>
    </row>
    <row r="1276" spans="1:86" x14ac:dyDescent="0.3">
      <c r="A1276" s="121"/>
      <c r="B1276" s="146" t="s">
        <v>1068</v>
      </c>
      <c r="C1276" s="121">
        <v>2002</v>
      </c>
      <c r="D1276" s="121"/>
      <c r="E1276" s="121"/>
      <c r="F1276" s="121" t="s">
        <v>171</v>
      </c>
      <c r="G1276" s="121" t="s">
        <v>172</v>
      </c>
      <c r="H1276" s="121"/>
      <c r="I1276" s="121"/>
      <c r="J1276" s="121"/>
      <c r="K1276" s="121" t="s">
        <v>417</v>
      </c>
      <c r="L1276" s="121" t="s">
        <v>93</v>
      </c>
      <c r="M1276" s="121" t="s">
        <v>73</v>
      </c>
      <c r="N1276" s="121"/>
      <c r="O1276" s="121" t="s">
        <v>50</v>
      </c>
      <c r="P1276" s="121"/>
      <c r="Q1276" s="121"/>
      <c r="R1276" s="121"/>
      <c r="S1276" s="121"/>
      <c r="T1276" s="149" t="s">
        <v>1073</v>
      </c>
      <c r="U1276" s="121"/>
      <c r="V1276" s="121"/>
      <c r="W1276" s="121"/>
      <c r="X1276" s="121"/>
      <c r="Y1276" s="121"/>
      <c r="Z1276" s="121"/>
      <c r="AA1276" s="121"/>
      <c r="AB1276" s="121"/>
      <c r="AC1276" s="121"/>
      <c r="AD1276" s="121"/>
      <c r="AE1276" s="121"/>
      <c r="AF1276" s="121"/>
      <c r="AG1276" s="121"/>
      <c r="AH1276" s="121"/>
      <c r="AI1276" s="121"/>
      <c r="AJ1276" s="121"/>
      <c r="AK1276" s="121"/>
      <c r="AL1276" s="121"/>
      <c r="AM1276" s="121"/>
      <c r="AN1276" s="121"/>
      <c r="AO1276" s="121">
        <v>25</v>
      </c>
      <c r="AP1276" s="121"/>
      <c r="AQ1276" s="121"/>
      <c r="AR1276" s="121"/>
      <c r="AS1276" s="121">
        <v>3</v>
      </c>
      <c r="AT1276" s="121">
        <v>65</v>
      </c>
      <c r="AU1276" s="121">
        <v>4.5999999999999996</v>
      </c>
      <c r="AV1276" s="121" t="s">
        <v>194</v>
      </c>
      <c r="AW1276" s="121"/>
      <c r="AX1276" s="121"/>
      <c r="AY1276" s="121"/>
      <c r="AZ1276" s="121"/>
      <c r="BA1276" s="121"/>
      <c r="BB1276" s="121"/>
      <c r="BC1276" s="121"/>
      <c r="BD1276" s="121"/>
      <c r="BE1276" s="121"/>
      <c r="BF1276" s="121"/>
      <c r="BG1276" s="121"/>
      <c r="BH1276" s="121"/>
      <c r="BI1276" s="121"/>
      <c r="BJ1276" s="121"/>
      <c r="BK1276" s="121"/>
      <c r="BL1276" s="121"/>
      <c r="BM1276" s="121"/>
      <c r="BN1276" s="121"/>
      <c r="BO1276" s="121"/>
      <c r="BP1276" s="121"/>
      <c r="BQ1276" s="121"/>
      <c r="BR1276" s="121"/>
      <c r="BS1276" s="121"/>
      <c r="BT1276" s="121"/>
      <c r="BU1276" s="121"/>
      <c r="BV1276" s="121"/>
      <c r="BW1276" s="121"/>
      <c r="BX1276" s="121"/>
      <c r="BY1276" s="121"/>
      <c r="BZ1276" s="121"/>
      <c r="CA1276" s="121"/>
      <c r="CB1276" s="121"/>
      <c r="CC1276" s="121"/>
      <c r="CD1276" s="121"/>
      <c r="CE1276" s="121"/>
      <c r="CF1276" s="121"/>
      <c r="CG1276" s="121"/>
      <c r="CH1276" s="121"/>
    </row>
    <row r="1277" spans="1:86" x14ac:dyDescent="0.3">
      <c r="A1277" s="121"/>
      <c r="B1277" s="146" t="s">
        <v>1068</v>
      </c>
      <c r="C1277" s="121">
        <v>2002</v>
      </c>
      <c r="D1277" s="121"/>
      <c r="E1277" s="121"/>
      <c r="F1277" s="121" t="s">
        <v>171</v>
      </c>
      <c r="G1277" s="121" t="s">
        <v>172</v>
      </c>
      <c r="H1277" s="121"/>
      <c r="I1277" s="121"/>
      <c r="J1277" s="121"/>
      <c r="K1277" s="121" t="s">
        <v>417</v>
      </c>
      <c r="L1277" s="121" t="s">
        <v>91</v>
      </c>
      <c r="M1277" s="121" t="s">
        <v>73</v>
      </c>
      <c r="N1277" s="121"/>
      <c r="O1277" s="121" t="s">
        <v>50</v>
      </c>
      <c r="P1277" s="121"/>
      <c r="Q1277" s="121"/>
      <c r="R1277" s="121"/>
      <c r="S1277" s="121"/>
      <c r="T1277" s="149" t="s">
        <v>1073</v>
      </c>
      <c r="U1277" s="121"/>
      <c r="V1277" s="121"/>
      <c r="W1277" s="121"/>
      <c r="X1277" s="121"/>
      <c r="Y1277" s="121"/>
      <c r="Z1277" s="121"/>
      <c r="AA1277" s="121"/>
      <c r="AB1277" s="121"/>
      <c r="AC1277" s="121"/>
      <c r="AD1277" s="121"/>
      <c r="AE1277" s="121"/>
      <c r="AF1277" s="121"/>
      <c r="AG1277" s="121"/>
      <c r="AH1277" s="121"/>
      <c r="AI1277" s="121"/>
      <c r="AJ1277" s="121"/>
      <c r="AK1277" s="121"/>
      <c r="AL1277" s="121"/>
      <c r="AM1277" s="121"/>
      <c r="AN1277" s="121"/>
      <c r="AO1277" s="121">
        <v>30</v>
      </c>
      <c r="AP1277" s="121"/>
      <c r="AQ1277" s="121"/>
      <c r="AR1277" s="121"/>
      <c r="AS1277" s="121">
        <v>5</v>
      </c>
      <c r="AT1277" s="121">
        <v>65</v>
      </c>
      <c r="AU1277" s="121">
        <v>7.7</v>
      </c>
      <c r="AV1277" s="121" t="s">
        <v>194</v>
      </c>
      <c r="AW1277" s="121"/>
      <c r="AX1277" s="121"/>
      <c r="AY1277" s="121"/>
      <c r="AZ1277" s="121"/>
      <c r="BA1277" s="121"/>
      <c r="BB1277" s="121"/>
      <c r="BC1277" s="121"/>
      <c r="BD1277" s="121"/>
      <c r="BE1277" s="121"/>
      <c r="BF1277" s="121"/>
      <c r="BG1277" s="121"/>
      <c r="BH1277" s="121"/>
      <c r="BI1277" s="121"/>
      <c r="BJ1277" s="121"/>
      <c r="BK1277" s="121"/>
      <c r="BL1277" s="121"/>
      <c r="BM1277" s="121"/>
      <c r="BN1277" s="121"/>
      <c r="BO1277" s="121"/>
      <c r="BP1277" s="121"/>
      <c r="BQ1277" s="121"/>
      <c r="BR1277" s="121"/>
      <c r="BS1277" s="121"/>
      <c r="BT1277" s="121"/>
      <c r="BU1277" s="121"/>
      <c r="BV1277" s="121"/>
      <c r="BW1277" s="121"/>
      <c r="BX1277" s="121"/>
      <c r="BY1277" s="121"/>
      <c r="BZ1277" s="121"/>
      <c r="CA1277" s="121"/>
      <c r="CB1277" s="121"/>
      <c r="CC1277" s="121"/>
      <c r="CD1277" s="121"/>
      <c r="CE1277" s="121"/>
      <c r="CF1277" s="121"/>
      <c r="CG1277" s="121"/>
      <c r="CH1277" s="121"/>
    </row>
    <row r="1278" spans="1:86" x14ac:dyDescent="0.3">
      <c r="A1278" s="121"/>
      <c r="B1278" s="146" t="s">
        <v>1068</v>
      </c>
      <c r="C1278" s="121">
        <v>2002</v>
      </c>
      <c r="D1278" s="121"/>
      <c r="E1278" s="121"/>
      <c r="F1278" s="121" t="s">
        <v>171</v>
      </c>
      <c r="G1278" s="121" t="s">
        <v>172</v>
      </c>
      <c r="H1278" s="121"/>
      <c r="I1278" s="121"/>
      <c r="J1278" s="121"/>
      <c r="K1278" s="121" t="s">
        <v>417</v>
      </c>
      <c r="L1278" s="121" t="s">
        <v>92</v>
      </c>
      <c r="M1278" s="121" t="s">
        <v>73</v>
      </c>
      <c r="N1278" s="121"/>
      <c r="O1278" s="121" t="s">
        <v>50</v>
      </c>
      <c r="P1278" s="121"/>
      <c r="Q1278" s="121"/>
      <c r="R1278" s="121"/>
      <c r="S1278" s="121"/>
      <c r="T1278" s="149" t="s">
        <v>1073</v>
      </c>
      <c r="U1278" s="121"/>
      <c r="V1278" s="121"/>
      <c r="W1278" s="121"/>
      <c r="X1278" s="121"/>
      <c r="Y1278" s="121"/>
      <c r="Z1278" s="121"/>
      <c r="AA1278" s="121"/>
      <c r="AB1278" s="121"/>
      <c r="AC1278" s="121"/>
      <c r="AD1278" s="121"/>
      <c r="AE1278" s="121"/>
      <c r="AF1278" s="121"/>
      <c r="AG1278" s="121"/>
      <c r="AH1278" s="121"/>
      <c r="AI1278" s="121"/>
      <c r="AJ1278" s="121"/>
      <c r="AK1278" s="121"/>
      <c r="AL1278" s="121"/>
      <c r="AM1278" s="121"/>
      <c r="AN1278" s="121"/>
      <c r="AO1278" s="121">
        <v>10</v>
      </c>
      <c r="AP1278" s="121"/>
      <c r="AQ1278" s="121"/>
      <c r="AR1278" s="121"/>
      <c r="AS1278" s="121">
        <f>AU1278*AT1278/100</f>
        <v>0</v>
      </c>
      <c r="AT1278" s="121">
        <v>65</v>
      </c>
      <c r="AU1278" s="121">
        <v>0</v>
      </c>
      <c r="AV1278" s="121" t="s">
        <v>194</v>
      </c>
      <c r="AW1278" s="121"/>
      <c r="AX1278" s="121"/>
      <c r="AY1278" s="121"/>
      <c r="AZ1278" s="121"/>
      <c r="BA1278" s="121"/>
      <c r="BB1278" s="121"/>
      <c r="BC1278" s="121"/>
      <c r="BD1278" s="121"/>
      <c r="BE1278" s="121"/>
      <c r="BF1278" s="121"/>
      <c r="BG1278" s="121"/>
      <c r="BH1278" s="121"/>
      <c r="BI1278" s="121"/>
      <c r="BJ1278" s="121"/>
      <c r="BK1278" s="121"/>
      <c r="BL1278" s="121"/>
      <c r="BM1278" s="121"/>
      <c r="BN1278" s="121"/>
      <c r="BO1278" s="121"/>
      <c r="BP1278" s="121"/>
      <c r="BQ1278" s="121"/>
      <c r="BR1278" s="121"/>
      <c r="BS1278" s="121"/>
      <c r="BT1278" s="121"/>
      <c r="BU1278" s="121"/>
      <c r="BV1278" s="121"/>
      <c r="BW1278" s="121"/>
      <c r="BX1278" s="121"/>
      <c r="BY1278" s="121"/>
      <c r="BZ1278" s="121"/>
      <c r="CA1278" s="121"/>
      <c r="CB1278" s="121"/>
      <c r="CC1278" s="121"/>
      <c r="CD1278" s="121"/>
      <c r="CE1278" s="121"/>
      <c r="CF1278" s="121"/>
      <c r="CG1278" s="121"/>
      <c r="CH1278" s="121"/>
    </row>
    <row r="1279" spans="1:86" x14ac:dyDescent="0.3">
      <c r="A1279" s="121"/>
      <c r="B1279" s="146" t="s">
        <v>1068</v>
      </c>
      <c r="C1279" s="121">
        <v>2002</v>
      </c>
      <c r="D1279" s="121"/>
      <c r="E1279" s="121"/>
      <c r="F1279" s="121" t="s">
        <v>171</v>
      </c>
      <c r="G1279" s="121" t="s">
        <v>177</v>
      </c>
      <c r="H1279" s="121"/>
      <c r="I1279" s="121"/>
      <c r="J1279" s="121"/>
      <c r="K1279" s="121" t="s">
        <v>417</v>
      </c>
      <c r="L1279" s="121" t="s">
        <v>76</v>
      </c>
      <c r="M1279" s="121" t="s">
        <v>73</v>
      </c>
      <c r="N1279" s="121"/>
      <c r="O1279" s="121" t="s">
        <v>50</v>
      </c>
      <c r="P1279" s="121"/>
      <c r="Q1279" s="121"/>
      <c r="R1279" s="121"/>
      <c r="S1279" s="121"/>
      <c r="T1279" s="149" t="s">
        <v>1073</v>
      </c>
      <c r="U1279" s="121"/>
      <c r="V1279" s="121"/>
      <c r="W1279" s="121"/>
      <c r="X1279" s="121"/>
      <c r="Y1279" s="121"/>
      <c r="Z1279" s="121"/>
      <c r="AA1279" s="121"/>
      <c r="AB1279" s="121"/>
      <c r="AC1279" s="121"/>
      <c r="AD1279" s="121"/>
      <c r="AE1279" s="121"/>
      <c r="AF1279" s="121"/>
      <c r="AG1279" s="121"/>
      <c r="AH1279" s="121"/>
      <c r="AI1279" s="121"/>
      <c r="AJ1279" s="121"/>
      <c r="AK1279" s="121"/>
      <c r="AL1279" s="121"/>
      <c r="AM1279" s="121"/>
      <c r="AN1279" s="121"/>
      <c r="AO1279" s="121">
        <v>10</v>
      </c>
      <c r="AP1279" s="121"/>
      <c r="AQ1279" s="121"/>
      <c r="AR1279" s="121"/>
      <c r="AS1279" s="121">
        <f>AU1279*AT1279/100</f>
        <v>0</v>
      </c>
      <c r="AT1279" s="121">
        <v>60</v>
      </c>
      <c r="AU1279" s="121">
        <v>0</v>
      </c>
      <c r="AV1279" s="121" t="s">
        <v>194</v>
      </c>
      <c r="AW1279" s="121"/>
      <c r="AX1279" s="121"/>
      <c r="AY1279" s="121"/>
      <c r="AZ1279" s="121"/>
      <c r="BA1279" s="121"/>
      <c r="BB1279" s="121"/>
      <c r="BC1279" s="121"/>
      <c r="BD1279" s="121"/>
      <c r="BE1279" s="121"/>
      <c r="BF1279" s="121"/>
      <c r="BG1279" s="121"/>
      <c r="BH1279" s="121"/>
      <c r="BI1279" s="121"/>
      <c r="BJ1279" s="121"/>
      <c r="BK1279" s="121"/>
      <c r="BL1279" s="121"/>
      <c r="BM1279" s="121"/>
      <c r="BN1279" s="121"/>
      <c r="BO1279" s="121"/>
      <c r="BP1279" s="121"/>
      <c r="BQ1279" s="121"/>
      <c r="BR1279" s="121"/>
      <c r="BS1279" s="121"/>
      <c r="BT1279" s="121"/>
      <c r="BU1279" s="121"/>
      <c r="BV1279" s="121"/>
      <c r="BW1279" s="121"/>
      <c r="BX1279" s="121"/>
      <c r="BY1279" s="121"/>
      <c r="BZ1279" s="121"/>
      <c r="CA1279" s="121"/>
      <c r="CB1279" s="121"/>
      <c r="CC1279" s="121"/>
      <c r="CD1279" s="121"/>
      <c r="CE1279" s="121"/>
      <c r="CF1279" s="121"/>
      <c r="CG1279" s="121"/>
      <c r="CH1279" s="121"/>
    </row>
    <row r="1280" spans="1:86" x14ac:dyDescent="0.3">
      <c r="A1280" s="121"/>
      <c r="B1280" s="146" t="s">
        <v>1068</v>
      </c>
      <c r="C1280" s="121">
        <v>2002</v>
      </c>
      <c r="D1280" s="121"/>
      <c r="E1280" s="121"/>
      <c r="F1280" s="121" t="s">
        <v>171</v>
      </c>
      <c r="G1280" s="121" t="s">
        <v>177</v>
      </c>
      <c r="H1280" s="121"/>
      <c r="I1280" s="121"/>
      <c r="J1280" s="121"/>
      <c r="K1280" s="121" t="s">
        <v>417</v>
      </c>
      <c r="L1280" s="121" t="s">
        <v>72</v>
      </c>
      <c r="M1280" s="121" t="s">
        <v>73</v>
      </c>
      <c r="N1280" s="121"/>
      <c r="O1280" s="121" t="s">
        <v>50</v>
      </c>
      <c r="P1280" s="121"/>
      <c r="Q1280" s="121"/>
      <c r="R1280" s="121"/>
      <c r="S1280" s="121"/>
      <c r="T1280" s="149" t="s">
        <v>1073</v>
      </c>
      <c r="U1280" s="121"/>
      <c r="V1280" s="121"/>
      <c r="W1280" s="121"/>
      <c r="X1280" s="121"/>
      <c r="Y1280" s="121"/>
      <c r="Z1280" s="121"/>
      <c r="AA1280" s="121"/>
      <c r="AB1280" s="121"/>
      <c r="AC1280" s="121"/>
      <c r="AD1280" s="121"/>
      <c r="AE1280" s="121"/>
      <c r="AF1280" s="121"/>
      <c r="AG1280" s="121"/>
      <c r="AH1280" s="121"/>
      <c r="AI1280" s="121"/>
      <c r="AJ1280" s="121"/>
      <c r="AK1280" s="121"/>
      <c r="AL1280" s="121"/>
      <c r="AM1280" s="121"/>
      <c r="AN1280" s="121"/>
      <c r="AO1280" s="121">
        <v>30</v>
      </c>
      <c r="AP1280" s="121"/>
      <c r="AQ1280" s="121"/>
      <c r="AR1280" s="121"/>
      <c r="AS1280" s="121">
        <f>AU1280*AT1280/100</f>
        <v>0</v>
      </c>
      <c r="AT1280" s="121">
        <v>60</v>
      </c>
      <c r="AU1280" s="121">
        <v>0</v>
      </c>
      <c r="AV1280" s="121" t="s">
        <v>194</v>
      </c>
      <c r="AW1280" s="121"/>
      <c r="AX1280" s="121"/>
      <c r="AY1280" s="121"/>
      <c r="AZ1280" s="121"/>
      <c r="BA1280" s="121"/>
      <c r="BB1280" s="121"/>
      <c r="BC1280" s="121"/>
      <c r="BD1280" s="121"/>
      <c r="BE1280" s="121"/>
      <c r="BF1280" s="121"/>
      <c r="BG1280" s="121"/>
      <c r="BH1280" s="121"/>
      <c r="BI1280" s="121"/>
      <c r="BJ1280" s="121"/>
      <c r="BK1280" s="121"/>
      <c r="BL1280" s="121"/>
      <c r="BM1280" s="121"/>
      <c r="BN1280" s="121"/>
      <c r="BO1280" s="121"/>
      <c r="BP1280" s="121"/>
      <c r="BQ1280" s="121"/>
      <c r="BR1280" s="121"/>
      <c r="BS1280" s="121"/>
      <c r="BT1280" s="121"/>
      <c r="BU1280" s="121"/>
      <c r="BV1280" s="121"/>
      <c r="BW1280" s="121"/>
      <c r="BX1280" s="121"/>
      <c r="BY1280" s="121"/>
      <c r="BZ1280" s="121"/>
      <c r="CA1280" s="121"/>
      <c r="CB1280" s="121"/>
      <c r="CC1280" s="121"/>
      <c r="CD1280" s="121"/>
      <c r="CE1280" s="121"/>
      <c r="CF1280" s="121"/>
      <c r="CG1280" s="121"/>
      <c r="CH1280" s="121"/>
    </row>
    <row r="1281" spans="1:86" x14ac:dyDescent="0.3">
      <c r="A1281" s="121"/>
      <c r="B1281" s="146" t="s">
        <v>1068</v>
      </c>
      <c r="C1281" s="121">
        <v>2002</v>
      </c>
      <c r="D1281" s="121"/>
      <c r="E1281" s="121"/>
      <c r="F1281" s="121" t="s">
        <v>171</v>
      </c>
      <c r="G1281" s="121" t="s">
        <v>177</v>
      </c>
      <c r="H1281" s="121"/>
      <c r="I1281" s="121"/>
      <c r="J1281" s="121"/>
      <c r="K1281" s="121" t="s">
        <v>417</v>
      </c>
      <c r="L1281" s="121" t="s">
        <v>308</v>
      </c>
      <c r="M1281" s="121" t="s">
        <v>73</v>
      </c>
      <c r="N1281" s="121"/>
      <c r="O1281" s="121" t="s">
        <v>50</v>
      </c>
      <c r="P1281" s="121"/>
      <c r="Q1281" s="121"/>
      <c r="R1281" s="121"/>
      <c r="S1281" s="121"/>
      <c r="T1281" s="149" t="s">
        <v>1073</v>
      </c>
      <c r="U1281" s="121"/>
      <c r="V1281" s="121"/>
      <c r="W1281" s="121"/>
      <c r="X1281" s="121"/>
      <c r="Y1281" s="121"/>
      <c r="Z1281" s="121"/>
      <c r="AA1281" s="121"/>
      <c r="AB1281" s="121"/>
      <c r="AC1281" s="121"/>
      <c r="AD1281" s="121"/>
      <c r="AE1281" s="121"/>
      <c r="AF1281" s="121"/>
      <c r="AG1281" s="121"/>
      <c r="AH1281" s="121"/>
      <c r="AI1281" s="121"/>
      <c r="AJ1281" s="121"/>
      <c r="AK1281" s="121"/>
      <c r="AL1281" s="121"/>
      <c r="AM1281" s="121"/>
      <c r="AN1281" s="121"/>
      <c r="AO1281" s="121">
        <v>30</v>
      </c>
      <c r="AP1281" s="121"/>
      <c r="AQ1281" s="121"/>
      <c r="AR1281" s="121"/>
      <c r="AS1281" s="121">
        <f>AU1281*AT1281/100</f>
        <v>18</v>
      </c>
      <c r="AT1281" s="121">
        <v>60</v>
      </c>
      <c r="AU1281" s="121">
        <v>30</v>
      </c>
      <c r="AV1281" s="121" t="s">
        <v>194</v>
      </c>
      <c r="AW1281" s="121"/>
      <c r="AX1281" s="121"/>
      <c r="AY1281" s="121"/>
      <c r="AZ1281" s="121"/>
      <c r="BA1281" s="121"/>
      <c r="BB1281" s="121"/>
      <c r="BC1281" s="121"/>
      <c r="BD1281" s="121"/>
      <c r="BE1281" s="121"/>
      <c r="BF1281" s="121"/>
      <c r="BG1281" s="121"/>
      <c r="BH1281" s="121"/>
      <c r="BI1281" s="121"/>
      <c r="BJ1281" s="121"/>
      <c r="BK1281" s="121"/>
      <c r="BL1281" s="121"/>
      <c r="BM1281" s="121"/>
      <c r="BN1281" s="121"/>
      <c r="BO1281" s="121"/>
      <c r="BP1281" s="121"/>
      <c r="BQ1281" s="121"/>
      <c r="BR1281" s="121"/>
      <c r="BS1281" s="121"/>
      <c r="BT1281" s="121"/>
      <c r="BU1281" s="121"/>
      <c r="BV1281" s="121"/>
      <c r="BW1281" s="121"/>
      <c r="BX1281" s="121"/>
      <c r="BY1281" s="121"/>
      <c r="BZ1281" s="121"/>
      <c r="CA1281" s="121"/>
      <c r="CB1281" s="121"/>
      <c r="CC1281" s="121"/>
      <c r="CD1281" s="121"/>
      <c r="CE1281" s="121"/>
      <c r="CF1281" s="121"/>
      <c r="CG1281" s="121"/>
      <c r="CH1281" s="121"/>
    </row>
    <row r="1282" spans="1:86" x14ac:dyDescent="0.3">
      <c r="A1282" s="121"/>
      <c r="B1282" s="146" t="s">
        <v>1068</v>
      </c>
      <c r="C1282" s="121">
        <v>2002</v>
      </c>
      <c r="D1282" s="121"/>
      <c r="E1282" s="121"/>
      <c r="F1282" s="121" t="s">
        <v>171</v>
      </c>
      <c r="G1282" s="121" t="s">
        <v>177</v>
      </c>
      <c r="H1282" s="121"/>
      <c r="I1282" s="121"/>
      <c r="J1282" s="121"/>
      <c r="K1282" s="121" t="s">
        <v>417</v>
      </c>
      <c r="L1282" s="121" t="s">
        <v>79</v>
      </c>
      <c r="M1282" s="121" t="s">
        <v>73</v>
      </c>
      <c r="N1282" s="121"/>
      <c r="O1282" s="121" t="s">
        <v>50</v>
      </c>
      <c r="P1282" s="121"/>
      <c r="Q1282" s="121"/>
      <c r="R1282" s="121"/>
      <c r="S1282" s="121"/>
      <c r="T1282" s="149" t="s">
        <v>1073</v>
      </c>
      <c r="U1282" s="121"/>
      <c r="V1282" s="121"/>
      <c r="W1282" s="121"/>
      <c r="X1282" s="121"/>
      <c r="Y1282" s="121"/>
      <c r="Z1282" s="121"/>
      <c r="AA1282" s="121"/>
      <c r="AB1282" s="121"/>
      <c r="AC1282" s="121"/>
      <c r="AD1282" s="121"/>
      <c r="AE1282" s="121"/>
      <c r="AF1282" s="121"/>
      <c r="AG1282" s="121"/>
      <c r="AH1282" s="121"/>
      <c r="AI1282" s="121"/>
      <c r="AJ1282" s="121"/>
      <c r="AK1282" s="121"/>
      <c r="AL1282" s="121"/>
      <c r="AM1282" s="121"/>
      <c r="AN1282" s="121"/>
      <c r="AO1282" s="121">
        <v>30</v>
      </c>
      <c r="AP1282" s="121"/>
      <c r="AQ1282" s="121"/>
      <c r="AR1282" s="121"/>
      <c r="AS1282" s="121">
        <f>AU1282*AT1282/100</f>
        <v>3</v>
      </c>
      <c r="AT1282" s="121">
        <v>60</v>
      </c>
      <c r="AU1282" s="121">
        <v>5</v>
      </c>
      <c r="AV1282" s="121" t="s">
        <v>194</v>
      </c>
      <c r="AW1282" s="121"/>
      <c r="AX1282" s="121"/>
      <c r="AY1282" s="121"/>
      <c r="AZ1282" s="121"/>
      <c r="BA1282" s="121"/>
      <c r="BB1282" s="121"/>
      <c r="BC1282" s="121"/>
      <c r="BD1282" s="121"/>
      <c r="BE1282" s="121"/>
      <c r="BF1282" s="121"/>
      <c r="BG1282" s="121"/>
      <c r="BH1282" s="121"/>
      <c r="BI1282" s="121"/>
      <c r="BJ1282" s="121"/>
      <c r="BK1282" s="121"/>
      <c r="BL1282" s="121"/>
      <c r="BM1282" s="121"/>
      <c r="BN1282" s="121"/>
      <c r="BO1282" s="121"/>
      <c r="BP1282" s="121"/>
      <c r="BQ1282" s="121"/>
      <c r="BR1282" s="121"/>
      <c r="BS1282" s="121"/>
      <c r="BT1282" s="121"/>
      <c r="BU1282" s="121"/>
      <c r="BV1282" s="121"/>
      <c r="BW1282" s="121"/>
      <c r="BX1282" s="121"/>
      <c r="BY1282" s="121"/>
      <c r="BZ1282" s="121"/>
      <c r="CA1282" s="121"/>
      <c r="CB1282" s="121"/>
      <c r="CC1282" s="121"/>
      <c r="CD1282" s="121"/>
      <c r="CE1282" s="121"/>
      <c r="CF1282" s="121"/>
      <c r="CG1282" s="121"/>
      <c r="CH1282" s="121"/>
    </row>
    <row r="1283" spans="1:86" x14ac:dyDescent="0.3">
      <c r="A1283" s="121"/>
      <c r="B1283" s="146" t="s">
        <v>1068</v>
      </c>
      <c r="C1283" s="121">
        <v>2002</v>
      </c>
      <c r="D1283" s="121"/>
      <c r="E1283" s="121"/>
      <c r="F1283" s="121" t="s">
        <v>171</v>
      </c>
      <c r="G1283" s="121" t="s">
        <v>177</v>
      </c>
      <c r="H1283" s="121"/>
      <c r="I1283" s="121"/>
      <c r="J1283" s="121"/>
      <c r="K1283" s="121" t="s">
        <v>417</v>
      </c>
      <c r="L1283" s="121" t="s">
        <v>83</v>
      </c>
      <c r="M1283" s="121" t="s">
        <v>73</v>
      </c>
      <c r="N1283" s="121"/>
      <c r="O1283" s="121" t="s">
        <v>50</v>
      </c>
      <c r="P1283" s="121"/>
      <c r="Q1283" s="121"/>
      <c r="R1283" s="121"/>
      <c r="S1283" s="121"/>
      <c r="T1283" s="149" t="s">
        <v>1073</v>
      </c>
      <c r="U1283" s="121"/>
      <c r="V1283" s="121"/>
      <c r="W1283" s="121"/>
      <c r="X1283" s="121"/>
      <c r="Y1283" s="121"/>
      <c r="Z1283" s="121"/>
      <c r="AA1283" s="121"/>
      <c r="AB1283" s="121"/>
      <c r="AC1283" s="121"/>
      <c r="AD1283" s="121"/>
      <c r="AE1283" s="121"/>
      <c r="AF1283" s="121"/>
      <c r="AG1283" s="121"/>
      <c r="AH1283" s="121"/>
      <c r="AI1283" s="121"/>
      <c r="AJ1283" s="121"/>
      <c r="AK1283" s="121"/>
      <c r="AL1283" s="121"/>
      <c r="AM1283" s="121"/>
      <c r="AN1283" s="121"/>
      <c r="AO1283" s="121">
        <v>30</v>
      </c>
      <c r="AP1283" s="121"/>
      <c r="AQ1283" s="121"/>
      <c r="AR1283" s="121"/>
      <c r="AS1283" s="121">
        <v>13</v>
      </c>
      <c r="AT1283" s="121">
        <v>60</v>
      </c>
      <c r="AU1283" s="121">
        <v>21.7</v>
      </c>
      <c r="AV1283" s="121" t="s">
        <v>194</v>
      </c>
      <c r="AW1283" s="121"/>
      <c r="AX1283" s="121"/>
      <c r="AY1283" s="121"/>
      <c r="AZ1283" s="121"/>
      <c r="BA1283" s="121"/>
      <c r="BB1283" s="121"/>
      <c r="BC1283" s="121"/>
      <c r="BD1283" s="121"/>
      <c r="BE1283" s="121"/>
      <c r="BF1283" s="121"/>
      <c r="BG1283" s="121"/>
      <c r="BH1283" s="121"/>
      <c r="BI1283" s="121"/>
      <c r="BJ1283" s="121"/>
      <c r="BK1283" s="121"/>
      <c r="BL1283" s="121"/>
      <c r="BM1283" s="121"/>
      <c r="BN1283" s="121"/>
      <c r="BO1283" s="121"/>
      <c r="BP1283" s="121"/>
      <c r="BQ1283" s="121"/>
      <c r="BR1283" s="121"/>
      <c r="BS1283" s="121"/>
      <c r="BT1283" s="121"/>
      <c r="BU1283" s="121"/>
      <c r="BV1283" s="121"/>
      <c r="BW1283" s="121"/>
      <c r="BX1283" s="121"/>
      <c r="BY1283" s="121"/>
      <c r="BZ1283" s="121"/>
      <c r="CA1283" s="121"/>
      <c r="CB1283" s="121"/>
      <c r="CC1283" s="121"/>
      <c r="CD1283" s="121"/>
      <c r="CE1283" s="121"/>
      <c r="CF1283" s="121"/>
      <c r="CG1283" s="121"/>
      <c r="CH1283" s="121"/>
    </row>
    <row r="1284" spans="1:86" x14ac:dyDescent="0.3">
      <c r="A1284" s="121"/>
      <c r="B1284" s="146" t="s">
        <v>1068</v>
      </c>
      <c r="C1284" s="121">
        <v>2002</v>
      </c>
      <c r="D1284" s="121"/>
      <c r="E1284" s="121"/>
      <c r="F1284" s="121" t="s">
        <v>171</v>
      </c>
      <c r="G1284" s="121" t="s">
        <v>177</v>
      </c>
      <c r="H1284" s="121"/>
      <c r="I1284" s="121"/>
      <c r="J1284" s="121"/>
      <c r="K1284" s="121" t="s">
        <v>417</v>
      </c>
      <c r="L1284" s="121" t="s">
        <v>249</v>
      </c>
      <c r="M1284" s="121" t="s">
        <v>73</v>
      </c>
      <c r="N1284" s="121"/>
      <c r="O1284" s="121" t="s">
        <v>50</v>
      </c>
      <c r="P1284" s="121"/>
      <c r="Q1284" s="121"/>
      <c r="R1284" s="121"/>
      <c r="S1284" s="121"/>
      <c r="T1284" s="149" t="s">
        <v>1073</v>
      </c>
      <c r="U1284" s="121"/>
      <c r="V1284" s="121"/>
      <c r="W1284" s="121"/>
      <c r="X1284" s="121"/>
      <c r="Y1284" s="121"/>
      <c r="Z1284" s="121"/>
      <c r="AA1284" s="121"/>
      <c r="AB1284" s="121"/>
      <c r="AC1284" s="121"/>
      <c r="AD1284" s="121"/>
      <c r="AE1284" s="121"/>
      <c r="AF1284" s="121"/>
      <c r="AG1284" s="121"/>
      <c r="AH1284" s="121"/>
      <c r="AI1284" s="121"/>
      <c r="AJ1284" s="121"/>
      <c r="AK1284" s="121"/>
      <c r="AL1284" s="121"/>
      <c r="AM1284" s="121"/>
      <c r="AN1284" s="121"/>
      <c r="AO1284" s="121">
        <v>30</v>
      </c>
      <c r="AP1284" s="121"/>
      <c r="AQ1284" s="121"/>
      <c r="AR1284" s="121"/>
      <c r="AS1284" s="121">
        <v>4</v>
      </c>
      <c r="AT1284" s="121">
        <v>60</v>
      </c>
      <c r="AU1284" s="121">
        <v>6.7</v>
      </c>
      <c r="AV1284" s="121" t="s">
        <v>194</v>
      </c>
      <c r="AW1284" s="121"/>
      <c r="AX1284" s="121"/>
      <c r="AY1284" s="121"/>
      <c r="AZ1284" s="121"/>
      <c r="BA1284" s="121"/>
      <c r="BB1284" s="121"/>
      <c r="BC1284" s="121"/>
      <c r="BD1284" s="121"/>
      <c r="BE1284" s="121"/>
      <c r="BF1284" s="121"/>
      <c r="BG1284" s="121"/>
      <c r="BH1284" s="121"/>
      <c r="BI1284" s="121"/>
      <c r="BJ1284" s="121"/>
      <c r="BK1284" s="121"/>
      <c r="BL1284" s="121"/>
      <c r="BM1284" s="121"/>
      <c r="BN1284" s="121"/>
      <c r="BO1284" s="121"/>
      <c r="BP1284" s="121"/>
      <c r="BQ1284" s="121"/>
      <c r="BR1284" s="121"/>
      <c r="BS1284" s="121"/>
      <c r="BT1284" s="121"/>
      <c r="BU1284" s="121"/>
      <c r="BV1284" s="121"/>
      <c r="BW1284" s="121"/>
      <c r="BX1284" s="121"/>
      <c r="BY1284" s="121"/>
      <c r="BZ1284" s="121"/>
      <c r="CA1284" s="121"/>
      <c r="CB1284" s="121"/>
      <c r="CC1284" s="121"/>
      <c r="CD1284" s="121"/>
      <c r="CE1284" s="121"/>
      <c r="CF1284" s="121"/>
      <c r="CG1284" s="121"/>
      <c r="CH1284" s="121"/>
    </row>
    <row r="1285" spans="1:86" s="50" customFormat="1" ht="14.25" customHeight="1" x14ac:dyDescent="0.3">
      <c r="A1285" s="121"/>
      <c r="B1285" s="146" t="s">
        <v>1068</v>
      </c>
      <c r="C1285" s="121">
        <v>2002</v>
      </c>
      <c r="D1285" s="121"/>
      <c r="E1285" s="121"/>
      <c r="F1285" s="121" t="s">
        <v>171</v>
      </c>
      <c r="G1285" s="121" t="s">
        <v>177</v>
      </c>
      <c r="H1285" s="121"/>
      <c r="I1285" s="121"/>
      <c r="J1285" s="121"/>
      <c r="K1285" s="121" t="s">
        <v>417</v>
      </c>
      <c r="L1285" s="121" t="s">
        <v>85</v>
      </c>
      <c r="M1285" s="121" t="s">
        <v>73</v>
      </c>
      <c r="N1285" s="121"/>
      <c r="O1285" s="121" t="s">
        <v>50</v>
      </c>
      <c r="P1285" s="121"/>
      <c r="Q1285" s="121"/>
      <c r="R1285" s="121"/>
      <c r="S1285" s="121"/>
      <c r="T1285" s="149" t="s">
        <v>1073</v>
      </c>
      <c r="U1285" s="121"/>
      <c r="V1285" s="121"/>
      <c r="W1285" s="121"/>
      <c r="X1285" s="121"/>
      <c r="Y1285" s="121"/>
      <c r="Z1285" s="121"/>
      <c r="AA1285" s="121"/>
      <c r="AB1285" s="121"/>
      <c r="AC1285" s="121"/>
      <c r="AD1285" s="121"/>
      <c r="AE1285" s="121"/>
      <c r="AF1285" s="121"/>
      <c r="AG1285" s="121"/>
      <c r="AH1285" s="121"/>
      <c r="AI1285" s="121"/>
      <c r="AJ1285" s="121"/>
      <c r="AK1285" s="121"/>
      <c r="AL1285" s="121"/>
      <c r="AM1285" s="121"/>
      <c r="AN1285" s="121"/>
      <c r="AO1285" s="121">
        <v>5</v>
      </c>
      <c r="AP1285" s="121"/>
      <c r="AQ1285" s="121"/>
      <c r="AR1285" s="121"/>
      <c r="AS1285" s="121">
        <f t="shared" ref="AS1285:AS1290" si="9">AU1285*AT1285/100</f>
        <v>0</v>
      </c>
      <c r="AT1285" s="121">
        <v>60</v>
      </c>
      <c r="AU1285" s="121">
        <v>0</v>
      </c>
      <c r="AV1285" s="121" t="s">
        <v>194</v>
      </c>
      <c r="AW1285" s="121"/>
      <c r="AX1285" s="121"/>
      <c r="AY1285" s="121"/>
      <c r="AZ1285" s="121"/>
      <c r="BA1285" s="121"/>
      <c r="BB1285" s="121"/>
      <c r="BC1285" s="121"/>
      <c r="BD1285" s="121"/>
      <c r="BE1285" s="121"/>
      <c r="BF1285" s="121"/>
      <c r="BG1285" s="121"/>
      <c r="BH1285" s="121"/>
      <c r="BI1285" s="121"/>
      <c r="BJ1285" s="121"/>
      <c r="BK1285" s="121"/>
      <c r="BL1285" s="121"/>
      <c r="BM1285" s="121"/>
      <c r="BN1285" s="121"/>
      <c r="BO1285" s="121"/>
      <c r="BP1285" s="121"/>
      <c r="BQ1285" s="121"/>
      <c r="BR1285" s="121"/>
      <c r="BS1285" s="121"/>
      <c r="BT1285" s="121"/>
      <c r="BU1285" s="121"/>
      <c r="BV1285" s="121"/>
      <c r="BW1285" s="121"/>
      <c r="BX1285" s="121"/>
      <c r="BY1285" s="121"/>
      <c r="BZ1285" s="121"/>
      <c r="CA1285" s="121"/>
      <c r="CB1285" s="121"/>
      <c r="CC1285" s="121"/>
      <c r="CD1285" s="121"/>
      <c r="CE1285" s="121"/>
      <c r="CF1285" s="121"/>
      <c r="CG1285" s="121"/>
      <c r="CH1285" s="121"/>
    </row>
    <row r="1286" spans="1:86" s="50" customFormat="1" ht="14.25" customHeight="1" x14ac:dyDescent="0.3">
      <c r="A1286" s="121"/>
      <c r="B1286" s="146" t="s">
        <v>1068</v>
      </c>
      <c r="C1286" s="121">
        <v>2002</v>
      </c>
      <c r="D1286" s="121"/>
      <c r="E1286" s="121"/>
      <c r="F1286" s="121" t="s">
        <v>171</v>
      </c>
      <c r="G1286" s="121" t="s">
        <v>177</v>
      </c>
      <c r="H1286" s="121"/>
      <c r="I1286" s="121"/>
      <c r="J1286" s="121"/>
      <c r="K1286" s="121" t="s">
        <v>417</v>
      </c>
      <c r="L1286" s="121" t="s">
        <v>86</v>
      </c>
      <c r="M1286" s="121" t="s">
        <v>73</v>
      </c>
      <c r="N1286" s="121"/>
      <c r="O1286" s="121" t="s">
        <v>50</v>
      </c>
      <c r="P1286" s="121"/>
      <c r="Q1286" s="121"/>
      <c r="R1286" s="121"/>
      <c r="S1286" s="121"/>
      <c r="T1286" s="149" t="s">
        <v>1073</v>
      </c>
      <c r="U1286" s="121"/>
      <c r="V1286" s="121"/>
      <c r="W1286" s="121"/>
      <c r="X1286" s="121"/>
      <c r="Y1286" s="121"/>
      <c r="Z1286" s="121"/>
      <c r="AA1286" s="121"/>
      <c r="AB1286" s="121"/>
      <c r="AC1286" s="121"/>
      <c r="AD1286" s="121"/>
      <c r="AE1286" s="121"/>
      <c r="AF1286" s="121"/>
      <c r="AG1286" s="121"/>
      <c r="AH1286" s="121"/>
      <c r="AI1286" s="121"/>
      <c r="AJ1286" s="121"/>
      <c r="AK1286" s="121"/>
      <c r="AL1286" s="121"/>
      <c r="AM1286" s="121"/>
      <c r="AN1286" s="121"/>
      <c r="AO1286" s="121">
        <v>10</v>
      </c>
      <c r="AP1286" s="121"/>
      <c r="AQ1286" s="121"/>
      <c r="AR1286" s="121"/>
      <c r="AS1286" s="121">
        <f t="shared" si="9"/>
        <v>0</v>
      </c>
      <c r="AT1286" s="121">
        <v>60</v>
      </c>
      <c r="AU1286" s="121">
        <v>0</v>
      </c>
      <c r="AV1286" s="121" t="s">
        <v>194</v>
      </c>
      <c r="AW1286" s="121"/>
      <c r="AX1286" s="121"/>
      <c r="AY1286" s="121"/>
      <c r="AZ1286" s="121"/>
      <c r="BA1286" s="121"/>
      <c r="BB1286" s="121"/>
      <c r="BC1286" s="121"/>
      <c r="BD1286" s="121"/>
      <c r="BE1286" s="121"/>
      <c r="BF1286" s="121"/>
      <c r="BG1286" s="121"/>
      <c r="BH1286" s="121"/>
      <c r="BI1286" s="121"/>
      <c r="BJ1286" s="121"/>
      <c r="BK1286" s="121"/>
      <c r="BL1286" s="121"/>
      <c r="BM1286" s="121"/>
      <c r="BN1286" s="121"/>
      <c r="BO1286" s="121"/>
      <c r="BP1286" s="121"/>
      <c r="BQ1286" s="121"/>
      <c r="BR1286" s="121"/>
      <c r="BS1286" s="121"/>
      <c r="BT1286" s="121"/>
      <c r="BU1286" s="121"/>
      <c r="BV1286" s="121"/>
      <c r="BW1286" s="121"/>
      <c r="BX1286" s="121"/>
      <c r="BY1286" s="121"/>
      <c r="BZ1286" s="121"/>
      <c r="CA1286" s="121"/>
      <c r="CB1286" s="121"/>
      <c r="CC1286" s="121"/>
      <c r="CD1286" s="121"/>
      <c r="CE1286" s="121"/>
      <c r="CF1286" s="121"/>
      <c r="CG1286" s="121"/>
      <c r="CH1286" s="121"/>
    </row>
    <row r="1287" spans="1:86" s="50" customFormat="1" ht="14.25" customHeight="1" x14ac:dyDescent="0.3">
      <c r="A1287" s="121"/>
      <c r="B1287" s="146" t="s">
        <v>1068</v>
      </c>
      <c r="C1287" s="121">
        <v>2002</v>
      </c>
      <c r="D1287" s="121"/>
      <c r="E1287" s="121"/>
      <c r="F1287" s="121" t="s">
        <v>171</v>
      </c>
      <c r="G1287" s="121" t="s">
        <v>177</v>
      </c>
      <c r="H1287" s="121"/>
      <c r="I1287" s="121"/>
      <c r="J1287" s="121"/>
      <c r="K1287" s="121" t="s">
        <v>417</v>
      </c>
      <c r="L1287" s="121" t="s">
        <v>87</v>
      </c>
      <c r="M1287" s="121" t="s">
        <v>73</v>
      </c>
      <c r="N1287" s="121"/>
      <c r="O1287" s="121" t="s">
        <v>50</v>
      </c>
      <c r="P1287" s="121"/>
      <c r="Q1287" s="121"/>
      <c r="R1287" s="121"/>
      <c r="S1287" s="121"/>
      <c r="T1287" s="149" t="s">
        <v>1073</v>
      </c>
      <c r="U1287" s="121"/>
      <c r="V1287" s="121"/>
      <c r="W1287" s="121"/>
      <c r="X1287" s="121"/>
      <c r="Y1287" s="121"/>
      <c r="Z1287" s="121"/>
      <c r="AA1287" s="121"/>
      <c r="AB1287" s="121"/>
      <c r="AC1287" s="121"/>
      <c r="AD1287" s="121"/>
      <c r="AE1287" s="121"/>
      <c r="AF1287" s="121"/>
      <c r="AG1287" s="121"/>
      <c r="AH1287" s="121"/>
      <c r="AI1287" s="121"/>
      <c r="AJ1287" s="121"/>
      <c r="AK1287" s="121"/>
      <c r="AL1287" s="121"/>
      <c r="AM1287" s="121"/>
      <c r="AN1287" s="121"/>
      <c r="AO1287" s="121">
        <v>10</v>
      </c>
      <c r="AP1287" s="121"/>
      <c r="AQ1287" s="121"/>
      <c r="AR1287" s="121"/>
      <c r="AS1287" s="121">
        <f t="shared" si="9"/>
        <v>0</v>
      </c>
      <c r="AT1287" s="121">
        <v>60</v>
      </c>
      <c r="AU1287" s="121">
        <v>0</v>
      </c>
      <c r="AV1287" s="121" t="s">
        <v>194</v>
      </c>
      <c r="AW1287" s="121"/>
      <c r="AX1287" s="121"/>
      <c r="AY1287" s="121"/>
      <c r="AZ1287" s="121"/>
      <c r="BA1287" s="121"/>
      <c r="BB1287" s="121"/>
      <c r="BC1287" s="121"/>
      <c r="BD1287" s="121"/>
      <c r="BE1287" s="121"/>
      <c r="BF1287" s="121"/>
      <c r="BG1287" s="121"/>
      <c r="BH1287" s="121"/>
      <c r="BI1287" s="121"/>
      <c r="BJ1287" s="121"/>
      <c r="BK1287" s="121"/>
      <c r="BL1287" s="121"/>
      <c r="BM1287" s="121"/>
      <c r="BN1287" s="121"/>
      <c r="BO1287" s="121"/>
      <c r="BP1287" s="121"/>
      <c r="BQ1287" s="121"/>
      <c r="BR1287" s="121"/>
      <c r="BS1287" s="121"/>
      <c r="BT1287" s="121"/>
      <c r="BU1287" s="121"/>
      <c r="BV1287" s="121"/>
      <c r="BW1287" s="121"/>
      <c r="BX1287" s="121"/>
      <c r="BY1287" s="121"/>
      <c r="BZ1287" s="121"/>
      <c r="CA1287" s="121"/>
      <c r="CB1287" s="121"/>
      <c r="CC1287" s="121"/>
      <c r="CD1287" s="121"/>
      <c r="CE1287" s="121"/>
      <c r="CF1287" s="121"/>
      <c r="CG1287" s="121"/>
      <c r="CH1287" s="121"/>
    </row>
    <row r="1288" spans="1:86" s="50" customFormat="1" ht="14.25" customHeight="1" x14ac:dyDescent="0.3">
      <c r="A1288" s="121"/>
      <c r="B1288" s="146" t="s">
        <v>1068</v>
      </c>
      <c r="C1288" s="121">
        <v>2002</v>
      </c>
      <c r="D1288" s="121"/>
      <c r="E1288" s="121"/>
      <c r="F1288" s="121" t="s">
        <v>171</v>
      </c>
      <c r="G1288" s="121" t="s">
        <v>177</v>
      </c>
      <c r="H1288" s="121"/>
      <c r="I1288" s="121"/>
      <c r="J1288" s="121"/>
      <c r="K1288" s="121" t="s">
        <v>417</v>
      </c>
      <c r="L1288" s="121" t="s">
        <v>286</v>
      </c>
      <c r="M1288" s="121" t="s">
        <v>73</v>
      </c>
      <c r="N1288" s="121"/>
      <c r="O1288" s="121" t="s">
        <v>50</v>
      </c>
      <c r="P1288" s="121"/>
      <c r="Q1288" s="121"/>
      <c r="R1288" s="121"/>
      <c r="S1288" s="121"/>
      <c r="T1288" s="149" t="s">
        <v>1073</v>
      </c>
      <c r="U1288" s="121"/>
      <c r="V1288" s="121"/>
      <c r="W1288" s="121"/>
      <c r="X1288" s="121"/>
      <c r="Y1288" s="121"/>
      <c r="Z1288" s="121"/>
      <c r="AA1288" s="121"/>
      <c r="AB1288" s="121"/>
      <c r="AC1288" s="121"/>
      <c r="AD1288" s="121"/>
      <c r="AE1288" s="121"/>
      <c r="AF1288" s="121"/>
      <c r="AG1288" s="121"/>
      <c r="AH1288" s="121"/>
      <c r="AI1288" s="121"/>
      <c r="AJ1288" s="121"/>
      <c r="AK1288" s="121"/>
      <c r="AL1288" s="121"/>
      <c r="AM1288" s="121"/>
      <c r="AN1288" s="121"/>
      <c r="AO1288" s="121">
        <v>30</v>
      </c>
      <c r="AP1288" s="121"/>
      <c r="AQ1288" s="121"/>
      <c r="AR1288" s="121"/>
      <c r="AS1288" s="121">
        <f t="shared" si="9"/>
        <v>6</v>
      </c>
      <c r="AT1288" s="121">
        <v>60</v>
      </c>
      <c r="AU1288" s="121">
        <v>10</v>
      </c>
      <c r="AV1288" s="121" t="s">
        <v>194</v>
      </c>
      <c r="AW1288" s="121"/>
      <c r="AX1288" s="121"/>
      <c r="AY1288" s="121"/>
      <c r="AZ1288" s="121"/>
      <c r="BA1288" s="121"/>
      <c r="BB1288" s="121"/>
      <c r="BC1288" s="121"/>
      <c r="BD1288" s="121"/>
      <c r="BE1288" s="121"/>
      <c r="BF1288" s="121"/>
      <c r="BG1288" s="121"/>
      <c r="BH1288" s="121"/>
      <c r="BI1288" s="121"/>
      <c r="BJ1288" s="121"/>
      <c r="BK1288" s="121"/>
      <c r="BL1288" s="121"/>
      <c r="BM1288" s="121"/>
      <c r="BN1288" s="121"/>
      <c r="BO1288" s="121"/>
      <c r="BP1288" s="121"/>
      <c r="BQ1288" s="121"/>
      <c r="BR1288" s="121"/>
      <c r="BS1288" s="121"/>
      <c r="BT1288" s="121"/>
      <c r="BU1288" s="121"/>
      <c r="BV1288" s="121"/>
      <c r="BW1288" s="121"/>
      <c r="BX1288" s="121"/>
      <c r="BY1288" s="121"/>
      <c r="BZ1288" s="121"/>
      <c r="CA1288" s="121"/>
      <c r="CB1288" s="121"/>
      <c r="CC1288" s="121"/>
      <c r="CD1288" s="121"/>
      <c r="CE1288" s="121"/>
      <c r="CF1288" s="121"/>
      <c r="CG1288" s="121"/>
      <c r="CH1288" s="121"/>
    </row>
    <row r="1289" spans="1:86" s="50" customFormat="1" ht="14.25" customHeight="1" x14ac:dyDescent="0.3">
      <c r="A1289" s="121"/>
      <c r="B1289" s="146" t="s">
        <v>1068</v>
      </c>
      <c r="C1289" s="121">
        <v>2002</v>
      </c>
      <c r="D1289" s="121"/>
      <c r="E1289" s="121"/>
      <c r="F1289" s="121" t="s">
        <v>171</v>
      </c>
      <c r="G1289" s="121" t="s">
        <v>177</v>
      </c>
      <c r="H1289" s="121"/>
      <c r="I1289" s="121"/>
      <c r="J1289" s="121"/>
      <c r="K1289" s="121" t="s">
        <v>417</v>
      </c>
      <c r="L1289" s="121" t="s">
        <v>95</v>
      </c>
      <c r="M1289" s="121" t="s">
        <v>73</v>
      </c>
      <c r="N1289" s="121"/>
      <c r="O1289" s="121" t="s">
        <v>50</v>
      </c>
      <c r="P1289" s="121"/>
      <c r="Q1289" s="121"/>
      <c r="R1289" s="121"/>
      <c r="S1289" s="121"/>
      <c r="T1289" s="149" t="s">
        <v>1073</v>
      </c>
      <c r="U1289" s="121"/>
      <c r="V1289" s="121"/>
      <c r="W1289" s="121"/>
      <c r="X1289" s="121"/>
      <c r="Y1289" s="121"/>
      <c r="Z1289" s="121"/>
      <c r="AA1289" s="121"/>
      <c r="AB1289" s="121"/>
      <c r="AC1289" s="121"/>
      <c r="AD1289" s="121"/>
      <c r="AE1289" s="121"/>
      <c r="AF1289" s="121"/>
      <c r="AG1289" s="121"/>
      <c r="AH1289" s="121"/>
      <c r="AI1289" s="121"/>
      <c r="AJ1289" s="121"/>
      <c r="AK1289" s="121"/>
      <c r="AL1289" s="121"/>
      <c r="AM1289" s="121"/>
      <c r="AN1289" s="121"/>
      <c r="AO1289" s="121">
        <v>100</v>
      </c>
      <c r="AP1289" s="121"/>
      <c r="AQ1289" s="121"/>
      <c r="AR1289" s="121"/>
      <c r="AS1289" s="121">
        <f t="shared" si="9"/>
        <v>0</v>
      </c>
      <c r="AT1289" s="121">
        <v>60</v>
      </c>
      <c r="AU1289" s="121">
        <v>0</v>
      </c>
      <c r="AV1289" s="121" t="s">
        <v>194</v>
      </c>
      <c r="AW1289" s="121"/>
      <c r="AX1289" s="121"/>
      <c r="AY1289" s="121"/>
      <c r="AZ1289" s="121"/>
      <c r="BA1289" s="121"/>
      <c r="BB1289" s="121"/>
      <c r="BC1289" s="121"/>
      <c r="BD1289" s="121"/>
      <c r="BE1289" s="121"/>
      <c r="BF1289" s="121"/>
      <c r="BG1289" s="121"/>
      <c r="BH1289" s="121"/>
      <c r="BI1289" s="121"/>
      <c r="BJ1289" s="121"/>
      <c r="BK1289" s="121"/>
      <c r="BL1289" s="121"/>
      <c r="BM1289" s="121"/>
      <c r="BN1289" s="121"/>
      <c r="BO1289" s="121"/>
      <c r="BP1289" s="121"/>
      <c r="BQ1289" s="121"/>
      <c r="BR1289" s="121"/>
      <c r="BS1289" s="121"/>
      <c r="BT1289" s="121"/>
      <c r="BU1289" s="121"/>
      <c r="BV1289" s="121"/>
      <c r="BW1289" s="121"/>
      <c r="BX1289" s="121"/>
      <c r="BY1289" s="121"/>
      <c r="BZ1289" s="121"/>
      <c r="CA1289" s="121"/>
      <c r="CB1289" s="121"/>
      <c r="CC1289" s="121"/>
      <c r="CD1289" s="121"/>
      <c r="CE1289" s="121"/>
      <c r="CF1289" s="121"/>
      <c r="CG1289" s="121"/>
      <c r="CH1289" s="121"/>
    </row>
    <row r="1290" spans="1:86" s="50" customFormat="1" ht="14.25" customHeight="1" x14ac:dyDescent="0.3">
      <c r="A1290" s="121"/>
      <c r="B1290" s="146" t="s">
        <v>1068</v>
      </c>
      <c r="C1290" s="121">
        <v>2002</v>
      </c>
      <c r="D1290" s="121"/>
      <c r="E1290" s="121"/>
      <c r="F1290" s="121" t="s">
        <v>171</v>
      </c>
      <c r="G1290" s="121" t="s">
        <v>177</v>
      </c>
      <c r="H1290" s="121"/>
      <c r="I1290" s="121"/>
      <c r="J1290" s="121"/>
      <c r="K1290" s="121" t="s">
        <v>417</v>
      </c>
      <c r="L1290" s="121" t="s">
        <v>93</v>
      </c>
      <c r="M1290" s="121" t="s">
        <v>73</v>
      </c>
      <c r="N1290" s="121"/>
      <c r="O1290" s="121" t="s">
        <v>50</v>
      </c>
      <c r="P1290" s="121"/>
      <c r="Q1290" s="121"/>
      <c r="R1290" s="121"/>
      <c r="S1290" s="121"/>
      <c r="T1290" s="149" t="s">
        <v>1073</v>
      </c>
      <c r="U1290" s="121"/>
      <c r="V1290" s="121"/>
      <c r="W1290" s="121"/>
      <c r="X1290" s="121"/>
      <c r="Y1290" s="121"/>
      <c r="Z1290" s="121"/>
      <c r="AA1290" s="121"/>
      <c r="AB1290" s="121"/>
      <c r="AC1290" s="121"/>
      <c r="AD1290" s="121"/>
      <c r="AE1290" s="121"/>
      <c r="AF1290" s="121"/>
      <c r="AG1290" s="121"/>
      <c r="AH1290" s="121"/>
      <c r="AI1290" s="121"/>
      <c r="AJ1290" s="121"/>
      <c r="AK1290" s="121"/>
      <c r="AL1290" s="121"/>
      <c r="AM1290" s="121"/>
      <c r="AN1290" s="121"/>
      <c r="AO1290" s="121">
        <v>25</v>
      </c>
      <c r="AP1290" s="121"/>
      <c r="AQ1290" s="121"/>
      <c r="AR1290" s="121"/>
      <c r="AS1290" s="121">
        <f t="shared" si="9"/>
        <v>0</v>
      </c>
      <c r="AT1290" s="121">
        <v>60</v>
      </c>
      <c r="AU1290" s="121">
        <v>0</v>
      </c>
      <c r="AV1290" s="121" t="s">
        <v>194</v>
      </c>
      <c r="AW1290" s="121"/>
      <c r="AX1290" s="121"/>
      <c r="AY1290" s="121"/>
      <c r="AZ1290" s="121"/>
      <c r="BA1290" s="121"/>
      <c r="BB1290" s="121"/>
      <c r="BC1290" s="121"/>
      <c r="BD1290" s="121"/>
      <c r="BE1290" s="121"/>
      <c r="BF1290" s="121"/>
      <c r="BG1290" s="121"/>
      <c r="BH1290" s="121"/>
      <c r="BI1290" s="121"/>
      <c r="BJ1290" s="121"/>
      <c r="BK1290" s="121"/>
      <c r="BL1290" s="121"/>
      <c r="BM1290" s="121"/>
      <c r="BN1290" s="121"/>
      <c r="BO1290" s="121"/>
      <c r="BP1290" s="121"/>
      <c r="BQ1290" s="121"/>
      <c r="BR1290" s="121"/>
      <c r="BS1290" s="121"/>
      <c r="BT1290" s="121"/>
      <c r="BU1290" s="121"/>
      <c r="BV1290" s="121"/>
      <c r="BW1290" s="121"/>
      <c r="BX1290" s="121"/>
      <c r="BY1290" s="121"/>
      <c r="BZ1290" s="121"/>
      <c r="CA1290" s="121"/>
      <c r="CB1290" s="121"/>
      <c r="CC1290" s="121"/>
      <c r="CD1290" s="121"/>
      <c r="CE1290" s="121"/>
      <c r="CF1290" s="121"/>
      <c r="CG1290" s="121"/>
      <c r="CH1290" s="121"/>
    </row>
    <row r="1291" spans="1:86" s="50" customFormat="1" ht="14.25" customHeight="1" x14ac:dyDescent="0.3">
      <c r="A1291" s="121"/>
      <c r="B1291" s="146" t="s">
        <v>1068</v>
      </c>
      <c r="C1291" s="121">
        <v>2002</v>
      </c>
      <c r="D1291" s="121"/>
      <c r="E1291" s="121"/>
      <c r="F1291" s="121" t="s">
        <v>171</v>
      </c>
      <c r="G1291" s="121" t="s">
        <v>177</v>
      </c>
      <c r="H1291" s="121"/>
      <c r="I1291" s="121"/>
      <c r="J1291" s="121"/>
      <c r="K1291" s="121" t="s">
        <v>417</v>
      </c>
      <c r="L1291" s="121" t="s">
        <v>91</v>
      </c>
      <c r="M1291" s="121" t="s">
        <v>73</v>
      </c>
      <c r="N1291" s="121"/>
      <c r="O1291" s="121" t="s">
        <v>50</v>
      </c>
      <c r="P1291" s="121"/>
      <c r="Q1291" s="121"/>
      <c r="R1291" s="121"/>
      <c r="S1291" s="121"/>
      <c r="T1291" s="149" t="s">
        <v>1073</v>
      </c>
      <c r="U1291" s="121"/>
      <c r="V1291" s="121"/>
      <c r="W1291" s="121"/>
      <c r="X1291" s="121"/>
      <c r="Y1291" s="121"/>
      <c r="Z1291" s="121"/>
      <c r="AA1291" s="121"/>
      <c r="AB1291" s="121"/>
      <c r="AC1291" s="121"/>
      <c r="AD1291" s="121"/>
      <c r="AE1291" s="121"/>
      <c r="AF1291" s="121"/>
      <c r="AG1291" s="121"/>
      <c r="AH1291" s="121"/>
      <c r="AI1291" s="121"/>
      <c r="AJ1291" s="121"/>
      <c r="AK1291" s="121"/>
      <c r="AL1291" s="121"/>
      <c r="AM1291" s="121"/>
      <c r="AN1291" s="121"/>
      <c r="AO1291" s="121">
        <v>30</v>
      </c>
      <c r="AP1291" s="121"/>
      <c r="AQ1291" s="121"/>
      <c r="AR1291" s="121"/>
      <c r="AS1291" s="121">
        <v>8</v>
      </c>
      <c r="AT1291" s="121">
        <v>60</v>
      </c>
      <c r="AU1291" s="121">
        <v>13.3</v>
      </c>
      <c r="AV1291" s="121" t="s">
        <v>194</v>
      </c>
      <c r="AW1291" s="121"/>
      <c r="AX1291" s="121"/>
      <c r="AY1291" s="121"/>
      <c r="AZ1291" s="121"/>
      <c r="BA1291" s="121"/>
      <c r="BB1291" s="121"/>
      <c r="BC1291" s="121"/>
      <c r="BD1291" s="121"/>
      <c r="BE1291" s="121"/>
      <c r="BF1291" s="121"/>
      <c r="BG1291" s="121"/>
      <c r="BH1291" s="121"/>
      <c r="BI1291" s="121"/>
      <c r="BJ1291" s="121"/>
      <c r="BK1291" s="121"/>
      <c r="BL1291" s="121"/>
      <c r="BM1291" s="121"/>
      <c r="BN1291" s="121"/>
      <c r="BO1291" s="121"/>
      <c r="BP1291" s="121"/>
      <c r="BQ1291" s="121"/>
      <c r="BR1291" s="121"/>
      <c r="BS1291" s="121"/>
      <c r="BT1291" s="121"/>
      <c r="BU1291" s="121"/>
      <c r="BV1291" s="121"/>
      <c r="BW1291" s="121"/>
      <c r="BX1291" s="121"/>
      <c r="BY1291" s="121"/>
      <c r="BZ1291" s="121"/>
      <c r="CA1291" s="121"/>
      <c r="CB1291" s="121"/>
      <c r="CC1291" s="121"/>
      <c r="CD1291" s="121"/>
      <c r="CE1291" s="121"/>
      <c r="CF1291" s="121"/>
      <c r="CG1291" s="121"/>
      <c r="CH1291" s="121"/>
    </row>
    <row r="1292" spans="1:86" s="50" customFormat="1" ht="14.25" customHeight="1" x14ac:dyDescent="0.3">
      <c r="A1292" s="121"/>
      <c r="B1292" s="146" t="s">
        <v>1068</v>
      </c>
      <c r="C1292" s="121">
        <v>2002</v>
      </c>
      <c r="D1292" s="121"/>
      <c r="E1292" s="121"/>
      <c r="F1292" s="121" t="s">
        <v>171</v>
      </c>
      <c r="G1292" s="121" t="s">
        <v>177</v>
      </c>
      <c r="H1292" s="121"/>
      <c r="I1292" s="121"/>
      <c r="J1292" s="121"/>
      <c r="K1292" s="121" t="s">
        <v>417</v>
      </c>
      <c r="L1292" s="121" t="s">
        <v>92</v>
      </c>
      <c r="M1292" s="121" t="s">
        <v>73</v>
      </c>
      <c r="N1292" s="121"/>
      <c r="O1292" s="121" t="s">
        <v>50</v>
      </c>
      <c r="P1292" s="121"/>
      <c r="Q1292" s="121"/>
      <c r="R1292" s="121"/>
      <c r="S1292" s="121"/>
      <c r="T1292" s="149" t="s">
        <v>1073</v>
      </c>
      <c r="U1292" s="121"/>
      <c r="V1292" s="121"/>
      <c r="W1292" s="121"/>
      <c r="X1292" s="121"/>
      <c r="Y1292" s="121"/>
      <c r="Z1292" s="121"/>
      <c r="AA1292" s="121"/>
      <c r="AB1292" s="121"/>
      <c r="AC1292" s="121"/>
      <c r="AD1292" s="121"/>
      <c r="AE1292" s="121"/>
      <c r="AF1292" s="121"/>
      <c r="AG1292" s="121"/>
      <c r="AH1292" s="121"/>
      <c r="AI1292" s="121"/>
      <c r="AJ1292" s="121"/>
      <c r="AK1292" s="121"/>
      <c r="AL1292" s="121"/>
      <c r="AM1292" s="121"/>
      <c r="AN1292" s="121"/>
      <c r="AO1292" s="121">
        <v>10</v>
      </c>
      <c r="AP1292" s="121"/>
      <c r="AQ1292" s="121"/>
      <c r="AR1292" s="121"/>
      <c r="AS1292" s="121">
        <f>AU1292*AT1292/100</f>
        <v>0</v>
      </c>
      <c r="AT1292" s="121">
        <v>60</v>
      </c>
      <c r="AU1292" s="121">
        <v>0</v>
      </c>
      <c r="AV1292" s="121" t="s">
        <v>194</v>
      </c>
      <c r="AW1292" s="121"/>
      <c r="AX1292" s="121"/>
      <c r="AY1292" s="121"/>
      <c r="AZ1292" s="121"/>
      <c r="BA1292" s="121"/>
      <c r="BB1292" s="121"/>
      <c r="BC1292" s="121"/>
      <c r="BD1292" s="121"/>
      <c r="BE1292" s="121"/>
      <c r="BF1292" s="121"/>
      <c r="BG1292" s="121"/>
      <c r="BH1292" s="121"/>
      <c r="BI1292" s="121"/>
      <c r="BJ1292" s="121"/>
      <c r="BK1292" s="121"/>
      <c r="BL1292" s="121"/>
      <c r="BM1292" s="121"/>
      <c r="BN1292" s="121"/>
      <c r="BO1292" s="121"/>
      <c r="BP1292" s="121"/>
      <c r="BQ1292" s="121"/>
      <c r="BR1292" s="121"/>
      <c r="BS1292" s="121"/>
      <c r="BT1292" s="121"/>
      <c r="BU1292" s="121"/>
      <c r="BV1292" s="121"/>
      <c r="BW1292" s="121"/>
      <c r="BX1292" s="121"/>
      <c r="BY1292" s="121"/>
      <c r="BZ1292" s="121"/>
      <c r="CA1292" s="121"/>
      <c r="CB1292" s="121"/>
      <c r="CC1292" s="121"/>
      <c r="CD1292" s="121"/>
      <c r="CE1292" s="121"/>
      <c r="CF1292" s="121"/>
      <c r="CG1292" s="121"/>
      <c r="CH1292" s="121"/>
    </row>
    <row r="1293" spans="1:86" s="50" customFormat="1" ht="14.25" customHeight="1" x14ac:dyDescent="0.3">
      <c r="A1293" s="121"/>
      <c r="B1293" s="146" t="s">
        <v>1068</v>
      </c>
      <c r="C1293" s="121">
        <v>2002</v>
      </c>
      <c r="D1293" s="121"/>
      <c r="E1293" s="121"/>
      <c r="F1293" s="121" t="s">
        <v>171</v>
      </c>
      <c r="G1293" s="121" t="s">
        <v>172</v>
      </c>
      <c r="H1293" s="121"/>
      <c r="I1293" s="121"/>
      <c r="J1293" s="121"/>
      <c r="K1293" s="121" t="s">
        <v>417</v>
      </c>
      <c r="L1293" s="121" t="s">
        <v>76</v>
      </c>
      <c r="M1293" s="121" t="s">
        <v>73</v>
      </c>
      <c r="N1293" s="121"/>
      <c r="O1293" s="121" t="s">
        <v>50</v>
      </c>
      <c r="P1293" s="121"/>
      <c r="Q1293" s="121"/>
      <c r="R1293" s="121"/>
      <c r="S1293" s="121"/>
      <c r="T1293" s="149" t="s">
        <v>1073</v>
      </c>
      <c r="U1293" s="121"/>
      <c r="V1293" s="121"/>
      <c r="W1293" s="121"/>
      <c r="X1293" s="121"/>
      <c r="Y1293" s="121"/>
      <c r="Z1293" s="121"/>
      <c r="AA1293" s="121"/>
      <c r="AB1293" s="121"/>
      <c r="AC1293" s="121"/>
      <c r="AD1293" s="121"/>
      <c r="AE1293" s="121"/>
      <c r="AF1293" s="121"/>
      <c r="AG1293" s="121"/>
      <c r="AH1293" s="121"/>
      <c r="AI1293" s="121"/>
      <c r="AJ1293" s="121"/>
      <c r="AK1293" s="121"/>
      <c r="AL1293" s="121"/>
      <c r="AM1293" s="121"/>
      <c r="AN1293" s="121"/>
      <c r="AO1293" s="121">
        <v>10</v>
      </c>
      <c r="AP1293" s="121"/>
      <c r="AQ1293" s="121"/>
      <c r="AR1293" s="121"/>
      <c r="AS1293" s="121">
        <v>1</v>
      </c>
      <c r="AT1293" s="121">
        <v>63</v>
      </c>
      <c r="AU1293" s="121">
        <v>1.6</v>
      </c>
      <c r="AV1293" s="121" t="s">
        <v>194</v>
      </c>
      <c r="AW1293" s="121"/>
      <c r="AX1293" s="121"/>
      <c r="AY1293" s="121"/>
      <c r="AZ1293" s="121"/>
      <c r="BA1293" s="121"/>
      <c r="BB1293" s="121"/>
      <c r="BC1293" s="121"/>
      <c r="BD1293" s="121"/>
      <c r="BE1293" s="121"/>
      <c r="BF1293" s="121"/>
      <c r="BG1293" s="121"/>
      <c r="BH1293" s="121"/>
      <c r="BI1293" s="121"/>
      <c r="BJ1293" s="121"/>
      <c r="BK1293" s="121"/>
      <c r="BL1293" s="121"/>
      <c r="BM1293" s="121"/>
      <c r="BN1293" s="121"/>
      <c r="BO1293" s="121"/>
      <c r="BP1293" s="121"/>
      <c r="BQ1293" s="121"/>
      <c r="BR1293" s="121"/>
      <c r="BS1293" s="121"/>
      <c r="BT1293" s="121"/>
      <c r="BU1293" s="121"/>
      <c r="BV1293" s="121"/>
      <c r="BW1293" s="121"/>
      <c r="BX1293" s="121"/>
      <c r="BY1293" s="121"/>
      <c r="BZ1293" s="121"/>
      <c r="CA1293" s="121"/>
      <c r="CB1293" s="121"/>
      <c r="CC1293" s="121"/>
      <c r="CD1293" s="121"/>
      <c r="CE1293" s="121"/>
      <c r="CF1293" s="121"/>
      <c r="CG1293" s="121"/>
      <c r="CH1293" s="121"/>
    </row>
    <row r="1294" spans="1:86" s="50" customFormat="1" ht="14.25" customHeight="1" x14ac:dyDescent="0.3">
      <c r="A1294" s="121"/>
      <c r="B1294" s="146" t="s">
        <v>1068</v>
      </c>
      <c r="C1294" s="121">
        <v>2002</v>
      </c>
      <c r="D1294" s="121"/>
      <c r="E1294" s="121"/>
      <c r="F1294" s="121" t="s">
        <v>171</v>
      </c>
      <c r="G1294" s="121" t="s">
        <v>172</v>
      </c>
      <c r="H1294" s="121"/>
      <c r="I1294" s="121"/>
      <c r="J1294" s="121"/>
      <c r="K1294" s="121" t="s">
        <v>417</v>
      </c>
      <c r="L1294" s="121" t="s">
        <v>72</v>
      </c>
      <c r="M1294" s="121" t="s">
        <v>73</v>
      </c>
      <c r="N1294" s="121"/>
      <c r="O1294" s="121" t="s">
        <v>50</v>
      </c>
      <c r="P1294" s="121"/>
      <c r="Q1294" s="121"/>
      <c r="R1294" s="121"/>
      <c r="S1294" s="121"/>
      <c r="T1294" s="149" t="s">
        <v>1073</v>
      </c>
      <c r="U1294" s="121"/>
      <c r="V1294" s="121"/>
      <c r="W1294" s="121"/>
      <c r="X1294" s="121"/>
      <c r="Y1294" s="121"/>
      <c r="Z1294" s="121"/>
      <c r="AA1294" s="121"/>
      <c r="AB1294" s="121"/>
      <c r="AC1294" s="121"/>
      <c r="AD1294" s="121"/>
      <c r="AE1294" s="121"/>
      <c r="AF1294" s="121"/>
      <c r="AG1294" s="121"/>
      <c r="AH1294" s="121"/>
      <c r="AI1294" s="121"/>
      <c r="AJ1294" s="121"/>
      <c r="AK1294" s="121"/>
      <c r="AL1294" s="121"/>
      <c r="AM1294" s="121"/>
      <c r="AN1294" s="121"/>
      <c r="AO1294" s="121">
        <v>30</v>
      </c>
      <c r="AP1294" s="121"/>
      <c r="AQ1294" s="121"/>
      <c r="AR1294" s="121"/>
      <c r="AS1294" s="121">
        <f>AU1294*AT1294/100</f>
        <v>0</v>
      </c>
      <c r="AT1294" s="121">
        <v>63</v>
      </c>
      <c r="AU1294" s="121">
        <v>0</v>
      </c>
      <c r="AV1294" s="121" t="s">
        <v>194</v>
      </c>
      <c r="AW1294" s="121"/>
      <c r="AX1294" s="121"/>
      <c r="AY1294" s="121"/>
      <c r="AZ1294" s="121"/>
      <c r="BA1294" s="121"/>
      <c r="BB1294" s="121"/>
      <c r="BC1294" s="121"/>
      <c r="BD1294" s="121"/>
      <c r="BE1294" s="121"/>
      <c r="BF1294" s="121"/>
      <c r="BG1294" s="121"/>
      <c r="BH1294" s="121"/>
      <c r="BI1294" s="121"/>
      <c r="BJ1294" s="121"/>
      <c r="BK1294" s="121"/>
      <c r="BL1294" s="121"/>
      <c r="BM1294" s="121"/>
      <c r="BN1294" s="121"/>
      <c r="BO1294" s="121"/>
      <c r="BP1294" s="121"/>
      <c r="BQ1294" s="121"/>
      <c r="BR1294" s="121"/>
      <c r="BS1294" s="121"/>
      <c r="BT1294" s="121"/>
      <c r="BU1294" s="121"/>
      <c r="BV1294" s="121"/>
      <c r="BW1294" s="121"/>
      <c r="BX1294" s="121"/>
      <c r="BY1294" s="121"/>
      <c r="BZ1294" s="121"/>
      <c r="CA1294" s="121"/>
      <c r="CB1294" s="121"/>
      <c r="CC1294" s="121"/>
      <c r="CD1294" s="121"/>
      <c r="CE1294" s="121"/>
      <c r="CF1294" s="121"/>
      <c r="CG1294" s="121"/>
      <c r="CH1294" s="121"/>
    </row>
    <row r="1295" spans="1:86" s="58" customFormat="1" x14ac:dyDescent="0.3">
      <c r="A1295" s="121"/>
      <c r="B1295" s="146" t="s">
        <v>1068</v>
      </c>
      <c r="C1295" s="121">
        <v>2002</v>
      </c>
      <c r="D1295" s="121"/>
      <c r="E1295" s="121"/>
      <c r="F1295" s="121" t="s">
        <v>171</v>
      </c>
      <c r="G1295" s="121" t="s">
        <v>172</v>
      </c>
      <c r="H1295" s="121"/>
      <c r="I1295" s="121"/>
      <c r="J1295" s="121"/>
      <c r="K1295" s="121" t="s">
        <v>417</v>
      </c>
      <c r="L1295" s="121" t="s">
        <v>308</v>
      </c>
      <c r="M1295" s="121" t="s">
        <v>73</v>
      </c>
      <c r="N1295" s="121"/>
      <c r="O1295" s="121" t="s">
        <v>50</v>
      </c>
      <c r="P1295" s="121"/>
      <c r="Q1295" s="121"/>
      <c r="R1295" s="121"/>
      <c r="S1295" s="121"/>
      <c r="T1295" s="149" t="s">
        <v>1073</v>
      </c>
      <c r="U1295" s="121"/>
      <c r="V1295" s="121"/>
      <c r="W1295" s="121"/>
      <c r="X1295" s="121"/>
      <c r="Y1295" s="121"/>
      <c r="Z1295" s="121"/>
      <c r="AA1295" s="121"/>
      <c r="AB1295" s="121"/>
      <c r="AC1295" s="121"/>
      <c r="AD1295" s="121"/>
      <c r="AE1295" s="121"/>
      <c r="AF1295" s="121"/>
      <c r="AG1295" s="121"/>
      <c r="AH1295" s="121"/>
      <c r="AI1295" s="121"/>
      <c r="AJ1295" s="121"/>
      <c r="AK1295" s="121"/>
      <c r="AL1295" s="121"/>
      <c r="AM1295" s="121"/>
      <c r="AN1295" s="121"/>
      <c r="AO1295" s="121">
        <v>30</v>
      </c>
      <c r="AP1295" s="121"/>
      <c r="AQ1295" s="121"/>
      <c r="AR1295" s="121"/>
      <c r="AS1295" s="121">
        <v>16</v>
      </c>
      <c r="AT1295" s="121">
        <v>63</v>
      </c>
      <c r="AU1295" s="121">
        <v>25.4</v>
      </c>
      <c r="AV1295" s="121" t="s">
        <v>194</v>
      </c>
      <c r="AW1295" s="121"/>
      <c r="AX1295" s="121"/>
      <c r="AY1295" s="121"/>
      <c r="AZ1295" s="121"/>
      <c r="BA1295" s="121"/>
      <c r="BB1295" s="121"/>
      <c r="BC1295" s="121"/>
      <c r="BD1295" s="121"/>
      <c r="BE1295" s="121"/>
      <c r="BF1295" s="121"/>
      <c r="BG1295" s="121"/>
      <c r="BH1295" s="121"/>
      <c r="BI1295" s="121"/>
      <c r="BJ1295" s="121"/>
      <c r="BK1295" s="121"/>
      <c r="BL1295" s="121"/>
      <c r="BM1295" s="121"/>
      <c r="BN1295" s="121"/>
      <c r="BO1295" s="121"/>
      <c r="BP1295" s="121"/>
      <c r="BQ1295" s="121"/>
      <c r="BR1295" s="121"/>
      <c r="BS1295" s="121"/>
      <c r="BT1295" s="121"/>
      <c r="BU1295" s="121"/>
      <c r="BV1295" s="121"/>
      <c r="BW1295" s="121"/>
      <c r="BX1295" s="121"/>
      <c r="BY1295" s="121"/>
      <c r="BZ1295" s="121"/>
      <c r="CA1295" s="121"/>
      <c r="CB1295" s="121"/>
      <c r="CC1295" s="121"/>
      <c r="CD1295" s="121"/>
      <c r="CE1295" s="121"/>
      <c r="CF1295" s="121"/>
      <c r="CG1295" s="121"/>
      <c r="CH1295" s="121"/>
    </row>
    <row r="1296" spans="1:86" s="58" customFormat="1" x14ac:dyDescent="0.3">
      <c r="A1296" s="121"/>
      <c r="B1296" s="146" t="s">
        <v>1068</v>
      </c>
      <c r="C1296" s="121">
        <v>2002</v>
      </c>
      <c r="D1296" s="121"/>
      <c r="E1296" s="121"/>
      <c r="F1296" s="121" t="s">
        <v>171</v>
      </c>
      <c r="G1296" s="121" t="s">
        <v>172</v>
      </c>
      <c r="H1296" s="121"/>
      <c r="I1296" s="121"/>
      <c r="J1296" s="121"/>
      <c r="K1296" s="121" t="s">
        <v>417</v>
      </c>
      <c r="L1296" s="121" t="s">
        <v>79</v>
      </c>
      <c r="M1296" s="121" t="s">
        <v>73</v>
      </c>
      <c r="N1296" s="121"/>
      <c r="O1296" s="121" t="s">
        <v>50</v>
      </c>
      <c r="P1296" s="121"/>
      <c r="Q1296" s="121"/>
      <c r="R1296" s="121"/>
      <c r="S1296" s="121"/>
      <c r="T1296" s="149" t="s">
        <v>1073</v>
      </c>
      <c r="U1296" s="121"/>
      <c r="V1296" s="121"/>
      <c r="W1296" s="121"/>
      <c r="X1296" s="121"/>
      <c r="Y1296" s="121"/>
      <c r="Z1296" s="121"/>
      <c r="AA1296" s="121"/>
      <c r="AB1296" s="121"/>
      <c r="AC1296" s="121"/>
      <c r="AD1296" s="121"/>
      <c r="AE1296" s="121"/>
      <c r="AF1296" s="121"/>
      <c r="AG1296" s="121"/>
      <c r="AH1296" s="121"/>
      <c r="AI1296" s="121"/>
      <c r="AJ1296" s="121"/>
      <c r="AK1296" s="121"/>
      <c r="AL1296" s="121"/>
      <c r="AM1296" s="121"/>
      <c r="AN1296" s="121"/>
      <c r="AO1296" s="121">
        <v>30</v>
      </c>
      <c r="AP1296" s="121"/>
      <c r="AQ1296" s="121"/>
      <c r="AR1296" s="121"/>
      <c r="AS1296" s="121">
        <v>7</v>
      </c>
      <c r="AT1296" s="121">
        <v>63</v>
      </c>
      <c r="AU1296" s="121">
        <v>11.1</v>
      </c>
      <c r="AV1296" s="121" t="s">
        <v>194</v>
      </c>
      <c r="AW1296" s="121"/>
      <c r="AX1296" s="121"/>
      <c r="AY1296" s="121"/>
      <c r="AZ1296" s="121"/>
      <c r="BA1296" s="121"/>
      <c r="BB1296" s="121"/>
      <c r="BC1296" s="121"/>
      <c r="BD1296" s="121"/>
      <c r="BE1296" s="121"/>
      <c r="BF1296" s="121"/>
      <c r="BG1296" s="121"/>
      <c r="BH1296" s="121"/>
      <c r="BI1296" s="121"/>
      <c r="BJ1296" s="121"/>
      <c r="BK1296" s="121"/>
      <c r="BL1296" s="121"/>
      <c r="BM1296" s="121"/>
      <c r="BN1296" s="121"/>
      <c r="BO1296" s="121"/>
      <c r="BP1296" s="121"/>
      <c r="BQ1296" s="121"/>
      <c r="BR1296" s="121"/>
      <c r="BS1296" s="121"/>
      <c r="BT1296" s="121"/>
      <c r="BU1296" s="121"/>
      <c r="BV1296" s="121"/>
      <c r="BW1296" s="121"/>
      <c r="BX1296" s="121"/>
      <c r="BY1296" s="121"/>
      <c r="BZ1296" s="121"/>
      <c r="CA1296" s="121"/>
      <c r="CB1296" s="121"/>
      <c r="CC1296" s="121"/>
      <c r="CD1296" s="121"/>
      <c r="CE1296" s="121"/>
      <c r="CF1296" s="121"/>
      <c r="CG1296" s="121"/>
      <c r="CH1296" s="121"/>
    </row>
    <row r="1297" spans="1:86" x14ac:dyDescent="0.3">
      <c r="A1297" s="121"/>
      <c r="B1297" s="146" t="s">
        <v>1068</v>
      </c>
      <c r="C1297" s="121">
        <v>2002</v>
      </c>
      <c r="D1297" s="121"/>
      <c r="E1297" s="121"/>
      <c r="F1297" s="121" t="s">
        <v>171</v>
      </c>
      <c r="G1297" s="121" t="s">
        <v>172</v>
      </c>
      <c r="H1297" s="121"/>
      <c r="I1297" s="121"/>
      <c r="J1297" s="121"/>
      <c r="K1297" s="121" t="s">
        <v>417</v>
      </c>
      <c r="L1297" s="121" t="s">
        <v>83</v>
      </c>
      <c r="M1297" s="121" t="s">
        <v>73</v>
      </c>
      <c r="N1297" s="121"/>
      <c r="O1297" s="121" t="s">
        <v>50</v>
      </c>
      <c r="P1297" s="121"/>
      <c r="Q1297" s="121"/>
      <c r="R1297" s="121"/>
      <c r="S1297" s="121"/>
      <c r="T1297" s="149" t="s">
        <v>1073</v>
      </c>
      <c r="U1297" s="121"/>
      <c r="V1297" s="121"/>
      <c r="W1297" s="121"/>
      <c r="X1297" s="121"/>
      <c r="Y1297" s="121"/>
      <c r="Z1297" s="121"/>
      <c r="AA1297" s="121"/>
      <c r="AB1297" s="121"/>
      <c r="AC1297" s="121"/>
      <c r="AD1297" s="121"/>
      <c r="AE1297" s="121"/>
      <c r="AF1297" s="121"/>
      <c r="AG1297" s="121"/>
      <c r="AH1297" s="121"/>
      <c r="AI1297" s="121"/>
      <c r="AJ1297" s="121"/>
      <c r="AK1297" s="121"/>
      <c r="AL1297" s="121"/>
      <c r="AM1297" s="121"/>
      <c r="AN1297" s="121"/>
      <c r="AO1297" s="121">
        <v>30</v>
      </c>
      <c r="AP1297" s="121"/>
      <c r="AQ1297" s="121"/>
      <c r="AR1297" s="121"/>
      <c r="AS1297" s="121">
        <v>14</v>
      </c>
      <c r="AT1297" s="121">
        <v>63</v>
      </c>
      <c r="AU1297" s="121">
        <v>22.2</v>
      </c>
      <c r="AV1297" s="121" t="s">
        <v>194</v>
      </c>
      <c r="AW1297" s="121"/>
      <c r="AX1297" s="121"/>
      <c r="AY1297" s="121"/>
      <c r="AZ1297" s="121"/>
      <c r="BA1297" s="121"/>
      <c r="BB1297" s="121"/>
      <c r="BC1297" s="121"/>
      <c r="BD1297" s="121"/>
      <c r="BE1297" s="121"/>
      <c r="BF1297" s="121"/>
      <c r="BG1297" s="121"/>
      <c r="BH1297" s="121"/>
      <c r="BI1297" s="121"/>
      <c r="BJ1297" s="121"/>
      <c r="BK1297" s="121"/>
      <c r="BL1297" s="121"/>
      <c r="BM1297" s="121"/>
      <c r="BN1297" s="121"/>
      <c r="BO1297" s="121"/>
      <c r="BP1297" s="121"/>
      <c r="BQ1297" s="121"/>
      <c r="BR1297" s="121"/>
      <c r="BS1297" s="121"/>
      <c r="BT1297" s="121"/>
      <c r="BU1297" s="121"/>
      <c r="BV1297" s="121"/>
      <c r="BW1297" s="121"/>
      <c r="BX1297" s="121"/>
      <c r="BY1297" s="121"/>
      <c r="BZ1297" s="121"/>
      <c r="CA1297" s="121"/>
      <c r="CB1297" s="121"/>
      <c r="CC1297" s="121"/>
      <c r="CD1297" s="121"/>
      <c r="CE1297" s="121"/>
      <c r="CF1297" s="121"/>
      <c r="CG1297" s="121"/>
      <c r="CH1297" s="121"/>
    </row>
    <row r="1298" spans="1:86" x14ac:dyDescent="0.3">
      <c r="A1298" s="121"/>
      <c r="B1298" s="146" t="s">
        <v>1068</v>
      </c>
      <c r="C1298" s="121">
        <v>2002</v>
      </c>
      <c r="D1298" s="121"/>
      <c r="E1298" s="121"/>
      <c r="F1298" s="121" t="s">
        <v>171</v>
      </c>
      <c r="G1298" s="121" t="s">
        <v>172</v>
      </c>
      <c r="H1298" s="121"/>
      <c r="I1298" s="121"/>
      <c r="J1298" s="121"/>
      <c r="K1298" s="121" t="s">
        <v>417</v>
      </c>
      <c r="L1298" s="121" t="s">
        <v>249</v>
      </c>
      <c r="M1298" s="121" t="s">
        <v>73</v>
      </c>
      <c r="N1298" s="121"/>
      <c r="O1298" s="121" t="s">
        <v>50</v>
      </c>
      <c r="P1298" s="121"/>
      <c r="Q1298" s="121"/>
      <c r="R1298" s="121"/>
      <c r="S1298" s="121"/>
      <c r="T1298" s="149" t="s">
        <v>1073</v>
      </c>
      <c r="U1298" s="121"/>
      <c r="V1298" s="121"/>
      <c r="W1298" s="121"/>
      <c r="X1298" s="121"/>
      <c r="Y1298" s="121"/>
      <c r="Z1298" s="121"/>
      <c r="AA1298" s="121"/>
      <c r="AB1298" s="121"/>
      <c r="AC1298" s="121"/>
      <c r="AD1298" s="121"/>
      <c r="AE1298" s="121"/>
      <c r="AF1298" s="121"/>
      <c r="AG1298" s="121"/>
      <c r="AH1298" s="121"/>
      <c r="AI1298" s="121"/>
      <c r="AJ1298" s="121"/>
      <c r="AK1298" s="121"/>
      <c r="AL1298" s="121"/>
      <c r="AM1298" s="121"/>
      <c r="AN1298" s="121"/>
      <c r="AO1298" s="121">
        <v>30</v>
      </c>
      <c r="AP1298" s="121"/>
      <c r="AQ1298" s="121"/>
      <c r="AR1298" s="121"/>
      <c r="AS1298" s="121">
        <v>1</v>
      </c>
      <c r="AT1298" s="121">
        <v>63</v>
      </c>
      <c r="AU1298" s="121">
        <v>1.6</v>
      </c>
      <c r="AV1298" s="121" t="s">
        <v>194</v>
      </c>
      <c r="AW1298" s="121"/>
      <c r="AX1298" s="121"/>
      <c r="AY1298" s="121"/>
      <c r="AZ1298" s="121"/>
      <c r="BA1298" s="121"/>
      <c r="BB1298" s="121"/>
      <c r="BC1298" s="121"/>
      <c r="BD1298" s="121"/>
      <c r="BE1298" s="121"/>
      <c r="BF1298" s="121"/>
      <c r="BG1298" s="121"/>
      <c r="BH1298" s="121"/>
      <c r="BI1298" s="121"/>
      <c r="BJ1298" s="121"/>
      <c r="BK1298" s="121"/>
      <c r="BL1298" s="121"/>
      <c r="BM1298" s="121"/>
      <c r="BN1298" s="121"/>
      <c r="BO1298" s="121"/>
      <c r="BP1298" s="121"/>
      <c r="BQ1298" s="121"/>
      <c r="BR1298" s="121"/>
      <c r="BS1298" s="121"/>
      <c r="BT1298" s="121"/>
      <c r="BU1298" s="121"/>
      <c r="BV1298" s="121"/>
      <c r="BW1298" s="121"/>
      <c r="BX1298" s="121"/>
      <c r="BY1298" s="121"/>
      <c r="BZ1298" s="121"/>
      <c r="CA1298" s="121"/>
      <c r="CB1298" s="121"/>
      <c r="CC1298" s="121"/>
      <c r="CD1298" s="121"/>
      <c r="CE1298" s="121"/>
      <c r="CF1298" s="121"/>
      <c r="CG1298" s="121"/>
      <c r="CH1298" s="121"/>
    </row>
    <row r="1299" spans="1:86" x14ac:dyDescent="0.3">
      <c r="A1299" s="121"/>
      <c r="B1299" s="146" t="s">
        <v>1068</v>
      </c>
      <c r="C1299" s="121">
        <v>2002</v>
      </c>
      <c r="D1299" s="121"/>
      <c r="E1299" s="121"/>
      <c r="F1299" s="121" t="s">
        <v>171</v>
      </c>
      <c r="G1299" s="121" t="s">
        <v>172</v>
      </c>
      <c r="H1299" s="121"/>
      <c r="I1299" s="121"/>
      <c r="J1299" s="121"/>
      <c r="K1299" s="121" t="s">
        <v>417</v>
      </c>
      <c r="L1299" s="121" t="s">
        <v>85</v>
      </c>
      <c r="M1299" s="121" t="s">
        <v>73</v>
      </c>
      <c r="N1299" s="121"/>
      <c r="O1299" s="121" t="s">
        <v>50</v>
      </c>
      <c r="P1299" s="121"/>
      <c r="Q1299" s="121"/>
      <c r="R1299" s="121"/>
      <c r="S1299" s="121"/>
      <c r="T1299" s="149" t="s">
        <v>1073</v>
      </c>
      <c r="U1299" s="121"/>
      <c r="V1299" s="121"/>
      <c r="W1299" s="121"/>
      <c r="X1299" s="121"/>
      <c r="Y1299" s="121"/>
      <c r="Z1299" s="121"/>
      <c r="AA1299" s="121"/>
      <c r="AB1299" s="121"/>
      <c r="AC1299" s="121"/>
      <c r="AD1299" s="121"/>
      <c r="AE1299" s="121"/>
      <c r="AF1299" s="121"/>
      <c r="AG1299" s="121"/>
      <c r="AH1299" s="121"/>
      <c r="AI1299" s="121"/>
      <c r="AJ1299" s="121"/>
      <c r="AK1299" s="121"/>
      <c r="AL1299" s="121"/>
      <c r="AM1299" s="121"/>
      <c r="AN1299" s="121"/>
      <c r="AO1299" s="121">
        <v>5</v>
      </c>
      <c r="AP1299" s="121"/>
      <c r="AQ1299" s="121"/>
      <c r="AR1299" s="121"/>
      <c r="AS1299" s="121">
        <v>3</v>
      </c>
      <c r="AT1299" s="121">
        <v>63</v>
      </c>
      <c r="AU1299" s="121">
        <v>4.8</v>
      </c>
      <c r="AV1299" s="121" t="s">
        <v>194</v>
      </c>
      <c r="AW1299" s="121"/>
      <c r="AX1299" s="121"/>
      <c r="AY1299" s="121"/>
      <c r="AZ1299" s="121"/>
      <c r="BA1299" s="121"/>
      <c r="BB1299" s="121"/>
      <c r="BC1299" s="121"/>
      <c r="BD1299" s="121"/>
      <c r="BE1299" s="121"/>
      <c r="BF1299" s="121"/>
      <c r="BG1299" s="121"/>
      <c r="BH1299" s="121"/>
      <c r="BI1299" s="121"/>
      <c r="BJ1299" s="121"/>
      <c r="BK1299" s="121"/>
      <c r="BL1299" s="121"/>
      <c r="BM1299" s="121"/>
      <c r="BN1299" s="121"/>
      <c r="BO1299" s="121"/>
      <c r="BP1299" s="121"/>
      <c r="BQ1299" s="121"/>
      <c r="BR1299" s="121"/>
      <c r="BS1299" s="121"/>
      <c r="BT1299" s="121"/>
      <c r="BU1299" s="121"/>
      <c r="BV1299" s="121"/>
      <c r="BW1299" s="121"/>
      <c r="BX1299" s="121"/>
      <c r="BY1299" s="121"/>
      <c r="BZ1299" s="121"/>
      <c r="CA1299" s="121"/>
      <c r="CB1299" s="121"/>
      <c r="CC1299" s="121"/>
      <c r="CD1299" s="121"/>
      <c r="CE1299" s="121"/>
      <c r="CF1299" s="121"/>
      <c r="CG1299" s="121"/>
      <c r="CH1299" s="121"/>
    </row>
    <row r="1300" spans="1:86" x14ac:dyDescent="0.3">
      <c r="A1300" s="121"/>
      <c r="B1300" s="146" t="s">
        <v>1068</v>
      </c>
      <c r="C1300" s="121">
        <v>2002</v>
      </c>
      <c r="D1300" s="121"/>
      <c r="E1300" s="121"/>
      <c r="F1300" s="121" t="s">
        <v>171</v>
      </c>
      <c r="G1300" s="121" t="s">
        <v>172</v>
      </c>
      <c r="H1300" s="121"/>
      <c r="I1300" s="121"/>
      <c r="J1300" s="121"/>
      <c r="K1300" s="121" t="s">
        <v>417</v>
      </c>
      <c r="L1300" s="121" t="s">
        <v>86</v>
      </c>
      <c r="M1300" s="121" t="s">
        <v>73</v>
      </c>
      <c r="N1300" s="121"/>
      <c r="O1300" s="121" t="s">
        <v>50</v>
      </c>
      <c r="P1300" s="121"/>
      <c r="Q1300" s="121"/>
      <c r="R1300" s="121"/>
      <c r="S1300" s="121"/>
      <c r="T1300" s="149" t="s">
        <v>1073</v>
      </c>
      <c r="U1300" s="121"/>
      <c r="V1300" s="121"/>
      <c r="W1300" s="121"/>
      <c r="X1300" s="121"/>
      <c r="Y1300" s="121"/>
      <c r="Z1300" s="121"/>
      <c r="AA1300" s="121"/>
      <c r="AB1300" s="121"/>
      <c r="AC1300" s="121"/>
      <c r="AD1300" s="121"/>
      <c r="AE1300" s="121"/>
      <c r="AF1300" s="121"/>
      <c r="AG1300" s="121"/>
      <c r="AH1300" s="121"/>
      <c r="AI1300" s="121"/>
      <c r="AJ1300" s="121"/>
      <c r="AK1300" s="121"/>
      <c r="AL1300" s="121"/>
      <c r="AM1300" s="121"/>
      <c r="AN1300" s="121"/>
      <c r="AO1300" s="121">
        <v>10</v>
      </c>
      <c r="AP1300" s="121"/>
      <c r="AQ1300" s="121"/>
      <c r="AR1300" s="121"/>
      <c r="AS1300" s="121">
        <v>1</v>
      </c>
      <c r="AT1300" s="121">
        <v>63</v>
      </c>
      <c r="AU1300" s="121">
        <v>1.6</v>
      </c>
      <c r="AV1300" s="121" t="s">
        <v>194</v>
      </c>
      <c r="AW1300" s="121"/>
      <c r="AX1300" s="121"/>
      <c r="AY1300" s="121"/>
      <c r="AZ1300" s="121"/>
      <c r="BA1300" s="121"/>
      <c r="BB1300" s="121"/>
      <c r="BC1300" s="121"/>
      <c r="BD1300" s="121"/>
      <c r="BE1300" s="121"/>
      <c r="BF1300" s="121"/>
      <c r="BG1300" s="121"/>
      <c r="BH1300" s="121"/>
      <c r="BI1300" s="121"/>
      <c r="BJ1300" s="121"/>
      <c r="BK1300" s="121"/>
      <c r="BL1300" s="121"/>
      <c r="BM1300" s="121"/>
      <c r="BN1300" s="121"/>
      <c r="BO1300" s="121"/>
      <c r="BP1300" s="121"/>
      <c r="BQ1300" s="121"/>
      <c r="BR1300" s="121"/>
      <c r="BS1300" s="121"/>
      <c r="BT1300" s="121"/>
      <c r="BU1300" s="121"/>
      <c r="BV1300" s="121"/>
      <c r="BW1300" s="121"/>
      <c r="BX1300" s="121"/>
      <c r="BY1300" s="121"/>
      <c r="BZ1300" s="121"/>
      <c r="CA1300" s="121"/>
      <c r="CB1300" s="121"/>
      <c r="CC1300" s="121"/>
      <c r="CD1300" s="121"/>
      <c r="CE1300" s="121"/>
      <c r="CF1300" s="121"/>
      <c r="CG1300" s="121"/>
      <c r="CH1300" s="121"/>
    </row>
    <row r="1301" spans="1:86" x14ac:dyDescent="0.3">
      <c r="A1301" s="121"/>
      <c r="B1301" s="146" t="s">
        <v>1068</v>
      </c>
      <c r="C1301" s="121">
        <v>2002</v>
      </c>
      <c r="D1301" s="121"/>
      <c r="E1301" s="121"/>
      <c r="F1301" s="121" t="s">
        <v>171</v>
      </c>
      <c r="G1301" s="121" t="s">
        <v>172</v>
      </c>
      <c r="H1301" s="121"/>
      <c r="I1301" s="121"/>
      <c r="J1301" s="121"/>
      <c r="K1301" s="121" t="s">
        <v>417</v>
      </c>
      <c r="L1301" s="121" t="s">
        <v>87</v>
      </c>
      <c r="M1301" s="121" t="s">
        <v>73</v>
      </c>
      <c r="N1301" s="121"/>
      <c r="O1301" s="121" t="s">
        <v>50</v>
      </c>
      <c r="P1301" s="121"/>
      <c r="Q1301" s="121"/>
      <c r="R1301" s="121"/>
      <c r="S1301" s="121"/>
      <c r="T1301" s="149" t="s">
        <v>1073</v>
      </c>
      <c r="U1301" s="121"/>
      <c r="V1301" s="121"/>
      <c r="W1301" s="121"/>
      <c r="X1301" s="121"/>
      <c r="Y1301" s="121"/>
      <c r="Z1301" s="121"/>
      <c r="AA1301" s="121"/>
      <c r="AB1301" s="121"/>
      <c r="AC1301" s="121"/>
      <c r="AD1301" s="121"/>
      <c r="AE1301" s="121"/>
      <c r="AF1301" s="121"/>
      <c r="AG1301" s="121"/>
      <c r="AH1301" s="121"/>
      <c r="AI1301" s="121"/>
      <c r="AJ1301" s="121"/>
      <c r="AK1301" s="121"/>
      <c r="AL1301" s="121"/>
      <c r="AM1301" s="121"/>
      <c r="AN1301" s="121"/>
      <c r="AO1301" s="121">
        <v>10</v>
      </c>
      <c r="AP1301" s="121"/>
      <c r="AQ1301" s="121"/>
      <c r="AR1301" s="121"/>
      <c r="AS1301" s="121">
        <f>AU1301*AT1301/100</f>
        <v>0</v>
      </c>
      <c r="AT1301" s="121">
        <v>63</v>
      </c>
      <c r="AU1301" s="121">
        <v>0</v>
      </c>
      <c r="AV1301" s="121" t="s">
        <v>194</v>
      </c>
      <c r="AW1301" s="121"/>
      <c r="AX1301" s="121"/>
      <c r="AY1301" s="121"/>
      <c r="AZ1301" s="121"/>
      <c r="BA1301" s="121"/>
      <c r="BB1301" s="121"/>
      <c r="BC1301" s="121"/>
      <c r="BD1301" s="121"/>
      <c r="BE1301" s="121"/>
      <c r="BF1301" s="121"/>
      <c r="BG1301" s="121"/>
      <c r="BH1301" s="121"/>
      <c r="BI1301" s="121"/>
      <c r="BJ1301" s="121"/>
      <c r="BK1301" s="121"/>
      <c r="BL1301" s="121"/>
      <c r="BM1301" s="121"/>
      <c r="BN1301" s="121"/>
      <c r="BO1301" s="121"/>
      <c r="BP1301" s="121"/>
      <c r="BQ1301" s="121"/>
      <c r="BR1301" s="121"/>
      <c r="BS1301" s="121"/>
      <c r="BT1301" s="121"/>
      <c r="BU1301" s="121"/>
      <c r="BV1301" s="121"/>
      <c r="BW1301" s="121"/>
      <c r="BX1301" s="121"/>
      <c r="BY1301" s="121"/>
      <c r="BZ1301" s="121"/>
      <c r="CA1301" s="121"/>
      <c r="CB1301" s="121"/>
      <c r="CC1301" s="121"/>
      <c r="CD1301" s="121"/>
      <c r="CE1301" s="121"/>
      <c r="CF1301" s="121"/>
      <c r="CG1301" s="121"/>
      <c r="CH1301" s="121"/>
    </row>
    <row r="1302" spans="1:86" x14ac:dyDescent="0.3">
      <c r="A1302" s="121"/>
      <c r="B1302" s="146" t="s">
        <v>1068</v>
      </c>
      <c r="C1302" s="121">
        <v>2002</v>
      </c>
      <c r="D1302" s="121"/>
      <c r="E1302" s="121"/>
      <c r="F1302" s="121" t="s">
        <v>171</v>
      </c>
      <c r="G1302" s="121" t="s">
        <v>172</v>
      </c>
      <c r="H1302" s="121"/>
      <c r="I1302" s="121"/>
      <c r="J1302" s="121"/>
      <c r="K1302" s="121" t="s">
        <v>417</v>
      </c>
      <c r="L1302" s="121" t="s">
        <v>286</v>
      </c>
      <c r="M1302" s="121" t="s">
        <v>73</v>
      </c>
      <c r="N1302" s="121"/>
      <c r="O1302" s="121" t="s">
        <v>50</v>
      </c>
      <c r="P1302" s="121"/>
      <c r="Q1302" s="121"/>
      <c r="R1302" s="121"/>
      <c r="S1302" s="121"/>
      <c r="T1302" s="149" t="s">
        <v>1073</v>
      </c>
      <c r="U1302" s="121"/>
      <c r="V1302" s="121"/>
      <c r="W1302" s="121"/>
      <c r="X1302" s="121"/>
      <c r="Y1302" s="121"/>
      <c r="Z1302" s="121"/>
      <c r="AA1302" s="121"/>
      <c r="AB1302" s="121"/>
      <c r="AC1302" s="121"/>
      <c r="AD1302" s="121"/>
      <c r="AE1302" s="121"/>
      <c r="AF1302" s="121"/>
      <c r="AG1302" s="121"/>
      <c r="AH1302" s="121"/>
      <c r="AI1302" s="121"/>
      <c r="AJ1302" s="121"/>
      <c r="AK1302" s="121"/>
      <c r="AL1302" s="121"/>
      <c r="AM1302" s="121"/>
      <c r="AN1302" s="121"/>
      <c r="AO1302" s="121">
        <v>30</v>
      </c>
      <c r="AP1302" s="121"/>
      <c r="AQ1302" s="121"/>
      <c r="AR1302" s="121"/>
      <c r="AS1302" s="121">
        <v>7</v>
      </c>
      <c r="AT1302" s="121">
        <v>63</v>
      </c>
      <c r="AU1302" s="121">
        <v>11.1</v>
      </c>
      <c r="AV1302" s="121" t="s">
        <v>194</v>
      </c>
      <c r="AW1302" s="121"/>
      <c r="AX1302" s="121"/>
      <c r="AY1302" s="121"/>
      <c r="AZ1302" s="121"/>
      <c r="BA1302" s="121"/>
      <c r="BB1302" s="121"/>
      <c r="BC1302" s="121"/>
      <c r="BD1302" s="121"/>
      <c r="BE1302" s="121"/>
      <c r="BF1302" s="121"/>
      <c r="BG1302" s="121"/>
      <c r="BH1302" s="121"/>
      <c r="BI1302" s="121"/>
      <c r="BJ1302" s="121"/>
      <c r="BK1302" s="121"/>
      <c r="BL1302" s="121"/>
      <c r="BM1302" s="121"/>
      <c r="BN1302" s="121"/>
      <c r="BO1302" s="121"/>
      <c r="BP1302" s="121"/>
      <c r="BQ1302" s="121"/>
      <c r="BR1302" s="121"/>
      <c r="BS1302" s="121"/>
      <c r="BT1302" s="121"/>
      <c r="BU1302" s="121"/>
      <c r="BV1302" s="121"/>
      <c r="BW1302" s="121"/>
      <c r="BX1302" s="121"/>
      <c r="BY1302" s="121"/>
      <c r="BZ1302" s="121"/>
      <c r="CA1302" s="121"/>
      <c r="CB1302" s="121"/>
      <c r="CC1302" s="121"/>
      <c r="CD1302" s="121"/>
      <c r="CE1302" s="121"/>
      <c r="CF1302" s="121"/>
      <c r="CG1302" s="121"/>
      <c r="CH1302" s="121"/>
    </row>
    <row r="1303" spans="1:86" x14ac:dyDescent="0.3">
      <c r="A1303" s="121"/>
      <c r="B1303" s="146" t="s">
        <v>1068</v>
      </c>
      <c r="C1303" s="121">
        <v>2002</v>
      </c>
      <c r="D1303" s="121"/>
      <c r="E1303" s="121"/>
      <c r="F1303" s="121" t="s">
        <v>171</v>
      </c>
      <c r="G1303" s="121" t="s">
        <v>172</v>
      </c>
      <c r="H1303" s="121"/>
      <c r="I1303" s="121"/>
      <c r="J1303" s="121"/>
      <c r="K1303" s="121" t="s">
        <v>417</v>
      </c>
      <c r="L1303" s="121" t="s">
        <v>95</v>
      </c>
      <c r="M1303" s="121" t="s">
        <v>73</v>
      </c>
      <c r="N1303" s="121"/>
      <c r="O1303" s="121" t="s">
        <v>50</v>
      </c>
      <c r="P1303" s="121"/>
      <c r="Q1303" s="121"/>
      <c r="R1303" s="121"/>
      <c r="S1303" s="121"/>
      <c r="T1303" s="149" t="s">
        <v>1073</v>
      </c>
      <c r="U1303" s="121"/>
      <c r="V1303" s="121"/>
      <c r="W1303" s="121"/>
      <c r="X1303" s="121"/>
      <c r="Y1303" s="121"/>
      <c r="Z1303" s="121"/>
      <c r="AA1303" s="121"/>
      <c r="AB1303" s="121"/>
      <c r="AC1303" s="121"/>
      <c r="AD1303" s="121"/>
      <c r="AE1303" s="121"/>
      <c r="AF1303" s="121"/>
      <c r="AG1303" s="121"/>
      <c r="AH1303" s="121"/>
      <c r="AI1303" s="121"/>
      <c r="AJ1303" s="121"/>
      <c r="AK1303" s="121"/>
      <c r="AL1303" s="121"/>
      <c r="AM1303" s="121"/>
      <c r="AN1303" s="121"/>
      <c r="AO1303" s="121">
        <v>100</v>
      </c>
      <c r="AP1303" s="121"/>
      <c r="AQ1303" s="121"/>
      <c r="AR1303" s="121"/>
      <c r="AS1303" s="121">
        <v>2</v>
      </c>
      <c r="AT1303" s="121">
        <v>63</v>
      </c>
      <c r="AU1303" s="121">
        <v>3.2</v>
      </c>
      <c r="AV1303" s="121" t="s">
        <v>194</v>
      </c>
      <c r="AW1303" s="121"/>
      <c r="AX1303" s="121"/>
      <c r="AY1303" s="121"/>
      <c r="AZ1303" s="121"/>
      <c r="BA1303" s="121"/>
      <c r="BB1303" s="121"/>
      <c r="BC1303" s="121"/>
      <c r="BD1303" s="121"/>
      <c r="BE1303" s="121"/>
      <c r="BF1303" s="121"/>
      <c r="BG1303" s="121"/>
      <c r="BH1303" s="121"/>
      <c r="BI1303" s="121"/>
      <c r="BJ1303" s="121"/>
      <c r="BK1303" s="121"/>
      <c r="BL1303" s="121"/>
      <c r="BM1303" s="121"/>
      <c r="BN1303" s="121"/>
      <c r="BO1303" s="121"/>
      <c r="BP1303" s="121"/>
      <c r="BQ1303" s="121"/>
      <c r="BR1303" s="121"/>
      <c r="BS1303" s="121"/>
      <c r="BT1303" s="121"/>
      <c r="BU1303" s="121"/>
      <c r="BV1303" s="121"/>
      <c r="BW1303" s="121"/>
      <c r="BX1303" s="121"/>
      <c r="BY1303" s="121"/>
      <c r="BZ1303" s="121"/>
      <c r="CA1303" s="121"/>
      <c r="CB1303" s="121"/>
      <c r="CC1303" s="121"/>
      <c r="CD1303" s="121"/>
      <c r="CE1303" s="121"/>
      <c r="CF1303" s="121"/>
      <c r="CG1303" s="121"/>
      <c r="CH1303" s="121"/>
    </row>
    <row r="1304" spans="1:86" x14ac:dyDescent="0.3">
      <c r="A1304" s="121"/>
      <c r="B1304" s="146" t="s">
        <v>1068</v>
      </c>
      <c r="C1304" s="121">
        <v>2002</v>
      </c>
      <c r="D1304" s="121"/>
      <c r="E1304" s="121"/>
      <c r="F1304" s="121" t="s">
        <v>171</v>
      </c>
      <c r="G1304" s="121" t="s">
        <v>172</v>
      </c>
      <c r="H1304" s="121"/>
      <c r="I1304" s="121"/>
      <c r="J1304" s="121"/>
      <c r="K1304" s="121" t="s">
        <v>417</v>
      </c>
      <c r="L1304" s="121" t="s">
        <v>93</v>
      </c>
      <c r="M1304" s="121" t="s">
        <v>73</v>
      </c>
      <c r="N1304" s="121"/>
      <c r="O1304" s="121" t="s">
        <v>50</v>
      </c>
      <c r="P1304" s="121"/>
      <c r="Q1304" s="121"/>
      <c r="R1304" s="121"/>
      <c r="S1304" s="121"/>
      <c r="T1304" s="149" t="s">
        <v>1073</v>
      </c>
      <c r="U1304" s="121"/>
      <c r="V1304" s="121"/>
      <c r="W1304" s="121"/>
      <c r="X1304" s="121"/>
      <c r="Y1304" s="121"/>
      <c r="Z1304" s="121"/>
      <c r="AA1304" s="121"/>
      <c r="AB1304" s="121"/>
      <c r="AC1304" s="121"/>
      <c r="AD1304" s="121"/>
      <c r="AE1304" s="121"/>
      <c r="AF1304" s="121"/>
      <c r="AG1304" s="121"/>
      <c r="AH1304" s="121"/>
      <c r="AI1304" s="121"/>
      <c r="AJ1304" s="121"/>
      <c r="AK1304" s="121"/>
      <c r="AL1304" s="121"/>
      <c r="AM1304" s="121"/>
      <c r="AN1304" s="121"/>
      <c r="AO1304" s="121">
        <v>25</v>
      </c>
      <c r="AP1304" s="121"/>
      <c r="AQ1304" s="121"/>
      <c r="AR1304" s="121"/>
      <c r="AS1304" s="121">
        <v>1</v>
      </c>
      <c r="AT1304" s="121">
        <v>63</v>
      </c>
      <c r="AU1304" s="121">
        <v>1.6</v>
      </c>
      <c r="AV1304" s="121" t="s">
        <v>194</v>
      </c>
      <c r="AW1304" s="121"/>
      <c r="AX1304" s="121"/>
      <c r="AY1304" s="121"/>
      <c r="AZ1304" s="121"/>
      <c r="BA1304" s="121"/>
      <c r="BB1304" s="121"/>
      <c r="BC1304" s="121"/>
      <c r="BD1304" s="121"/>
      <c r="BE1304" s="121"/>
      <c r="BF1304" s="121"/>
      <c r="BG1304" s="121"/>
      <c r="BH1304" s="121"/>
      <c r="BI1304" s="121"/>
      <c r="BJ1304" s="121"/>
      <c r="BK1304" s="121"/>
      <c r="BL1304" s="121"/>
      <c r="BM1304" s="121"/>
      <c r="BN1304" s="121"/>
      <c r="BO1304" s="121"/>
      <c r="BP1304" s="121"/>
      <c r="BQ1304" s="121"/>
      <c r="BR1304" s="121"/>
      <c r="BS1304" s="121"/>
      <c r="BT1304" s="121"/>
      <c r="BU1304" s="121"/>
      <c r="BV1304" s="121"/>
      <c r="BW1304" s="121"/>
      <c r="BX1304" s="121"/>
      <c r="BY1304" s="121"/>
      <c r="BZ1304" s="121"/>
      <c r="CA1304" s="121"/>
      <c r="CB1304" s="121"/>
      <c r="CC1304" s="121"/>
      <c r="CD1304" s="121"/>
      <c r="CE1304" s="121"/>
      <c r="CF1304" s="121"/>
      <c r="CG1304" s="121"/>
      <c r="CH1304" s="121"/>
    </row>
    <row r="1305" spans="1:86" x14ac:dyDescent="0.3">
      <c r="A1305" s="121"/>
      <c r="B1305" s="146" t="s">
        <v>1068</v>
      </c>
      <c r="C1305" s="121">
        <v>2002</v>
      </c>
      <c r="D1305" s="121"/>
      <c r="E1305" s="121"/>
      <c r="F1305" s="121" t="s">
        <v>171</v>
      </c>
      <c r="G1305" s="121" t="s">
        <v>172</v>
      </c>
      <c r="H1305" s="121"/>
      <c r="I1305" s="121"/>
      <c r="J1305" s="121"/>
      <c r="K1305" s="121" t="s">
        <v>417</v>
      </c>
      <c r="L1305" s="121" t="s">
        <v>91</v>
      </c>
      <c r="M1305" s="121" t="s">
        <v>73</v>
      </c>
      <c r="N1305" s="121"/>
      <c r="O1305" s="121" t="s">
        <v>50</v>
      </c>
      <c r="P1305" s="121"/>
      <c r="Q1305" s="121"/>
      <c r="R1305" s="121"/>
      <c r="S1305" s="121"/>
      <c r="T1305" s="149" t="s">
        <v>1073</v>
      </c>
      <c r="U1305" s="121"/>
      <c r="V1305" s="121"/>
      <c r="W1305" s="121"/>
      <c r="X1305" s="121"/>
      <c r="Y1305" s="121"/>
      <c r="Z1305" s="121"/>
      <c r="AA1305" s="121"/>
      <c r="AB1305" s="121"/>
      <c r="AC1305" s="121"/>
      <c r="AD1305" s="121"/>
      <c r="AE1305" s="121"/>
      <c r="AF1305" s="121"/>
      <c r="AG1305" s="121"/>
      <c r="AH1305" s="121"/>
      <c r="AI1305" s="121"/>
      <c r="AJ1305" s="121"/>
      <c r="AK1305" s="121"/>
      <c r="AL1305" s="121"/>
      <c r="AM1305" s="121"/>
      <c r="AN1305" s="121"/>
      <c r="AO1305" s="121">
        <v>30</v>
      </c>
      <c r="AP1305" s="121"/>
      <c r="AQ1305" s="121"/>
      <c r="AR1305" s="121"/>
      <c r="AS1305" s="121">
        <v>2</v>
      </c>
      <c r="AT1305" s="121">
        <v>63</v>
      </c>
      <c r="AU1305" s="121">
        <v>3.2</v>
      </c>
      <c r="AV1305" s="121" t="s">
        <v>194</v>
      </c>
      <c r="AW1305" s="121"/>
      <c r="AX1305" s="121"/>
      <c r="AY1305" s="121"/>
      <c r="AZ1305" s="121"/>
      <c r="BA1305" s="121"/>
      <c r="BB1305" s="121"/>
      <c r="BC1305" s="121"/>
      <c r="BD1305" s="121"/>
      <c r="BE1305" s="121"/>
      <c r="BF1305" s="121"/>
      <c r="BG1305" s="121"/>
      <c r="BH1305" s="121"/>
      <c r="BI1305" s="121"/>
      <c r="BJ1305" s="121"/>
      <c r="BK1305" s="121"/>
      <c r="BL1305" s="121"/>
      <c r="BM1305" s="121"/>
      <c r="BN1305" s="121"/>
      <c r="BO1305" s="121"/>
      <c r="BP1305" s="121"/>
      <c r="BQ1305" s="121"/>
      <c r="BR1305" s="121"/>
      <c r="BS1305" s="121"/>
      <c r="BT1305" s="121"/>
      <c r="BU1305" s="121"/>
      <c r="BV1305" s="121"/>
      <c r="BW1305" s="121"/>
      <c r="BX1305" s="121"/>
      <c r="BY1305" s="121"/>
      <c r="BZ1305" s="121"/>
      <c r="CA1305" s="121"/>
      <c r="CB1305" s="121"/>
      <c r="CC1305" s="121"/>
      <c r="CD1305" s="121"/>
      <c r="CE1305" s="121"/>
      <c r="CF1305" s="121"/>
      <c r="CG1305" s="121"/>
      <c r="CH1305" s="121"/>
    </row>
    <row r="1306" spans="1:86" x14ac:dyDescent="0.3">
      <c r="A1306" s="121"/>
      <c r="B1306" s="146" t="s">
        <v>1068</v>
      </c>
      <c r="C1306" s="121">
        <v>2002</v>
      </c>
      <c r="D1306" s="121"/>
      <c r="E1306" s="121"/>
      <c r="F1306" s="121" t="s">
        <v>171</v>
      </c>
      <c r="G1306" s="121" t="s">
        <v>172</v>
      </c>
      <c r="H1306" s="121"/>
      <c r="I1306" s="121"/>
      <c r="J1306" s="121"/>
      <c r="K1306" s="121" t="s">
        <v>417</v>
      </c>
      <c r="L1306" s="121" t="s">
        <v>92</v>
      </c>
      <c r="M1306" s="121" t="s">
        <v>73</v>
      </c>
      <c r="N1306" s="121"/>
      <c r="O1306" s="121" t="s">
        <v>50</v>
      </c>
      <c r="P1306" s="121"/>
      <c r="Q1306" s="121"/>
      <c r="R1306" s="121"/>
      <c r="S1306" s="121"/>
      <c r="T1306" s="149" t="s">
        <v>1073</v>
      </c>
      <c r="U1306" s="121"/>
      <c r="V1306" s="121"/>
      <c r="W1306" s="121"/>
      <c r="X1306" s="121"/>
      <c r="Y1306" s="121"/>
      <c r="Z1306" s="121"/>
      <c r="AA1306" s="121"/>
      <c r="AB1306" s="121"/>
      <c r="AC1306" s="121"/>
      <c r="AD1306" s="121"/>
      <c r="AE1306" s="121"/>
      <c r="AF1306" s="121"/>
      <c r="AG1306" s="121"/>
      <c r="AH1306" s="121"/>
      <c r="AI1306" s="121"/>
      <c r="AJ1306" s="121"/>
      <c r="AK1306" s="121"/>
      <c r="AL1306" s="121"/>
      <c r="AM1306" s="121"/>
      <c r="AN1306" s="121"/>
      <c r="AO1306" s="121">
        <v>10</v>
      </c>
      <c r="AP1306" s="121"/>
      <c r="AQ1306" s="121"/>
      <c r="AR1306" s="121"/>
      <c r="AS1306" s="121">
        <f>AU1306*AT1306/100</f>
        <v>0</v>
      </c>
      <c r="AT1306" s="121">
        <v>63</v>
      </c>
      <c r="AU1306" s="121">
        <v>0</v>
      </c>
      <c r="AV1306" s="121" t="s">
        <v>194</v>
      </c>
      <c r="AW1306" s="121"/>
      <c r="AX1306" s="121"/>
      <c r="AY1306" s="121"/>
      <c r="AZ1306" s="121"/>
      <c r="BA1306" s="121"/>
      <c r="BB1306" s="121"/>
      <c r="BC1306" s="121"/>
      <c r="BD1306" s="121"/>
      <c r="BE1306" s="121"/>
      <c r="BF1306" s="121"/>
      <c r="BG1306" s="121"/>
      <c r="BH1306" s="121"/>
      <c r="BI1306" s="121"/>
      <c r="BJ1306" s="121"/>
      <c r="BK1306" s="121"/>
      <c r="BL1306" s="121"/>
      <c r="BM1306" s="121"/>
      <c r="BN1306" s="121"/>
      <c r="BO1306" s="121"/>
      <c r="BP1306" s="121"/>
      <c r="BQ1306" s="121"/>
      <c r="BR1306" s="121"/>
      <c r="BS1306" s="121"/>
      <c r="BT1306" s="121"/>
      <c r="BU1306" s="121"/>
      <c r="BV1306" s="121"/>
      <c r="BW1306" s="121"/>
      <c r="BX1306" s="121"/>
      <c r="BY1306" s="121"/>
      <c r="BZ1306" s="121"/>
      <c r="CA1306" s="121"/>
      <c r="CB1306" s="121"/>
      <c r="CC1306" s="121"/>
      <c r="CD1306" s="121"/>
      <c r="CE1306" s="121"/>
      <c r="CF1306" s="121"/>
      <c r="CG1306" s="121"/>
      <c r="CH1306" s="121"/>
    </row>
    <row r="1307" spans="1:86" x14ac:dyDescent="0.3">
      <c r="A1307" s="121"/>
      <c r="B1307" s="146" t="s">
        <v>1068</v>
      </c>
      <c r="C1307" s="121">
        <v>2002</v>
      </c>
      <c r="D1307" s="121"/>
      <c r="E1307" s="121"/>
      <c r="F1307" s="121" t="s">
        <v>171</v>
      </c>
      <c r="G1307" s="121" t="s">
        <v>177</v>
      </c>
      <c r="H1307" s="121"/>
      <c r="I1307" s="121"/>
      <c r="J1307" s="121"/>
      <c r="K1307" s="121" t="s">
        <v>417</v>
      </c>
      <c r="L1307" s="121" t="s">
        <v>76</v>
      </c>
      <c r="M1307" s="121" t="s">
        <v>73</v>
      </c>
      <c r="N1307" s="121"/>
      <c r="O1307" s="121" t="s">
        <v>50</v>
      </c>
      <c r="P1307" s="121"/>
      <c r="Q1307" s="121"/>
      <c r="R1307" s="121"/>
      <c r="S1307" s="121"/>
      <c r="T1307" s="149" t="s">
        <v>1073</v>
      </c>
      <c r="U1307" s="121"/>
      <c r="V1307" s="121"/>
      <c r="W1307" s="121"/>
      <c r="X1307" s="121"/>
      <c r="Y1307" s="121"/>
      <c r="Z1307" s="121"/>
      <c r="AA1307" s="121"/>
      <c r="AB1307" s="121"/>
      <c r="AC1307" s="121"/>
      <c r="AD1307" s="121"/>
      <c r="AE1307" s="121"/>
      <c r="AF1307" s="121"/>
      <c r="AG1307" s="121"/>
      <c r="AH1307" s="121"/>
      <c r="AI1307" s="121"/>
      <c r="AJ1307" s="121"/>
      <c r="AK1307" s="121"/>
      <c r="AL1307" s="121"/>
      <c r="AM1307" s="121"/>
      <c r="AN1307" s="121"/>
      <c r="AO1307" s="121">
        <v>10</v>
      </c>
      <c r="AP1307" s="121"/>
      <c r="AQ1307" s="121"/>
      <c r="AR1307" s="121"/>
      <c r="AS1307" s="121">
        <f>AU1307*AT1307/100</f>
        <v>0</v>
      </c>
      <c r="AT1307" s="121">
        <v>102</v>
      </c>
      <c r="AU1307" s="121">
        <v>0</v>
      </c>
      <c r="AV1307" s="121" t="s">
        <v>194</v>
      </c>
      <c r="AW1307" s="121"/>
      <c r="AX1307" s="121"/>
      <c r="AY1307" s="121"/>
      <c r="AZ1307" s="121"/>
      <c r="BA1307" s="121"/>
      <c r="BB1307" s="121"/>
      <c r="BC1307" s="121"/>
      <c r="BD1307" s="121"/>
      <c r="BE1307" s="121"/>
      <c r="BF1307" s="121"/>
      <c r="BG1307" s="121"/>
      <c r="BH1307" s="121"/>
      <c r="BI1307" s="121"/>
      <c r="BJ1307" s="121"/>
      <c r="BK1307" s="121"/>
      <c r="BL1307" s="121"/>
      <c r="BM1307" s="121"/>
      <c r="BN1307" s="121"/>
      <c r="BO1307" s="121"/>
      <c r="BP1307" s="121"/>
      <c r="BQ1307" s="121"/>
      <c r="BR1307" s="121"/>
      <c r="BS1307" s="121"/>
      <c r="BT1307" s="121"/>
      <c r="BU1307" s="121"/>
      <c r="BV1307" s="121"/>
      <c r="BW1307" s="121"/>
      <c r="BX1307" s="121"/>
      <c r="BY1307" s="121"/>
      <c r="BZ1307" s="121"/>
      <c r="CA1307" s="121"/>
      <c r="CB1307" s="121"/>
      <c r="CC1307" s="121"/>
      <c r="CD1307" s="121"/>
      <c r="CE1307" s="121"/>
      <c r="CF1307" s="121"/>
      <c r="CG1307" s="121"/>
      <c r="CH1307" s="121"/>
    </row>
    <row r="1308" spans="1:86" x14ac:dyDescent="0.3">
      <c r="A1308" s="121"/>
      <c r="B1308" s="146" t="s">
        <v>1068</v>
      </c>
      <c r="C1308" s="121">
        <v>2002</v>
      </c>
      <c r="D1308" s="121"/>
      <c r="E1308" s="121"/>
      <c r="F1308" s="121" t="s">
        <v>171</v>
      </c>
      <c r="G1308" s="121" t="s">
        <v>177</v>
      </c>
      <c r="H1308" s="121"/>
      <c r="I1308" s="121"/>
      <c r="J1308" s="121"/>
      <c r="K1308" s="121" t="s">
        <v>417</v>
      </c>
      <c r="L1308" s="121" t="s">
        <v>72</v>
      </c>
      <c r="M1308" s="121" t="s">
        <v>73</v>
      </c>
      <c r="N1308" s="121"/>
      <c r="O1308" s="121" t="s">
        <v>50</v>
      </c>
      <c r="P1308" s="121"/>
      <c r="Q1308" s="121"/>
      <c r="R1308" s="121"/>
      <c r="S1308" s="121"/>
      <c r="T1308" s="149" t="s">
        <v>1073</v>
      </c>
      <c r="U1308" s="121"/>
      <c r="V1308" s="121"/>
      <c r="W1308" s="121"/>
      <c r="X1308" s="121"/>
      <c r="Y1308" s="121"/>
      <c r="Z1308" s="121"/>
      <c r="AA1308" s="121"/>
      <c r="AB1308" s="121"/>
      <c r="AC1308" s="121"/>
      <c r="AD1308" s="121"/>
      <c r="AE1308" s="121"/>
      <c r="AF1308" s="121"/>
      <c r="AG1308" s="121"/>
      <c r="AH1308" s="121"/>
      <c r="AI1308" s="121"/>
      <c r="AJ1308" s="121"/>
      <c r="AK1308" s="121"/>
      <c r="AL1308" s="121"/>
      <c r="AM1308" s="121"/>
      <c r="AN1308" s="121"/>
      <c r="AO1308" s="121">
        <v>30</v>
      </c>
      <c r="AP1308" s="121"/>
      <c r="AQ1308" s="121"/>
      <c r="AR1308" s="121"/>
      <c r="AS1308" s="121">
        <f>AU1308*AT1308/100</f>
        <v>0</v>
      </c>
      <c r="AT1308" s="121">
        <v>102</v>
      </c>
      <c r="AU1308" s="121">
        <v>0</v>
      </c>
      <c r="AV1308" s="121" t="s">
        <v>194</v>
      </c>
      <c r="AW1308" s="121"/>
      <c r="AX1308" s="121"/>
      <c r="AY1308" s="121"/>
      <c r="AZ1308" s="121"/>
      <c r="BA1308" s="121"/>
      <c r="BB1308" s="121"/>
      <c r="BC1308" s="121"/>
      <c r="BD1308" s="121"/>
      <c r="BE1308" s="121"/>
      <c r="BF1308" s="121"/>
      <c r="BG1308" s="121"/>
      <c r="BH1308" s="121"/>
      <c r="BI1308" s="121"/>
      <c r="BJ1308" s="121"/>
      <c r="BK1308" s="121"/>
      <c r="BL1308" s="121"/>
      <c r="BM1308" s="121"/>
      <c r="BN1308" s="121"/>
      <c r="BO1308" s="121"/>
      <c r="BP1308" s="121"/>
      <c r="BQ1308" s="121"/>
      <c r="BR1308" s="121"/>
      <c r="BS1308" s="121"/>
      <c r="BT1308" s="121"/>
      <c r="BU1308" s="121"/>
      <c r="BV1308" s="121"/>
      <c r="BW1308" s="121"/>
      <c r="BX1308" s="121"/>
      <c r="BY1308" s="121"/>
      <c r="BZ1308" s="121"/>
      <c r="CA1308" s="121"/>
      <c r="CB1308" s="121"/>
      <c r="CC1308" s="121"/>
      <c r="CD1308" s="121"/>
      <c r="CE1308" s="121"/>
      <c r="CF1308" s="121"/>
      <c r="CG1308" s="121"/>
      <c r="CH1308" s="121"/>
    </row>
    <row r="1309" spans="1:86" x14ac:dyDescent="0.3">
      <c r="A1309" s="121"/>
      <c r="B1309" s="146" t="s">
        <v>1068</v>
      </c>
      <c r="C1309" s="121">
        <v>2002</v>
      </c>
      <c r="D1309" s="121"/>
      <c r="E1309" s="121"/>
      <c r="F1309" s="121" t="s">
        <v>171</v>
      </c>
      <c r="G1309" s="121" t="s">
        <v>177</v>
      </c>
      <c r="H1309" s="121"/>
      <c r="I1309" s="121"/>
      <c r="J1309" s="121"/>
      <c r="K1309" s="121" t="s">
        <v>417</v>
      </c>
      <c r="L1309" s="121" t="s">
        <v>308</v>
      </c>
      <c r="M1309" s="121" t="s">
        <v>73</v>
      </c>
      <c r="N1309" s="121"/>
      <c r="O1309" s="121" t="s">
        <v>50</v>
      </c>
      <c r="P1309" s="121"/>
      <c r="Q1309" s="121"/>
      <c r="R1309" s="121"/>
      <c r="S1309" s="121"/>
      <c r="T1309" s="149" t="s">
        <v>1073</v>
      </c>
      <c r="U1309" s="121"/>
      <c r="V1309" s="121"/>
      <c r="W1309" s="121"/>
      <c r="X1309" s="121"/>
      <c r="Y1309" s="121"/>
      <c r="Z1309" s="121"/>
      <c r="AA1309" s="121"/>
      <c r="AB1309" s="121"/>
      <c r="AC1309" s="121"/>
      <c r="AD1309" s="121"/>
      <c r="AE1309" s="121"/>
      <c r="AF1309" s="121"/>
      <c r="AG1309" s="121"/>
      <c r="AH1309" s="121"/>
      <c r="AI1309" s="121"/>
      <c r="AJ1309" s="121"/>
      <c r="AK1309" s="121"/>
      <c r="AL1309" s="121"/>
      <c r="AM1309" s="121"/>
      <c r="AN1309" s="121"/>
      <c r="AO1309" s="121">
        <v>30</v>
      </c>
      <c r="AP1309" s="121"/>
      <c r="AQ1309" s="121"/>
      <c r="AR1309" s="121"/>
      <c r="AS1309" s="121">
        <v>36</v>
      </c>
      <c r="AT1309" s="121">
        <v>102</v>
      </c>
      <c r="AU1309" s="121">
        <v>35.299999999999997</v>
      </c>
      <c r="AV1309" s="121" t="s">
        <v>194</v>
      </c>
      <c r="AW1309" s="121"/>
      <c r="AX1309" s="121"/>
      <c r="AY1309" s="121"/>
      <c r="AZ1309" s="121"/>
      <c r="BA1309" s="121"/>
      <c r="BB1309" s="121"/>
      <c r="BC1309" s="121"/>
      <c r="BD1309" s="121"/>
      <c r="BE1309" s="121"/>
      <c r="BF1309" s="121"/>
      <c r="BG1309" s="121"/>
      <c r="BH1309" s="121"/>
      <c r="BI1309" s="121"/>
      <c r="BJ1309" s="121"/>
      <c r="BK1309" s="121"/>
      <c r="BL1309" s="121"/>
      <c r="BM1309" s="121"/>
      <c r="BN1309" s="121"/>
      <c r="BO1309" s="121"/>
      <c r="BP1309" s="121"/>
      <c r="BQ1309" s="121"/>
      <c r="BR1309" s="121"/>
      <c r="BS1309" s="121"/>
      <c r="BT1309" s="121"/>
      <c r="BU1309" s="121"/>
      <c r="BV1309" s="121"/>
      <c r="BW1309" s="121"/>
      <c r="BX1309" s="121"/>
      <c r="BY1309" s="121"/>
      <c r="BZ1309" s="121"/>
      <c r="CA1309" s="121"/>
      <c r="CB1309" s="121"/>
      <c r="CC1309" s="121"/>
      <c r="CD1309" s="121"/>
      <c r="CE1309" s="121"/>
      <c r="CF1309" s="121"/>
      <c r="CG1309" s="121"/>
      <c r="CH1309" s="121"/>
    </row>
    <row r="1310" spans="1:86" s="50" customFormat="1" ht="14.25" customHeight="1" x14ac:dyDescent="0.3">
      <c r="A1310" s="121"/>
      <c r="B1310" s="146" t="s">
        <v>1068</v>
      </c>
      <c r="C1310" s="121">
        <v>2002</v>
      </c>
      <c r="D1310" s="121"/>
      <c r="E1310" s="121"/>
      <c r="F1310" s="121" t="s">
        <v>171</v>
      </c>
      <c r="G1310" s="121" t="s">
        <v>177</v>
      </c>
      <c r="H1310" s="121"/>
      <c r="I1310" s="121"/>
      <c r="J1310" s="121"/>
      <c r="K1310" s="121" t="s">
        <v>417</v>
      </c>
      <c r="L1310" s="121" t="s">
        <v>79</v>
      </c>
      <c r="M1310" s="121" t="s">
        <v>73</v>
      </c>
      <c r="N1310" s="121"/>
      <c r="O1310" s="121" t="s">
        <v>50</v>
      </c>
      <c r="P1310" s="121"/>
      <c r="Q1310" s="121"/>
      <c r="R1310" s="121"/>
      <c r="S1310" s="121"/>
      <c r="T1310" s="149" t="s">
        <v>1073</v>
      </c>
      <c r="U1310" s="121"/>
      <c r="V1310" s="121"/>
      <c r="W1310" s="121"/>
      <c r="X1310" s="121"/>
      <c r="Y1310" s="121"/>
      <c r="Z1310" s="121"/>
      <c r="AA1310" s="121"/>
      <c r="AB1310" s="121"/>
      <c r="AC1310" s="121"/>
      <c r="AD1310" s="121"/>
      <c r="AE1310" s="121"/>
      <c r="AF1310" s="121"/>
      <c r="AG1310" s="121"/>
      <c r="AH1310" s="121"/>
      <c r="AI1310" s="121"/>
      <c r="AJ1310" s="121"/>
      <c r="AK1310" s="121"/>
      <c r="AL1310" s="121"/>
      <c r="AM1310" s="121"/>
      <c r="AN1310" s="121"/>
      <c r="AO1310" s="121">
        <v>30</v>
      </c>
      <c r="AP1310" s="121"/>
      <c r="AQ1310" s="121"/>
      <c r="AR1310" s="121"/>
      <c r="AS1310" s="121">
        <v>12</v>
      </c>
      <c r="AT1310" s="121">
        <v>102</v>
      </c>
      <c r="AU1310" s="121">
        <v>11.7</v>
      </c>
      <c r="AV1310" s="121" t="s">
        <v>194</v>
      </c>
      <c r="AW1310" s="121"/>
      <c r="AX1310" s="121"/>
      <c r="AY1310" s="121"/>
      <c r="AZ1310" s="121"/>
      <c r="BA1310" s="121"/>
      <c r="BB1310" s="121"/>
      <c r="BC1310" s="121"/>
      <c r="BD1310" s="121"/>
      <c r="BE1310" s="121"/>
      <c r="BF1310" s="121"/>
      <c r="BG1310" s="121"/>
      <c r="BH1310" s="121"/>
      <c r="BI1310" s="121"/>
      <c r="BJ1310" s="121"/>
      <c r="BK1310" s="121"/>
      <c r="BL1310" s="121"/>
      <c r="BM1310" s="121"/>
      <c r="BN1310" s="121"/>
      <c r="BO1310" s="121"/>
      <c r="BP1310" s="121"/>
      <c r="BQ1310" s="121"/>
      <c r="BR1310" s="121"/>
      <c r="BS1310" s="121"/>
      <c r="BT1310" s="121"/>
      <c r="BU1310" s="121"/>
      <c r="BV1310" s="121"/>
      <c r="BW1310" s="121"/>
      <c r="BX1310" s="121"/>
      <c r="BY1310" s="121"/>
      <c r="BZ1310" s="121"/>
      <c r="CA1310" s="121"/>
      <c r="CB1310" s="121"/>
      <c r="CC1310" s="121"/>
      <c r="CD1310" s="121"/>
      <c r="CE1310" s="121"/>
      <c r="CF1310" s="121"/>
      <c r="CG1310" s="121"/>
      <c r="CH1310" s="121"/>
    </row>
    <row r="1311" spans="1:86" s="50" customFormat="1" ht="14.25" customHeight="1" x14ac:dyDescent="0.3">
      <c r="A1311" s="121"/>
      <c r="B1311" s="146" t="s">
        <v>1068</v>
      </c>
      <c r="C1311" s="121">
        <v>2002</v>
      </c>
      <c r="D1311" s="121"/>
      <c r="E1311" s="121"/>
      <c r="F1311" s="121" t="s">
        <v>171</v>
      </c>
      <c r="G1311" s="121" t="s">
        <v>177</v>
      </c>
      <c r="H1311" s="121"/>
      <c r="I1311" s="121"/>
      <c r="J1311" s="121"/>
      <c r="K1311" s="121" t="s">
        <v>417</v>
      </c>
      <c r="L1311" s="121" t="s">
        <v>83</v>
      </c>
      <c r="M1311" s="121" t="s">
        <v>73</v>
      </c>
      <c r="N1311" s="121"/>
      <c r="O1311" s="121" t="s">
        <v>50</v>
      </c>
      <c r="P1311" s="121"/>
      <c r="Q1311" s="121"/>
      <c r="R1311" s="121"/>
      <c r="S1311" s="121"/>
      <c r="T1311" s="149" t="s">
        <v>1073</v>
      </c>
      <c r="U1311" s="121"/>
      <c r="V1311" s="121"/>
      <c r="W1311" s="121"/>
      <c r="X1311" s="121"/>
      <c r="Y1311" s="121"/>
      <c r="Z1311" s="121"/>
      <c r="AA1311" s="121"/>
      <c r="AB1311" s="121"/>
      <c r="AC1311" s="121"/>
      <c r="AD1311" s="121"/>
      <c r="AE1311" s="121"/>
      <c r="AF1311" s="121"/>
      <c r="AG1311" s="121"/>
      <c r="AH1311" s="121"/>
      <c r="AI1311" s="121"/>
      <c r="AJ1311" s="121"/>
      <c r="AK1311" s="121"/>
      <c r="AL1311" s="121"/>
      <c r="AM1311" s="121"/>
      <c r="AN1311" s="121"/>
      <c r="AO1311" s="121">
        <v>30</v>
      </c>
      <c r="AP1311" s="121"/>
      <c r="AQ1311" s="121"/>
      <c r="AR1311" s="121"/>
      <c r="AS1311" s="121">
        <v>23</v>
      </c>
      <c r="AT1311" s="121">
        <v>102</v>
      </c>
      <c r="AU1311" s="121">
        <v>22.3</v>
      </c>
      <c r="AV1311" s="121" t="s">
        <v>194</v>
      </c>
      <c r="AW1311" s="121"/>
      <c r="AX1311" s="121"/>
      <c r="AY1311" s="121"/>
      <c r="AZ1311" s="121"/>
      <c r="BA1311" s="121"/>
      <c r="BB1311" s="121"/>
      <c r="BC1311" s="121"/>
      <c r="BD1311" s="121"/>
      <c r="BE1311" s="121"/>
      <c r="BF1311" s="121"/>
      <c r="BG1311" s="121"/>
      <c r="BH1311" s="121"/>
      <c r="BI1311" s="121"/>
      <c r="BJ1311" s="121"/>
      <c r="BK1311" s="121"/>
      <c r="BL1311" s="121"/>
      <c r="BM1311" s="121"/>
      <c r="BN1311" s="121"/>
      <c r="BO1311" s="121"/>
      <c r="BP1311" s="121"/>
      <c r="BQ1311" s="121"/>
      <c r="BR1311" s="121"/>
      <c r="BS1311" s="121"/>
      <c r="BT1311" s="121"/>
      <c r="BU1311" s="121"/>
      <c r="BV1311" s="121"/>
      <c r="BW1311" s="121"/>
      <c r="BX1311" s="121"/>
      <c r="BY1311" s="121"/>
      <c r="BZ1311" s="121"/>
      <c r="CA1311" s="121"/>
      <c r="CB1311" s="121"/>
      <c r="CC1311" s="121"/>
      <c r="CD1311" s="121"/>
      <c r="CE1311" s="121"/>
      <c r="CF1311" s="121"/>
      <c r="CG1311" s="121"/>
      <c r="CH1311" s="121"/>
    </row>
    <row r="1312" spans="1:86" s="50" customFormat="1" ht="14.25" customHeight="1" x14ac:dyDescent="0.3">
      <c r="A1312" s="121"/>
      <c r="B1312" s="146" t="s">
        <v>1068</v>
      </c>
      <c r="C1312" s="121">
        <v>2002</v>
      </c>
      <c r="D1312" s="121"/>
      <c r="E1312" s="121"/>
      <c r="F1312" s="121" t="s">
        <v>171</v>
      </c>
      <c r="G1312" s="121" t="s">
        <v>177</v>
      </c>
      <c r="H1312" s="121"/>
      <c r="I1312" s="121"/>
      <c r="J1312" s="121"/>
      <c r="K1312" s="121" t="s">
        <v>417</v>
      </c>
      <c r="L1312" s="121" t="s">
        <v>249</v>
      </c>
      <c r="M1312" s="121" t="s">
        <v>73</v>
      </c>
      <c r="N1312" s="121"/>
      <c r="O1312" s="121" t="s">
        <v>50</v>
      </c>
      <c r="P1312" s="121"/>
      <c r="Q1312" s="121"/>
      <c r="R1312" s="121"/>
      <c r="S1312" s="121"/>
      <c r="T1312" s="149" t="s">
        <v>1073</v>
      </c>
      <c r="U1312" s="121"/>
      <c r="V1312" s="121"/>
      <c r="W1312" s="121"/>
      <c r="X1312" s="121"/>
      <c r="Y1312" s="121"/>
      <c r="Z1312" s="121"/>
      <c r="AA1312" s="121"/>
      <c r="AB1312" s="121"/>
      <c r="AC1312" s="121"/>
      <c r="AD1312" s="121"/>
      <c r="AE1312" s="121"/>
      <c r="AF1312" s="121"/>
      <c r="AG1312" s="121"/>
      <c r="AH1312" s="121"/>
      <c r="AI1312" s="121"/>
      <c r="AJ1312" s="121"/>
      <c r="AK1312" s="121"/>
      <c r="AL1312" s="121"/>
      <c r="AM1312" s="121"/>
      <c r="AN1312" s="121"/>
      <c r="AO1312" s="121">
        <v>30</v>
      </c>
      <c r="AP1312" s="121"/>
      <c r="AQ1312" s="121"/>
      <c r="AR1312" s="121"/>
      <c r="AS1312" s="121">
        <f>AU1312*AT1312/100</f>
        <v>0</v>
      </c>
      <c r="AT1312" s="121">
        <v>102</v>
      </c>
      <c r="AU1312" s="121">
        <v>0</v>
      </c>
      <c r="AV1312" s="121" t="s">
        <v>194</v>
      </c>
      <c r="AW1312" s="121"/>
      <c r="AX1312" s="121"/>
      <c r="AY1312" s="121"/>
      <c r="AZ1312" s="121"/>
      <c r="BA1312" s="121"/>
      <c r="BB1312" s="121"/>
      <c r="BC1312" s="121"/>
      <c r="BD1312" s="121"/>
      <c r="BE1312" s="121"/>
      <c r="BF1312" s="121"/>
      <c r="BG1312" s="121"/>
      <c r="BH1312" s="121"/>
      <c r="BI1312" s="121"/>
      <c r="BJ1312" s="121"/>
      <c r="BK1312" s="121"/>
      <c r="BL1312" s="121"/>
      <c r="BM1312" s="121"/>
      <c r="BN1312" s="121"/>
      <c r="BO1312" s="121"/>
      <c r="BP1312" s="121"/>
      <c r="BQ1312" s="121"/>
      <c r="BR1312" s="121"/>
      <c r="BS1312" s="121"/>
      <c r="BT1312" s="121"/>
      <c r="BU1312" s="121"/>
      <c r="BV1312" s="121"/>
      <c r="BW1312" s="121"/>
      <c r="BX1312" s="121"/>
      <c r="BY1312" s="121"/>
      <c r="BZ1312" s="121"/>
      <c r="CA1312" s="121"/>
      <c r="CB1312" s="121"/>
      <c r="CC1312" s="121"/>
      <c r="CD1312" s="121"/>
      <c r="CE1312" s="121"/>
      <c r="CF1312" s="121"/>
      <c r="CG1312" s="121"/>
      <c r="CH1312" s="121"/>
    </row>
    <row r="1313" spans="1:86" s="50" customFormat="1" ht="14.25" customHeight="1" x14ac:dyDescent="0.3">
      <c r="A1313" s="121"/>
      <c r="B1313" s="146" t="s">
        <v>1068</v>
      </c>
      <c r="C1313" s="121">
        <v>2002</v>
      </c>
      <c r="D1313" s="121"/>
      <c r="E1313" s="121"/>
      <c r="F1313" s="121" t="s">
        <v>171</v>
      </c>
      <c r="G1313" s="121" t="s">
        <v>177</v>
      </c>
      <c r="H1313" s="121"/>
      <c r="I1313" s="121"/>
      <c r="J1313" s="121"/>
      <c r="K1313" s="121" t="s">
        <v>417</v>
      </c>
      <c r="L1313" s="121" t="s">
        <v>85</v>
      </c>
      <c r="M1313" s="121" t="s">
        <v>73</v>
      </c>
      <c r="N1313" s="121"/>
      <c r="O1313" s="121" t="s">
        <v>50</v>
      </c>
      <c r="P1313" s="121"/>
      <c r="Q1313" s="121"/>
      <c r="R1313" s="121"/>
      <c r="S1313" s="121"/>
      <c r="T1313" s="149" t="s">
        <v>1073</v>
      </c>
      <c r="U1313" s="121"/>
      <c r="V1313" s="121"/>
      <c r="W1313" s="121"/>
      <c r="X1313" s="121"/>
      <c r="Y1313" s="121"/>
      <c r="Z1313" s="121"/>
      <c r="AA1313" s="121"/>
      <c r="AB1313" s="121"/>
      <c r="AC1313" s="121"/>
      <c r="AD1313" s="121"/>
      <c r="AE1313" s="121"/>
      <c r="AF1313" s="121"/>
      <c r="AG1313" s="121"/>
      <c r="AH1313" s="121"/>
      <c r="AI1313" s="121"/>
      <c r="AJ1313" s="121"/>
      <c r="AK1313" s="121"/>
      <c r="AL1313" s="121"/>
      <c r="AM1313" s="121"/>
      <c r="AN1313" s="121"/>
      <c r="AO1313" s="121">
        <v>5</v>
      </c>
      <c r="AP1313" s="121"/>
      <c r="AQ1313" s="121"/>
      <c r="AR1313" s="121"/>
      <c r="AS1313" s="121">
        <v>6</v>
      </c>
      <c r="AT1313" s="121">
        <v>102</v>
      </c>
      <c r="AU1313" s="121">
        <v>5.9</v>
      </c>
      <c r="AV1313" s="121" t="s">
        <v>194</v>
      </c>
      <c r="AW1313" s="121"/>
      <c r="AX1313" s="121"/>
      <c r="AY1313" s="121"/>
      <c r="AZ1313" s="121"/>
      <c r="BA1313" s="121"/>
      <c r="BB1313" s="121"/>
      <c r="BC1313" s="121"/>
      <c r="BD1313" s="121"/>
      <c r="BE1313" s="121"/>
      <c r="BF1313" s="121"/>
      <c r="BG1313" s="121"/>
      <c r="BH1313" s="121"/>
      <c r="BI1313" s="121"/>
      <c r="BJ1313" s="121"/>
      <c r="BK1313" s="121"/>
      <c r="BL1313" s="121"/>
      <c r="BM1313" s="121"/>
      <c r="BN1313" s="121"/>
      <c r="BO1313" s="121"/>
      <c r="BP1313" s="121"/>
      <c r="BQ1313" s="121"/>
      <c r="BR1313" s="121"/>
      <c r="BS1313" s="121"/>
      <c r="BT1313" s="121"/>
      <c r="BU1313" s="121"/>
      <c r="BV1313" s="121"/>
      <c r="BW1313" s="121"/>
      <c r="BX1313" s="121"/>
      <c r="BY1313" s="121"/>
      <c r="BZ1313" s="121"/>
      <c r="CA1313" s="121"/>
      <c r="CB1313" s="121"/>
      <c r="CC1313" s="121"/>
      <c r="CD1313" s="121"/>
      <c r="CE1313" s="121"/>
      <c r="CF1313" s="121"/>
      <c r="CG1313" s="121"/>
      <c r="CH1313" s="121"/>
    </row>
    <row r="1314" spans="1:86" s="50" customFormat="1" ht="14.25" customHeight="1" x14ac:dyDescent="0.3">
      <c r="A1314" s="121"/>
      <c r="B1314" s="146" t="s">
        <v>1068</v>
      </c>
      <c r="C1314" s="121">
        <v>2002</v>
      </c>
      <c r="D1314" s="121"/>
      <c r="E1314" s="121"/>
      <c r="F1314" s="121" t="s">
        <v>171</v>
      </c>
      <c r="G1314" s="121" t="s">
        <v>177</v>
      </c>
      <c r="H1314" s="121"/>
      <c r="I1314" s="121"/>
      <c r="J1314" s="121"/>
      <c r="K1314" s="121" t="s">
        <v>417</v>
      </c>
      <c r="L1314" s="121" t="s">
        <v>86</v>
      </c>
      <c r="M1314" s="121" t="s">
        <v>73</v>
      </c>
      <c r="N1314" s="121"/>
      <c r="O1314" s="121" t="s">
        <v>50</v>
      </c>
      <c r="P1314" s="121"/>
      <c r="Q1314" s="121"/>
      <c r="R1314" s="121"/>
      <c r="S1314" s="121"/>
      <c r="T1314" s="149" t="s">
        <v>1073</v>
      </c>
      <c r="U1314" s="121"/>
      <c r="V1314" s="121"/>
      <c r="W1314" s="121"/>
      <c r="X1314" s="121"/>
      <c r="Y1314" s="121"/>
      <c r="Z1314" s="121"/>
      <c r="AA1314" s="121"/>
      <c r="AB1314" s="121"/>
      <c r="AC1314" s="121"/>
      <c r="AD1314" s="121"/>
      <c r="AE1314" s="121"/>
      <c r="AF1314" s="121"/>
      <c r="AG1314" s="121"/>
      <c r="AH1314" s="121"/>
      <c r="AI1314" s="121"/>
      <c r="AJ1314" s="121"/>
      <c r="AK1314" s="121"/>
      <c r="AL1314" s="121"/>
      <c r="AM1314" s="121"/>
      <c r="AN1314" s="121"/>
      <c r="AO1314" s="121">
        <v>10</v>
      </c>
      <c r="AP1314" s="121"/>
      <c r="AQ1314" s="121"/>
      <c r="AR1314" s="121"/>
      <c r="AS1314" s="121">
        <f>AU1314*AT1314/100</f>
        <v>0</v>
      </c>
      <c r="AT1314" s="121">
        <v>102</v>
      </c>
      <c r="AU1314" s="121">
        <v>0</v>
      </c>
      <c r="AV1314" s="121" t="s">
        <v>194</v>
      </c>
      <c r="AW1314" s="121"/>
      <c r="AX1314" s="121"/>
      <c r="AY1314" s="121"/>
      <c r="AZ1314" s="121"/>
      <c r="BA1314" s="121"/>
      <c r="BB1314" s="121"/>
      <c r="BC1314" s="121"/>
      <c r="BD1314" s="121"/>
      <c r="BE1314" s="121"/>
      <c r="BF1314" s="121"/>
      <c r="BG1314" s="121"/>
      <c r="BH1314" s="121"/>
      <c r="BI1314" s="121"/>
      <c r="BJ1314" s="121"/>
      <c r="BK1314" s="121"/>
      <c r="BL1314" s="121"/>
      <c r="BM1314" s="121"/>
      <c r="BN1314" s="121"/>
      <c r="BO1314" s="121"/>
      <c r="BP1314" s="121"/>
      <c r="BQ1314" s="121"/>
      <c r="BR1314" s="121"/>
      <c r="BS1314" s="121"/>
      <c r="BT1314" s="121"/>
      <c r="BU1314" s="121"/>
      <c r="BV1314" s="121"/>
      <c r="BW1314" s="121"/>
      <c r="BX1314" s="121"/>
      <c r="BY1314" s="121"/>
      <c r="BZ1314" s="121"/>
      <c r="CA1314" s="121"/>
      <c r="CB1314" s="121"/>
      <c r="CC1314" s="121"/>
      <c r="CD1314" s="121"/>
      <c r="CE1314" s="121"/>
      <c r="CF1314" s="121"/>
      <c r="CG1314" s="121"/>
      <c r="CH1314" s="121"/>
    </row>
    <row r="1315" spans="1:86" s="50" customFormat="1" ht="14.25" customHeight="1" x14ac:dyDescent="0.3">
      <c r="A1315" s="121"/>
      <c r="B1315" s="146" t="s">
        <v>1068</v>
      </c>
      <c r="C1315" s="121">
        <v>2002</v>
      </c>
      <c r="D1315" s="121"/>
      <c r="E1315" s="121"/>
      <c r="F1315" s="121" t="s">
        <v>171</v>
      </c>
      <c r="G1315" s="121" t="s">
        <v>177</v>
      </c>
      <c r="H1315" s="121"/>
      <c r="I1315" s="121"/>
      <c r="J1315" s="121"/>
      <c r="K1315" s="121" t="s">
        <v>417</v>
      </c>
      <c r="L1315" s="121" t="s">
        <v>87</v>
      </c>
      <c r="M1315" s="121" t="s">
        <v>73</v>
      </c>
      <c r="N1315" s="121"/>
      <c r="O1315" s="121" t="s">
        <v>50</v>
      </c>
      <c r="P1315" s="121"/>
      <c r="Q1315" s="121"/>
      <c r="R1315" s="121"/>
      <c r="S1315" s="121"/>
      <c r="T1315" s="149" t="s">
        <v>1073</v>
      </c>
      <c r="U1315" s="121"/>
      <c r="V1315" s="121"/>
      <c r="W1315" s="121"/>
      <c r="X1315" s="121"/>
      <c r="Y1315" s="121"/>
      <c r="Z1315" s="121"/>
      <c r="AA1315" s="121"/>
      <c r="AB1315" s="121"/>
      <c r="AC1315" s="121"/>
      <c r="AD1315" s="121"/>
      <c r="AE1315" s="121"/>
      <c r="AF1315" s="121"/>
      <c r="AG1315" s="121"/>
      <c r="AH1315" s="121"/>
      <c r="AI1315" s="121"/>
      <c r="AJ1315" s="121"/>
      <c r="AK1315" s="121"/>
      <c r="AL1315" s="121"/>
      <c r="AM1315" s="121"/>
      <c r="AN1315" s="121"/>
      <c r="AO1315" s="121">
        <v>10</v>
      </c>
      <c r="AP1315" s="121"/>
      <c r="AQ1315" s="121"/>
      <c r="AR1315" s="121"/>
      <c r="AS1315" s="121">
        <f>AU1315*AT1315/100</f>
        <v>0</v>
      </c>
      <c r="AT1315" s="121">
        <v>102</v>
      </c>
      <c r="AU1315" s="121">
        <v>0</v>
      </c>
      <c r="AV1315" s="121" t="s">
        <v>194</v>
      </c>
      <c r="AW1315" s="121"/>
      <c r="AX1315" s="121"/>
      <c r="AY1315" s="121"/>
      <c r="AZ1315" s="121"/>
      <c r="BA1315" s="121"/>
      <c r="BB1315" s="121"/>
      <c r="BC1315" s="121"/>
      <c r="BD1315" s="121"/>
      <c r="BE1315" s="121"/>
      <c r="BF1315" s="121"/>
      <c r="BG1315" s="121"/>
      <c r="BH1315" s="121"/>
      <c r="BI1315" s="121"/>
      <c r="BJ1315" s="121"/>
      <c r="BK1315" s="121"/>
      <c r="BL1315" s="121"/>
      <c r="BM1315" s="121"/>
      <c r="BN1315" s="121"/>
      <c r="BO1315" s="121"/>
      <c r="BP1315" s="121"/>
      <c r="BQ1315" s="121"/>
      <c r="BR1315" s="121"/>
      <c r="BS1315" s="121"/>
      <c r="BT1315" s="121"/>
      <c r="BU1315" s="121"/>
      <c r="BV1315" s="121"/>
      <c r="BW1315" s="121"/>
      <c r="BX1315" s="121"/>
      <c r="BY1315" s="121"/>
      <c r="BZ1315" s="121"/>
      <c r="CA1315" s="121"/>
      <c r="CB1315" s="121"/>
      <c r="CC1315" s="121"/>
      <c r="CD1315" s="121"/>
      <c r="CE1315" s="121"/>
      <c r="CF1315" s="121"/>
      <c r="CG1315" s="121"/>
      <c r="CH1315" s="121"/>
    </row>
    <row r="1316" spans="1:86" s="50" customFormat="1" ht="14.25" customHeight="1" x14ac:dyDescent="0.3">
      <c r="A1316" s="121"/>
      <c r="B1316" s="146" t="s">
        <v>1068</v>
      </c>
      <c r="C1316" s="121">
        <v>2002</v>
      </c>
      <c r="D1316" s="121"/>
      <c r="E1316" s="121"/>
      <c r="F1316" s="121" t="s">
        <v>171</v>
      </c>
      <c r="G1316" s="121" t="s">
        <v>177</v>
      </c>
      <c r="H1316" s="121"/>
      <c r="I1316" s="121"/>
      <c r="J1316" s="121"/>
      <c r="K1316" s="121" t="s">
        <v>417</v>
      </c>
      <c r="L1316" s="121" t="s">
        <v>286</v>
      </c>
      <c r="M1316" s="121" t="s">
        <v>73</v>
      </c>
      <c r="N1316" s="121"/>
      <c r="O1316" s="121" t="s">
        <v>50</v>
      </c>
      <c r="P1316" s="121"/>
      <c r="Q1316" s="121"/>
      <c r="R1316" s="121"/>
      <c r="S1316" s="121"/>
      <c r="T1316" s="149" t="s">
        <v>1073</v>
      </c>
      <c r="U1316" s="121"/>
      <c r="V1316" s="121"/>
      <c r="W1316" s="121"/>
      <c r="X1316" s="121"/>
      <c r="Y1316" s="121"/>
      <c r="Z1316" s="121"/>
      <c r="AA1316" s="121"/>
      <c r="AB1316" s="121"/>
      <c r="AC1316" s="121"/>
      <c r="AD1316" s="121"/>
      <c r="AE1316" s="121"/>
      <c r="AF1316" s="121"/>
      <c r="AG1316" s="121"/>
      <c r="AH1316" s="121"/>
      <c r="AI1316" s="121"/>
      <c r="AJ1316" s="121"/>
      <c r="AK1316" s="121"/>
      <c r="AL1316" s="121"/>
      <c r="AM1316" s="121"/>
      <c r="AN1316" s="121"/>
      <c r="AO1316" s="121">
        <v>30</v>
      </c>
      <c r="AP1316" s="121"/>
      <c r="AQ1316" s="121"/>
      <c r="AR1316" s="121"/>
      <c r="AS1316" s="121">
        <v>6</v>
      </c>
      <c r="AT1316" s="121">
        <v>102</v>
      </c>
      <c r="AU1316" s="121">
        <v>5.9</v>
      </c>
      <c r="AV1316" s="121" t="s">
        <v>194</v>
      </c>
      <c r="AW1316" s="121"/>
      <c r="AX1316" s="121"/>
      <c r="AY1316" s="121"/>
      <c r="AZ1316" s="121"/>
      <c r="BA1316" s="121"/>
      <c r="BB1316" s="121"/>
      <c r="BC1316" s="121"/>
      <c r="BD1316" s="121"/>
      <c r="BE1316" s="121"/>
      <c r="BF1316" s="121"/>
      <c r="BG1316" s="121"/>
      <c r="BH1316" s="121"/>
      <c r="BI1316" s="121"/>
      <c r="BJ1316" s="121"/>
      <c r="BK1316" s="121"/>
      <c r="BL1316" s="121"/>
      <c r="BM1316" s="121"/>
      <c r="BN1316" s="121"/>
      <c r="BO1316" s="121"/>
      <c r="BP1316" s="121"/>
      <c r="BQ1316" s="121"/>
      <c r="BR1316" s="121"/>
      <c r="BS1316" s="121"/>
      <c r="BT1316" s="121"/>
      <c r="BU1316" s="121"/>
      <c r="BV1316" s="121"/>
      <c r="BW1316" s="121"/>
      <c r="BX1316" s="121"/>
      <c r="BY1316" s="121"/>
      <c r="BZ1316" s="121"/>
      <c r="CA1316" s="121"/>
      <c r="CB1316" s="121"/>
      <c r="CC1316" s="121"/>
      <c r="CD1316" s="121"/>
      <c r="CE1316" s="121"/>
      <c r="CF1316" s="121"/>
      <c r="CG1316" s="121"/>
      <c r="CH1316" s="121"/>
    </row>
    <row r="1317" spans="1:86" s="50" customFormat="1" ht="14.25" customHeight="1" x14ac:dyDescent="0.3">
      <c r="A1317" s="121"/>
      <c r="B1317" s="146" t="s">
        <v>1068</v>
      </c>
      <c r="C1317" s="121">
        <v>2002</v>
      </c>
      <c r="D1317" s="121"/>
      <c r="E1317" s="121"/>
      <c r="F1317" s="121" t="s">
        <v>171</v>
      </c>
      <c r="G1317" s="121" t="s">
        <v>177</v>
      </c>
      <c r="H1317" s="121"/>
      <c r="I1317" s="121"/>
      <c r="J1317" s="121"/>
      <c r="K1317" s="121" t="s">
        <v>417</v>
      </c>
      <c r="L1317" s="121" t="s">
        <v>95</v>
      </c>
      <c r="M1317" s="121" t="s">
        <v>73</v>
      </c>
      <c r="N1317" s="121"/>
      <c r="O1317" s="121" t="s">
        <v>50</v>
      </c>
      <c r="P1317" s="121"/>
      <c r="Q1317" s="121"/>
      <c r="R1317" s="121"/>
      <c r="S1317" s="121"/>
      <c r="T1317" s="149" t="s">
        <v>1073</v>
      </c>
      <c r="U1317" s="121"/>
      <c r="V1317" s="121"/>
      <c r="W1317" s="121"/>
      <c r="X1317" s="121"/>
      <c r="Y1317" s="121"/>
      <c r="Z1317" s="121"/>
      <c r="AA1317" s="121"/>
      <c r="AB1317" s="121"/>
      <c r="AC1317" s="121"/>
      <c r="AD1317" s="121"/>
      <c r="AE1317" s="121"/>
      <c r="AF1317" s="121"/>
      <c r="AG1317" s="121"/>
      <c r="AH1317" s="121"/>
      <c r="AI1317" s="121"/>
      <c r="AJ1317" s="121"/>
      <c r="AK1317" s="121"/>
      <c r="AL1317" s="121"/>
      <c r="AM1317" s="121"/>
      <c r="AN1317" s="121"/>
      <c r="AO1317" s="121">
        <v>100</v>
      </c>
      <c r="AP1317" s="121"/>
      <c r="AQ1317" s="121"/>
      <c r="AR1317" s="121"/>
      <c r="AS1317" s="121">
        <v>1</v>
      </c>
      <c r="AT1317" s="121">
        <v>102</v>
      </c>
      <c r="AU1317" s="121">
        <v>1</v>
      </c>
      <c r="AV1317" s="121" t="s">
        <v>194</v>
      </c>
      <c r="AW1317" s="121"/>
      <c r="AX1317" s="121"/>
      <c r="AY1317" s="121"/>
      <c r="AZ1317" s="121"/>
      <c r="BA1317" s="121"/>
      <c r="BB1317" s="121"/>
      <c r="BC1317" s="121"/>
      <c r="BD1317" s="121"/>
      <c r="BE1317" s="121"/>
      <c r="BF1317" s="121"/>
      <c r="BG1317" s="121"/>
      <c r="BH1317" s="121"/>
      <c r="BI1317" s="121"/>
      <c r="BJ1317" s="121"/>
      <c r="BK1317" s="121"/>
      <c r="BL1317" s="121"/>
      <c r="BM1317" s="121"/>
      <c r="BN1317" s="121"/>
      <c r="BO1317" s="121"/>
      <c r="BP1317" s="121"/>
      <c r="BQ1317" s="121"/>
      <c r="BR1317" s="121"/>
      <c r="BS1317" s="121"/>
      <c r="BT1317" s="121"/>
      <c r="BU1317" s="121"/>
      <c r="BV1317" s="121"/>
      <c r="BW1317" s="121"/>
      <c r="BX1317" s="121"/>
      <c r="BY1317" s="121"/>
      <c r="BZ1317" s="121"/>
      <c r="CA1317" s="121"/>
      <c r="CB1317" s="121"/>
      <c r="CC1317" s="121"/>
      <c r="CD1317" s="121"/>
      <c r="CE1317" s="121"/>
      <c r="CF1317" s="121"/>
      <c r="CG1317" s="121"/>
      <c r="CH1317" s="121"/>
    </row>
    <row r="1318" spans="1:86" s="50" customFormat="1" ht="14.25" customHeight="1" x14ac:dyDescent="0.3">
      <c r="A1318" s="121"/>
      <c r="B1318" s="146" t="s">
        <v>1068</v>
      </c>
      <c r="C1318" s="121">
        <v>2002</v>
      </c>
      <c r="D1318" s="121"/>
      <c r="E1318" s="121"/>
      <c r="F1318" s="121" t="s">
        <v>171</v>
      </c>
      <c r="G1318" s="121" t="s">
        <v>177</v>
      </c>
      <c r="H1318" s="121"/>
      <c r="I1318" s="121"/>
      <c r="J1318" s="121"/>
      <c r="K1318" s="121" t="s">
        <v>417</v>
      </c>
      <c r="L1318" s="121" t="s">
        <v>93</v>
      </c>
      <c r="M1318" s="121" t="s">
        <v>73</v>
      </c>
      <c r="N1318" s="121"/>
      <c r="O1318" s="121" t="s">
        <v>50</v>
      </c>
      <c r="P1318" s="121"/>
      <c r="Q1318" s="121"/>
      <c r="R1318" s="121"/>
      <c r="S1318" s="121"/>
      <c r="T1318" s="149" t="s">
        <v>1073</v>
      </c>
      <c r="U1318" s="121"/>
      <c r="V1318" s="121"/>
      <c r="W1318" s="121"/>
      <c r="X1318" s="121"/>
      <c r="Y1318" s="121"/>
      <c r="Z1318" s="121"/>
      <c r="AA1318" s="121"/>
      <c r="AB1318" s="121"/>
      <c r="AC1318" s="121"/>
      <c r="AD1318" s="121"/>
      <c r="AE1318" s="121"/>
      <c r="AF1318" s="121"/>
      <c r="AG1318" s="121"/>
      <c r="AH1318" s="121"/>
      <c r="AI1318" s="121"/>
      <c r="AJ1318" s="121"/>
      <c r="AK1318" s="121"/>
      <c r="AL1318" s="121"/>
      <c r="AM1318" s="121"/>
      <c r="AN1318" s="121"/>
      <c r="AO1318" s="121">
        <v>25</v>
      </c>
      <c r="AP1318" s="121"/>
      <c r="AQ1318" s="121"/>
      <c r="AR1318" s="121"/>
      <c r="AS1318" s="121">
        <f>AU1318*AT1318/100</f>
        <v>0</v>
      </c>
      <c r="AT1318" s="121">
        <v>102</v>
      </c>
      <c r="AU1318" s="121">
        <v>0</v>
      </c>
      <c r="AV1318" s="121" t="s">
        <v>194</v>
      </c>
      <c r="AW1318" s="121"/>
      <c r="AX1318" s="121"/>
      <c r="AY1318" s="121"/>
      <c r="AZ1318" s="121"/>
      <c r="BA1318" s="121"/>
      <c r="BB1318" s="121"/>
      <c r="BC1318" s="121"/>
      <c r="BD1318" s="121"/>
      <c r="BE1318" s="121"/>
      <c r="BF1318" s="121"/>
      <c r="BG1318" s="121"/>
      <c r="BH1318" s="121"/>
      <c r="BI1318" s="121"/>
      <c r="BJ1318" s="121"/>
      <c r="BK1318" s="121"/>
      <c r="BL1318" s="121"/>
      <c r="BM1318" s="121"/>
      <c r="BN1318" s="121"/>
      <c r="BO1318" s="121"/>
      <c r="BP1318" s="121"/>
      <c r="BQ1318" s="121"/>
      <c r="BR1318" s="121"/>
      <c r="BS1318" s="121"/>
      <c r="BT1318" s="121"/>
      <c r="BU1318" s="121"/>
      <c r="BV1318" s="121"/>
      <c r="BW1318" s="121"/>
      <c r="BX1318" s="121"/>
      <c r="BY1318" s="121"/>
      <c r="BZ1318" s="121"/>
      <c r="CA1318" s="121"/>
      <c r="CB1318" s="121"/>
      <c r="CC1318" s="121"/>
      <c r="CD1318" s="121"/>
      <c r="CE1318" s="121"/>
      <c r="CF1318" s="121"/>
      <c r="CG1318" s="121"/>
      <c r="CH1318" s="121"/>
    </row>
    <row r="1319" spans="1:86" ht="14.25" customHeight="1" x14ac:dyDescent="0.3">
      <c r="A1319" s="121"/>
      <c r="B1319" s="146" t="s">
        <v>1068</v>
      </c>
      <c r="C1319" s="121">
        <v>2002</v>
      </c>
      <c r="D1319" s="121"/>
      <c r="E1319" s="121"/>
      <c r="F1319" s="121" t="s">
        <v>171</v>
      </c>
      <c r="G1319" s="121" t="s">
        <v>177</v>
      </c>
      <c r="H1319" s="121"/>
      <c r="I1319" s="121"/>
      <c r="J1319" s="121"/>
      <c r="K1319" s="121" t="s">
        <v>417</v>
      </c>
      <c r="L1319" s="121" t="s">
        <v>91</v>
      </c>
      <c r="M1319" s="121" t="s">
        <v>73</v>
      </c>
      <c r="N1319" s="121"/>
      <c r="O1319" s="121" t="s">
        <v>50</v>
      </c>
      <c r="P1319" s="121"/>
      <c r="Q1319" s="121"/>
      <c r="R1319" s="121"/>
      <c r="S1319" s="121"/>
      <c r="T1319" s="149" t="s">
        <v>1073</v>
      </c>
      <c r="U1319" s="121"/>
      <c r="V1319" s="121"/>
      <c r="W1319" s="121"/>
      <c r="X1319" s="121"/>
      <c r="Y1319" s="121"/>
      <c r="Z1319" s="121"/>
      <c r="AA1319" s="121"/>
      <c r="AB1319" s="121"/>
      <c r="AC1319" s="121"/>
      <c r="AD1319" s="121"/>
      <c r="AE1319" s="121"/>
      <c r="AF1319" s="121"/>
      <c r="AG1319" s="121"/>
      <c r="AH1319" s="121"/>
      <c r="AI1319" s="121"/>
      <c r="AJ1319" s="121"/>
      <c r="AK1319" s="121"/>
      <c r="AL1319" s="121"/>
      <c r="AM1319" s="121"/>
      <c r="AN1319" s="121"/>
      <c r="AO1319" s="121">
        <v>30</v>
      </c>
      <c r="AP1319" s="121"/>
      <c r="AQ1319" s="121"/>
      <c r="AR1319" s="121"/>
      <c r="AS1319" s="121">
        <v>7</v>
      </c>
      <c r="AT1319" s="121">
        <v>102</v>
      </c>
      <c r="AU1319" s="121">
        <v>6.9</v>
      </c>
      <c r="AV1319" s="121" t="s">
        <v>194</v>
      </c>
      <c r="AW1319" s="121"/>
      <c r="AX1319" s="121"/>
      <c r="AY1319" s="121"/>
      <c r="AZ1319" s="121"/>
      <c r="BA1319" s="121"/>
      <c r="BB1319" s="121"/>
      <c r="BC1319" s="121"/>
      <c r="BD1319" s="121"/>
      <c r="BE1319" s="121"/>
      <c r="BF1319" s="121"/>
      <c r="BG1319" s="121"/>
      <c r="BH1319" s="121"/>
      <c r="BI1319" s="121"/>
      <c r="BJ1319" s="121"/>
      <c r="BK1319" s="121"/>
      <c r="BL1319" s="121"/>
      <c r="BM1319" s="121"/>
      <c r="BN1319" s="121"/>
      <c r="BO1319" s="121"/>
      <c r="BP1319" s="121"/>
      <c r="BQ1319" s="121"/>
      <c r="BR1319" s="121"/>
      <c r="BS1319" s="121"/>
      <c r="BT1319" s="121"/>
      <c r="BU1319" s="121"/>
      <c r="BV1319" s="121"/>
      <c r="BW1319" s="121"/>
      <c r="BX1319" s="121"/>
      <c r="BY1319" s="121"/>
      <c r="BZ1319" s="121"/>
      <c r="CA1319" s="121"/>
      <c r="CB1319" s="121"/>
      <c r="CC1319" s="121"/>
      <c r="CD1319" s="121"/>
      <c r="CE1319" s="121"/>
      <c r="CF1319" s="121"/>
      <c r="CG1319" s="121"/>
      <c r="CH1319" s="121"/>
    </row>
    <row r="1320" spans="1:86" ht="14.25" customHeight="1" x14ac:dyDescent="0.3">
      <c r="A1320" s="121"/>
      <c r="B1320" s="146" t="s">
        <v>1068</v>
      </c>
      <c r="C1320" s="121">
        <v>2002</v>
      </c>
      <c r="D1320" s="121"/>
      <c r="E1320" s="121"/>
      <c r="F1320" s="121" t="s">
        <v>171</v>
      </c>
      <c r="G1320" s="121" t="s">
        <v>177</v>
      </c>
      <c r="H1320" s="121"/>
      <c r="I1320" s="121"/>
      <c r="J1320" s="121"/>
      <c r="K1320" s="121" t="s">
        <v>417</v>
      </c>
      <c r="L1320" s="121" t="s">
        <v>92</v>
      </c>
      <c r="M1320" s="121" t="s">
        <v>73</v>
      </c>
      <c r="N1320" s="121"/>
      <c r="O1320" s="121" t="s">
        <v>50</v>
      </c>
      <c r="P1320" s="121"/>
      <c r="Q1320" s="121"/>
      <c r="R1320" s="121"/>
      <c r="S1320" s="121"/>
      <c r="T1320" s="149" t="s">
        <v>1073</v>
      </c>
      <c r="U1320" s="121"/>
      <c r="V1320" s="121"/>
      <c r="W1320" s="121"/>
      <c r="X1320" s="121"/>
      <c r="Y1320" s="121"/>
      <c r="Z1320" s="121"/>
      <c r="AA1320" s="121"/>
      <c r="AB1320" s="121"/>
      <c r="AC1320" s="121"/>
      <c r="AD1320" s="121"/>
      <c r="AE1320" s="121"/>
      <c r="AF1320" s="121"/>
      <c r="AG1320" s="121"/>
      <c r="AH1320" s="121"/>
      <c r="AI1320" s="121"/>
      <c r="AJ1320" s="121"/>
      <c r="AK1320" s="121"/>
      <c r="AL1320" s="121"/>
      <c r="AM1320" s="121"/>
      <c r="AN1320" s="121"/>
      <c r="AO1320" s="121">
        <v>10</v>
      </c>
      <c r="AP1320" s="121"/>
      <c r="AQ1320" s="121"/>
      <c r="AR1320" s="121"/>
      <c r="AS1320" s="121">
        <f>AU1320*AT1320/100</f>
        <v>0</v>
      </c>
      <c r="AT1320" s="121">
        <v>102</v>
      </c>
      <c r="AU1320" s="121">
        <v>0</v>
      </c>
      <c r="AV1320" s="121" t="s">
        <v>194</v>
      </c>
      <c r="AW1320" s="121"/>
      <c r="AX1320" s="121"/>
      <c r="AY1320" s="121"/>
      <c r="AZ1320" s="121"/>
      <c r="BA1320" s="121"/>
      <c r="BB1320" s="121"/>
      <c r="BC1320" s="121"/>
      <c r="BD1320" s="121"/>
      <c r="BE1320" s="121"/>
      <c r="BF1320" s="121"/>
      <c r="BG1320" s="121"/>
      <c r="BH1320" s="121"/>
      <c r="BI1320" s="121"/>
      <c r="BJ1320" s="121"/>
      <c r="BK1320" s="121"/>
      <c r="BL1320" s="121"/>
      <c r="BM1320" s="121"/>
      <c r="BN1320" s="121"/>
      <c r="BO1320" s="121"/>
      <c r="BP1320" s="121"/>
      <c r="BQ1320" s="121"/>
      <c r="BR1320" s="121"/>
      <c r="BS1320" s="121"/>
      <c r="BT1320" s="121"/>
      <c r="BU1320" s="121"/>
      <c r="BV1320" s="121"/>
      <c r="BW1320" s="121"/>
      <c r="BX1320" s="121"/>
      <c r="BY1320" s="121"/>
      <c r="BZ1320" s="121"/>
      <c r="CA1320" s="121"/>
      <c r="CB1320" s="121"/>
      <c r="CC1320" s="121"/>
      <c r="CD1320" s="121"/>
      <c r="CE1320" s="121"/>
      <c r="CF1320" s="121"/>
      <c r="CG1320" s="121"/>
      <c r="CH1320" s="121"/>
    </row>
    <row r="1321" spans="1:86" ht="14.25" customHeight="1" x14ac:dyDescent="0.3">
      <c r="A1321" s="121"/>
      <c r="B1321" s="146" t="s">
        <v>1068</v>
      </c>
      <c r="C1321" s="121">
        <v>2002</v>
      </c>
      <c r="D1321" s="121"/>
      <c r="E1321" s="121"/>
      <c r="F1321" s="121" t="s">
        <v>171</v>
      </c>
      <c r="G1321" s="121" t="s">
        <v>1065</v>
      </c>
      <c r="H1321" s="121" t="s">
        <v>53</v>
      </c>
      <c r="I1321" s="121" t="s">
        <v>980</v>
      </c>
      <c r="J1321" s="121" t="s">
        <v>48</v>
      </c>
      <c r="K1321" s="121" t="s">
        <v>49</v>
      </c>
      <c r="L1321" s="121" t="s">
        <v>50</v>
      </c>
      <c r="M1321" s="121" t="s">
        <v>156</v>
      </c>
      <c r="N1321" s="121"/>
      <c r="O1321" s="121" t="s">
        <v>50</v>
      </c>
      <c r="P1321" s="121"/>
      <c r="Q1321" s="121"/>
      <c r="R1321" s="121" t="s">
        <v>1069</v>
      </c>
      <c r="S1321" s="121"/>
      <c r="T1321" s="148" t="s">
        <v>1070</v>
      </c>
      <c r="U1321" s="121" t="s">
        <v>53</v>
      </c>
      <c r="V1321" s="121" t="s">
        <v>54</v>
      </c>
      <c r="W1321" s="121" t="s">
        <v>76</v>
      </c>
      <c r="X1321" s="121">
        <v>16</v>
      </c>
      <c r="Y1321" s="121"/>
      <c r="Z1321" s="121"/>
      <c r="AA1321" s="121"/>
      <c r="AB1321" s="121"/>
      <c r="AC1321" s="121"/>
      <c r="AD1321" s="121"/>
      <c r="AE1321" s="121"/>
      <c r="AF1321" s="121"/>
      <c r="AG1321" s="121"/>
      <c r="AH1321" s="121"/>
      <c r="AI1321" s="121"/>
      <c r="AJ1321" s="121"/>
      <c r="AK1321" s="121"/>
      <c r="AL1321" s="121"/>
      <c r="AM1321" s="121"/>
      <c r="AN1321" s="121"/>
      <c r="AO1321" s="121"/>
      <c r="AP1321" s="121"/>
      <c r="AQ1321" s="121"/>
      <c r="AR1321" s="121"/>
      <c r="AS1321" s="121"/>
      <c r="AT1321" s="121"/>
      <c r="AU1321" s="121"/>
      <c r="AV1321" s="121"/>
      <c r="AW1321" s="121"/>
      <c r="AX1321" s="121"/>
      <c r="AY1321" s="121"/>
      <c r="AZ1321" s="121"/>
      <c r="BA1321" s="121"/>
      <c r="BB1321" s="121"/>
      <c r="BC1321" s="121"/>
      <c r="BD1321" s="121"/>
      <c r="BE1321" s="121"/>
      <c r="BF1321" s="121"/>
      <c r="BG1321" s="121"/>
      <c r="BH1321" s="121"/>
      <c r="BI1321" s="121"/>
      <c r="BJ1321" s="121"/>
      <c r="BK1321" s="121"/>
      <c r="BL1321" s="121"/>
      <c r="BM1321" s="121"/>
      <c r="BN1321" s="121"/>
      <c r="BO1321" s="121"/>
      <c r="BP1321" s="121"/>
      <c r="BQ1321" s="121"/>
      <c r="BR1321" s="121"/>
      <c r="BS1321" s="121"/>
      <c r="BT1321" s="121"/>
      <c r="BU1321" s="121"/>
      <c r="BV1321" s="121"/>
      <c r="BW1321" s="121"/>
      <c r="BX1321" s="121"/>
      <c r="BY1321" s="121"/>
      <c r="BZ1321" s="121"/>
      <c r="CA1321" s="121"/>
      <c r="CB1321" s="121"/>
      <c r="CC1321" s="121"/>
      <c r="CD1321" s="121"/>
      <c r="CE1321" s="121"/>
      <c r="CF1321" s="121"/>
      <c r="CG1321" s="121"/>
      <c r="CH1321" s="121"/>
    </row>
    <row r="1322" spans="1:86" ht="14.25" customHeight="1" x14ac:dyDescent="0.3">
      <c r="A1322" s="121"/>
      <c r="B1322" s="146" t="s">
        <v>1068</v>
      </c>
      <c r="C1322" s="121">
        <v>2002</v>
      </c>
      <c r="D1322" s="121"/>
      <c r="E1322" s="121"/>
      <c r="F1322" s="121" t="s">
        <v>171</v>
      </c>
      <c r="G1322" s="121" t="s">
        <v>1065</v>
      </c>
      <c r="H1322" s="121" t="s">
        <v>53</v>
      </c>
      <c r="I1322" s="121" t="s">
        <v>980</v>
      </c>
      <c r="J1322" s="121" t="s">
        <v>48</v>
      </c>
      <c r="K1322" s="121" t="s">
        <v>49</v>
      </c>
      <c r="L1322" s="121" t="s">
        <v>50</v>
      </c>
      <c r="M1322" s="121" t="s">
        <v>156</v>
      </c>
      <c r="N1322" s="121"/>
      <c r="O1322" s="121" t="s">
        <v>50</v>
      </c>
      <c r="P1322" s="121"/>
      <c r="Q1322" s="121"/>
      <c r="R1322" s="121" t="s">
        <v>1069</v>
      </c>
      <c r="S1322" s="121"/>
      <c r="T1322" s="148" t="s">
        <v>1070</v>
      </c>
      <c r="U1322" s="121" t="s">
        <v>53</v>
      </c>
      <c r="V1322" s="121" t="s">
        <v>54</v>
      </c>
      <c r="W1322" s="121" t="s">
        <v>86</v>
      </c>
      <c r="X1322" s="121">
        <v>8</v>
      </c>
      <c r="Y1322" s="121"/>
      <c r="Z1322" s="121"/>
      <c r="AA1322" s="121"/>
      <c r="AB1322" s="121"/>
      <c r="AC1322" s="121"/>
      <c r="AD1322" s="121"/>
      <c r="AE1322" s="121"/>
      <c r="AF1322" s="121"/>
      <c r="AG1322" s="121"/>
      <c r="AH1322" s="121"/>
      <c r="AI1322" s="121"/>
      <c r="AJ1322" s="121"/>
      <c r="AK1322" s="121"/>
      <c r="AL1322" s="121"/>
      <c r="AM1322" s="121"/>
      <c r="AN1322" s="121"/>
      <c r="AO1322" s="121"/>
      <c r="AP1322" s="121"/>
      <c r="AQ1322" s="121"/>
      <c r="AR1322" s="121"/>
      <c r="AS1322" s="121"/>
      <c r="AT1322" s="121"/>
      <c r="AU1322" s="121"/>
      <c r="AV1322" s="121"/>
      <c r="AW1322" s="121"/>
      <c r="AX1322" s="121"/>
      <c r="AY1322" s="121"/>
      <c r="AZ1322" s="121"/>
      <c r="BA1322" s="121"/>
      <c r="BB1322" s="121"/>
      <c r="BC1322" s="121"/>
      <c r="BD1322" s="121"/>
      <c r="BE1322" s="121"/>
      <c r="BF1322" s="121"/>
      <c r="BG1322" s="121"/>
      <c r="BH1322" s="121"/>
      <c r="BI1322" s="121"/>
      <c r="BJ1322" s="121"/>
      <c r="BK1322" s="121"/>
      <c r="BL1322" s="121"/>
      <c r="BM1322" s="121"/>
      <c r="BN1322" s="121"/>
      <c r="BO1322" s="121"/>
      <c r="BP1322" s="121"/>
      <c r="BQ1322" s="121"/>
      <c r="BR1322" s="121"/>
      <c r="BS1322" s="121"/>
      <c r="BT1322" s="121"/>
      <c r="BU1322" s="121"/>
      <c r="BV1322" s="121"/>
      <c r="BW1322" s="121"/>
      <c r="BX1322" s="121"/>
      <c r="BY1322" s="121"/>
      <c r="BZ1322" s="121"/>
      <c r="CA1322" s="121"/>
      <c r="CB1322" s="121"/>
      <c r="CC1322" s="121"/>
      <c r="CD1322" s="121"/>
      <c r="CE1322" s="121"/>
      <c r="CF1322" s="121"/>
      <c r="CG1322" s="121"/>
      <c r="CH1322" s="121"/>
    </row>
    <row r="1323" spans="1:86" ht="14.25" customHeight="1" x14ac:dyDescent="0.3">
      <c r="A1323" s="121"/>
      <c r="B1323" s="146" t="s">
        <v>1068</v>
      </c>
      <c r="C1323" s="121">
        <v>2002</v>
      </c>
      <c r="D1323" s="121"/>
      <c r="E1323" s="121"/>
      <c r="F1323" s="121" t="s">
        <v>171</v>
      </c>
      <c r="G1323" s="121" t="s">
        <v>1065</v>
      </c>
      <c r="H1323" s="121" t="s">
        <v>53</v>
      </c>
      <c r="I1323" s="121" t="s">
        <v>980</v>
      </c>
      <c r="J1323" s="121" t="s">
        <v>48</v>
      </c>
      <c r="K1323" s="121" t="s">
        <v>49</v>
      </c>
      <c r="L1323" s="121" t="s">
        <v>50</v>
      </c>
      <c r="M1323" s="121" t="s">
        <v>156</v>
      </c>
      <c r="N1323" s="121"/>
      <c r="O1323" s="121" t="s">
        <v>50</v>
      </c>
      <c r="P1323" s="121"/>
      <c r="Q1323" s="121"/>
      <c r="R1323" s="121" t="s">
        <v>1069</v>
      </c>
      <c r="S1323" s="121"/>
      <c r="T1323" s="148" t="s">
        <v>1070</v>
      </c>
      <c r="U1323" s="121" t="s">
        <v>53</v>
      </c>
      <c r="V1323" s="121" t="s">
        <v>54</v>
      </c>
      <c r="W1323" s="121" t="s">
        <v>91</v>
      </c>
      <c r="X1323" s="121">
        <v>8</v>
      </c>
      <c r="Y1323" s="121"/>
      <c r="Z1323" s="121"/>
      <c r="AA1323" s="121"/>
      <c r="AB1323" s="121"/>
      <c r="AC1323" s="121"/>
      <c r="AD1323" s="121"/>
      <c r="AE1323" s="121"/>
      <c r="AF1323" s="121"/>
      <c r="AG1323" s="121"/>
      <c r="AH1323" s="121"/>
      <c r="AI1323" s="121"/>
      <c r="AJ1323" s="121"/>
      <c r="AK1323" s="121"/>
      <c r="AL1323" s="121"/>
      <c r="AM1323" s="121"/>
      <c r="AN1323" s="121"/>
      <c r="AO1323" s="121"/>
      <c r="AP1323" s="121"/>
      <c r="AQ1323" s="121"/>
      <c r="AR1323" s="121"/>
      <c r="AS1323" s="121"/>
      <c r="AT1323" s="121"/>
      <c r="AU1323" s="121"/>
      <c r="AV1323" s="121"/>
      <c r="AW1323" s="121"/>
      <c r="AX1323" s="121"/>
      <c r="AY1323" s="121"/>
      <c r="AZ1323" s="121"/>
      <c r="BA1323" s="121"/>
      <c r="BB1323" s="121"/>
      <c r="BC1323" s="121"/>
      <c r="BD1323" s="121"/>
      <c r="BE1323" s="121"/>
      <c r="BF1323" s="121"/>
      <c r="BG1323" s="121"/>
      <c r="BH1323" s="121"/>
      <c r="BI1323" s="121"/>
      <c r="BJ1323" s="121"/>
      <c r="BK1323" s="121"/>
      <c r="BL1323" s="121"/>
      <c r="BM1323" s="121"/>
      <c r="BN1323" s="121"/>
      <c r="BO1323" s="121"/>
      <c r="BP1323" s="121"/>
      <c r="BQ1323" s="121"/>
      <c r="BR1323" s="121"/>
      <c r="BS1323" s="121"/>
      <c r="BT1323" s="121"/>
      <c r="BU1323" s="121"/>
      <c r="BV1323" s="121"/>
      <c r="BW1323" s="121"/>
      <c r="BX1323" s="121"/>
      <c r="BY1323" s="121"/>
      <c r="BZ1323" s="121"/>
      <c r="CA1323" s="121"/>
      <c r="CB1323" s="121"/>
      <c r="CC1323" s="121"/>
      <c r="CD1323" s="121"/>
      <c r="CE1323" s="121"/>
      <c r="CF1323" s="121"/>
      <c r="CG1323" s="121"/>
      <c r="CH1323" s="121"/>
    </row>
    <row r="1324" spans="1:86" ht="14.25" customHeight="1" x14ac:dyDescent="0.3">
      <c r="A1324" s="121"/>
      <c r="B1324" s="146" t="s">
        <v>1068</v>
      </c>
      <c r="C1324" s="121">
        <v>2002</v>
      </c>
      <c r="D1324" s="121"/>
      <c r="E1324" s="121"/>
      <c r="F1324" s="121" t="s">
        <v>171</v>
      </c>
      <c r="G1324" s="121" t="s">
        <v>1065</v>
      </c>
      <c r="H1324" s="121" t="s">
        <v>53</v>
      </c>
      <c r="I1324" s="121" t="s">
        <v>980</v>
      </c>
      <c r="J1324" s="121" t="s">
        <v>48</v>
      </c>
      <c r="K1324" s="121" t="s">
        <v>49</v>
      </c>
      <c r="L1324" s="121" t="s">
        <v>50</v>
      </c>
      <c r="M1324" s="121" t="s">
        <v>156</v>
      </c>
      <c r="N1324" s="121"/>
      <c r="O1324" s="121" t="s">
        <v>50</v>
      </c>
      <c r="P1324" s="121"/>
      <c r="Q1324" s="121"/>
      <c r="R1324" s="121" t="s">
        <v>1069</v>
      </c>
      <c r="S1324" s="121"/>
      <c r="T1324" s="148" t="s">
        <v>1070</v>
      </c>
      <c r="U1324" s="121" t="s">
        <v>53</v>
      </c>
      <c r="V1324" s="121" t="s">
        <v>54</v>
      </c>
      <c r="W1324" s="121" t="s">
        <v>1071</v>
      </c>
      <c r="X1324" s="121"/>
      <c r="Y1324" s="121"/>
      <c r="Z1324" s="121"/>
      <c r="AA1324" s="121"/>
      <c r="AB1324" s="121"/>
      <c r="AC1324" s="121"/>
      <c r="AD1324" s="121"/>
      <c r="AE1324" s="121"/>
      <c r="AF1324" s="121"/>
      <c r="AG1324" s="121"/>
      <c r="AH1324" s="121"/>
      <c r="AI1324" s="121"/>
      <c r="AJ1324" s="121"/>
      <c r="AK1324" s="121"/>
      <c r="AL1324" s="121"/>
      <c r="AM1324" s="121"/>
      <c r="AN1324" s="121"/>
      <c r="AO1324" s="121"/>
      <c r="AP1324" s="121"/>
      <c r="AQ1324" s="121"/>
      <c r="AR1324" s="121"/>
      <c r="AS1324" s="121"/>
      <c r="AT1324" s="121"/>
      <c r="AU1324" s="121"/>
      <c r="AV1324" s="121"/>
      <c r="AW1324" s="121"/>
      <c r="AX1324" s="121"/>
      <c r="AY1324" s="121"/>
      <c r="AZ1324" s="121"/>
      <c r="BA1324" s="121"/>
      <c r="BB1324" s="121"/>
      <c r="BC1324" s="121"/>
      <c r="BD1324" s="121"/>
      <c r="BE1324" s="121"/>
      <c r="BF1324" s="121"/>
      <c r="BG1324" s="121"/>
      <c r="BH1324" s="121"/>
      <c r="BI1324" s="121"/>
      <c r="BJ1324" s="121"/>
      <c r="BK1324" s="121"/>
      <c r="BL1324" s="121"/>
      <c r="BM1324" s="121"/>
      <c r="BN1324" s="121"/>
      <c r="BO1324" s="121"/>
      <c r="BP1324" s="121"/>
      <c r="BQ1324" s="121"/>
      <c r="BR1324" s="121"/>
      <c r="BS1324" s="121"/>
      <c r="BT1324" s="121"/>
      <c r="BU1324" s="121"/>
      <c r="BV1324" s="121"/>
      <c r="BW1324" s="121"/>
      <c r="BX1324" s="121"/>
      <c r="BY1324" s="121"/>
      <c r="BZ1324" s="121"/>
      <c r="CA1324" s="121"/>
      <c r="CB1324" s="121"/>
      <c r="CC1324" s="121"/>
      <c r="CD1324" s="121"/>
      <c r="CE1324" s="121"/>
      <c r="CF1324" s="121"/>
      <c r="CG1324" s="121"/>
      <c r="CH1324" s="121"/>
    </row>
    <row r="1325" spans="1:86" ht="14.25" customHeight="1" x14ac:dyDescent="0.3">
      <c r="A1325" s="121"/>
      <c r="B1325" s="146" t="s">
        <v>1068</v>
      </c>
      <c r="C1325" s="121">
        <v>2002</v>
      </c>
      <c r="D1325" s="121"/>
      <c r="E1325" s="121"/>
      <c r="F1325" s="121" t="s">
        <v>171</v>
      </c>
      <c r="G1325" s="121" t="s">
        <v>1065</v>
      </c>
      <c r="H1325" s="121"/>
      <c r="I1325" s="121"/>
      <c r="J1325" s="121" t="s">
        <v>971</v>
      </c>
      <c r="K1325" s="121" t="s">
        <v>1072</v>
      </c>
      <c r="L1325" s="121" t="s">
        <v>50</v>
      </c>
      <c r="M1325" s="121" t="s">
        <v>156</v>
      </c>
      <c r="N1325" s="121"/>
      <c r="O1325" s="121" t="s">
        <v>50</v>
      </c>
      <c r="P1325" s="121"/>
      <c r="Q1325" s="121"/>
      <c r="R1325" s="121"/>
      <c r="S1325" s="121"/>
      <c r="T1325" s="121"/>
      <c r="U1325" s="121"/>
      <c r="V1325" s="121"/>
      <c r="W1325" s="121"/>
      <c r="X1325" s="121"/>
      <c r="Y1325" s="121"/>
      <c r="Z1325" s="121"/>
      <c r="AA1325" s="121"/>
      <c r="AB1325" s="121"/>
      <c r="AC1325" s="121"/>
      <c r="AD1325" s="121"/>
      <c r="AE1325" s="121"/>
      <c r="AF1325" s="121"/>
      <c r="AG1325" s="121"/>
      <c r="AH1325" s="121"/>
      <c r="AI1325" s="121"/>
      <c r="AJ1325" s="121"/>
      <c r="AK1325" s="121"/>
      <c r="AL1325" s="121"/>
      <c r="AM1325" s="121"/>
      <c r="AN1325" s="121"/>
      <c r="AO1325" s="121"/>
      <c r="AP1325" s="121"/>
      <c r="AQ1325" s="121"/>
      <c r="AR1325" s="121"/>
      <c r="AS1325" s="121"/>
      <c r="AT1325" s="121"/>
      <c r="AU1325" s="121"/>
      <c r="AV1325" s="121"/>
      <c r="AW1325" s="121"/>
      <c r="AX1325" s="121"/>
      <c r="AY1325" s="121"/>
      <c r="AZ1325" s="121"/>
      <c r="BA1325" s="121"/>
      <c r="BB1325" s="121"/>
      <c r="BC1325" s="121"/>
      <c r="BD1325" s="121"/>
      <c r="BE1325" s="121"/>
      <c r="BF1325" s="121"/>
      <c r="BG1325" s="121"/>
      <c r="BH1325" s="121"/>
      <c r="BI1325" s="121"/>
      <c r="BJ1325" s="121"/>
      <c r="BK1325" s="121"/>
      <c r="BL1325" s="121"/>
      <c r="BM1325" s="121"/>
      <c r="BN1325" s="121"/>
      <c r="BO1325" s="121"/>
      <c r="BP1325" s="121"/>
      <c r="BQ1325" s="121"/>
      <c r="BR1325" s="121"/>
      <c r="BS1325" s="121"/>
      <c r="BT1325" s="121"/>
      <c r="BU1325" s="121"/>
      <c r="BV1325" s="121"/>
      <c r="BW1325" s="121"/>
      <c r="BX1325" s="121"/>
      <c r="BY1325" s="121"/>
      <c r="BZ1325" s="121"/>
      <c r="CA1325" s="121"/>
      <c r="CB1325" s="121"/>
      <c r="CC1325" s="121"/>
      <c r="CD1325" s="121"/>
      <c r="CE1325" s="121"/>
      <c r="CF1325" s="121"/>
      <c r="CG1325" s="121"/>
      <c r="CH1325" s="121"/>
    </row>
    <row r="1326" spans="1:86" ht="14.25" customHeight="1" x14ac:dyDescent="0.3">
      <c r="A1326" s="121"/>
      <c r="B1326" s="146" t="s">
        <v>1068</v>
      </c>
      <c r="C1326" s="121">
        <v>2002</v>
      </c>
      <c r="D1326" s="121"/>
      <c r="E1326" s="121"/>
      <c r="F1326" s="121" t="s">
        <v>171</v>
      </c>
      <c r="G1326" s="121" t="s">
        <v>1065</v>
      </c>
      <c r="H1326" s="121"/>
      <c r="I1326" s="121"/>
      <c r="J1326" s="121" t="s">
        <v>971</v>
      </c>
      <c r="K1326" s="121" t="s">
        <v>180</v>
      </c>
      <c r="L1326" s="121" t="s">
        <v>50</v>
      </c>
      <c r="M1326" s="121" t="s">
        <v>156</v>
      </c>
      <c r="N1326" s="121"/>
      <c r="O1326" s="121" t="s">
        <v>50</v>
      </c>
      <c r="P1326" s="121"/>
      <c r="Q1326" s="121"/>
      <c r="R1326" s="121"/>
      <c r="S1326" s="121"/>
      <c r="T1326" s="121"/>
      <c r="U1326" s="121"/>
      <c r="V1326" s="121"/>
      <c r="W1326" s="121"/>
      <c r="X1326" s="121"/>
      <c r="Y1326" s="121"/>
      <c r="Z1326" s="121"/>
      <c r="AA1326" s="121"/>
      <c r="AB1326" s="121"/>
      <c r="AC1326" s="121"/>
      <c r="AD1326" s="121"/>
      <c r="AE1326" s="121"/>
      <c r="AF1326" s="121"/>
      <c r="AG1326" s="121"/>
      <c r="AH1326" s="121"/>
      <c r="AI1326" s="121"/>
      <c r="AJ1326" s="121"/>
      <c r="AK1326" s="121"/>
      <c r="AL1326" s="121"/>
      <c r="AM1326" s="121"/>
      <c r="AN1326" s="121"/>
      <c r="AO1326" s="121"/>
      <c r="AP1326" s="121"/>
      <c r="AQ1326" s="121"/>
      <c r="AR1326" s="121"/>
      <c r="AS1326" s="121"/>
      <c r="AT1326" s="121"/>
      <c r="AU1326" s="121"/>
      <c r="AV1326" s="121"/>
      <c r="AW1326" s="121"/>
      <c r="AX1326" s="121"/>
      <c r="AY1326" s="121"/>
      <c r="AZ1326" s="121"/>
      <c r="BA1326" s="121"/>
      <c r="BB1326" s="121"/>
      <c r="BC1326" s="121"/>
      <c r="BD1326" s="121"/>
      <c r="BE1326" s="121"/>
      <c r="BF1326" s="121"/>
      <c r="BG1326" s="121"/>
      <c r="BH1326" s="121"/>
      <c r="BI1326" s="121"/>
      <c r="BJ1326" s="121"/>
      <c r="BK1326" s="121"/>
      <c r="BL1326" s="121"/>
      <c r="BM1326" s="121"/>
      <c r="BN1326" s="121"/>
      <c r="BO1326" s="121"/>
      <c r="BP1326" s="121"/>
      <c r="BQ1326" s="121"/>
      <c r="BR1326" s="121"/>
      <c r="BS1326" s="121"/>
      <c r="BT1326" s="121"/>
      <c r="BU1326" s="121"/>
      <c r="BV1326" s="121"/>
      <c r="BW1326" s="121"/>
      <c r="BX1326" s="121"/>
      <c r="BY1326" s="121"/>
      <c r="BZ1326" s="121"/>
      <c r="CA1326" s="121"/>
      <c r="CB1326" s="121"/>
      <c r="CC1326" s="121"/>
      <c r="CD1326" s="121"/>
      <c r="CE1326" s="121"/>
      <c r="CF1326" s="121"/>
      <c r="CG1326" s="121"/>
      <c r="CH1326" s="121"/>
    </row>
    <row r="1327" spans="1:86" ht="14.25" customHeight="1" x14ac:dyDescent="0.3">
      <c r="A1327" s="24" t="s">
        <v>215</v>
      </c>
      <c r="B1327" s="24" t="s">
        <v>785</v>
      </c>
      <c r="C1327" s="25">
        <v>2017</v>
      </c>
      <c r="D1327" s="24" t="s">
        <v>786</v>
      </c>
      <c r="E1327" s="24" t="s">
        <v>135</v>
      </c>
      <c r="F1327" s="24" t="s">
        <v>171</v>
      </c>
      <c r="G1327" s="24" t="s">
        <v>787</v>
      </c>
      <c r="H1327" s="24"/>
      <c r="I1327" s="24"/>
      <c r="J1327" s="24" t="s">
        <v>221</v>
      </c>
      <c r="K1327" s="24" t="s">
        <v>417</v>
      </c>
      <c r="L1327" s="24" t="s">
        <v>470</v>
      </c>
      <c r="M1327" s="24" t="s">
        <v>149</v>
      </c>
      <c r="N1327" s="30" t="s">
        <v>831</v>
      </c>
      <c r="O1327" s="6" t="s">
        <v>789</v>
      </c>
      <c r="P1327" s="24"/>
      <c r="Q1327" s="24"/>
      <c r="R1327" s="24"/>
      <c r="S1327" s="24"/>
      <c r="T1327" s="24" t="s">
        <v>1021</v>
      </c>
      <c r="U1327" s="24"/>
      <c r="V1327" s="24"/>
      <c r="W1327" s="24"/>
      <c r="X1327" s="24"/>
      <c r="Y1327" s="24"/>
      <c r="Z1327" s="24"/>
      <c r="AB1327" s="76"/>
      <c r="AC1327" s="76"/>
      <c r="AD1327" s="24"/>
      <c r="AE1327" s="39"/>
      <c r="AF1327" s="39"/>
      <c r="AG1327" s="39"/>
      <c r="AH1327" s="39"/>
      <c r="AI1327" s="24"/>
      <c r="AJ1327" s="24"/>
      <c r="AK1327" s="24"/>
      <c r="AL1327" s="24"/>
      <c r="AM1327" s="24"/>
      <c r="AN1327" s="24"/>
      <c r="AO1327" s="25">
        <v>10</v>
      </c>
      <c r="AP1327" s="24"/>
      <c r="AQ1327" s="24"/>
      <c r="AR1327" s="24"/>
      <c r="AS1327" s="66">
        <v>10</v>
      </c>
      <c r="AT1327" s="66">
        <v>62</v>
      </c>
      <c r="AU1327" s="25">
        <v>16.100000000000001</v>
      </c>
      <c r="AV1327" s="24" t="s">
        <v>194</v>
      </c>
      <c r="AW1327" s="6"/>
      <c r="AX1327" s="6"/>
      <c r="AY1327" s="6"/>
      <c r="AZ1327" s="6"/>
      <c r="BA1327" s="6"/>
      <c r="BB1327" s="6"/>
      <c r="BC1327" s="6"/>
      <c r="BD1327" s="6"/>
      <c r="BE1327" s="6"/>
      <c r="BF1327" s="6"/>
      <c r="BG1327" s="6"/>
      <c r="BH1327" s="6"/>
      <c r="BI1327" s="6"/>
      <c r="BJ1327" s="6"/>
      <c r="BK1327" s="6"/>
      <c r="BL1327" s="6"/>
      <c r="BM1327" s="6"/>
      <c r="BN1327" s="6"/>
      <c r="BO1327" s="6"/>
      <c r="BP1327" s="6"/>
      <c r="BQ1327" s="6"/>
      <c r="BR1327" s="6"/>
      <c r="BS1327" s="6"/>
      <c r="BT1327" s="6"/>
      <c r="BU1327" s="6"/>
      <c r="BV1327" s="6"/>
      <c r="BW1327" s="6"/>
      <c r="BX1327" s="6"/>
      <c r="BY1327" s="6"/>
      <c r="BZ1327" s="6"/>
      <c r="CA1327" s="6"/>
      <c r="CB1327" s="6"/>
      <c r="CC1327" s="6"/>
      <c r="CD1327" s="6"/>
      <c r="CE1327" s="6"/>
      <c r="CF1327" s="6"/>
      <c r="CG1327" s="6"/>
      <c r="CH1327" s="6"/>
    </row>
    <row r="1328" spans="1:86" ht="14.25" customHeight="1" x14ac:dyDescent="0.3">
      <c r="A1328" s="24" t="s">
        <v>215</v>
      </c>
      <c r="B1328" s="24" t="s">
        <v>785</v>
      </c>
      <c r="C1328" s="25">
        <v>2017</v>
      </c>
      <c r="D1328" s="24" t="s">
        <v>786</v>
      </c>
      <c r="E1328" s="24" t="s">
        <v>135</v>
      </c>
      <c r="F1328" s="24" t="s">
        <v>171</v>
      </c>
      <c r="G1328" s="24" t="s">
        <v>787</v>
      </c>
      <c r="H1328" s="24"/>
      <c r="I1328" s="24"/>
      <c r="J1328" s="24" t="s">
        <v>221</v>
      </c>
      <c r="K1328" s="24" t="s">
        <v>417</v>
      </c>
      <c r="L1328" s="24" t="s">
        <v>420</v>
      </c>
      <c r="M1328" s="24" t="s">
        <v>149</v>
      </c>
      <c r="N1328" s="30" t="s">
        <v>831</v>
      </c>
      <c r="O1328" s="6" t="s">
        <v>789</v>
      </c>
      <c r="P1328" s="24"/>
      <c r="Q1328" s="24"/>
      <c r="R1328" s="24"/>
      <c r="S1328" s="24"/>
      <c r="T1328" s="24" t="s">
        <v>1021</v>
      </c>
      <c r="U1328" s="24"/>
      <c r="V1328" s="24"/>
      <c r="W1328" s="24"/>
      <c r="X1328" s="24"/>
      <c r="Y1328" s="24"/>
      <c r="Z1328" s="24"/>
      <c r="AB1328" s="76"/>
      <c r="AC1328" s="76"/>
      <c r="AD1328" s="24"/>
      <c r="AE1328" s="39"/>
      <c r="AF1328" s="39"/>
      <c r="AG1328" s="39"/>
      <c r="AH1328" s="39"/>
      <c r="AI1328" s="24"/>
      <c r="AJ1328" s="24"/>
      <c r="AK1328" s="24"/>
      <c r="AL1328" s="24"/>
      <c r="AM1328" s="24"/>
      <c r="AN1328" s="24"/>
      <c r="AO1328" s="25">
        <v>30</v>
      </c>
      <c r="AP1328" s="24"/>
      <c r="AQ1328" s="24"/>
      <c r="AR1328" s="24"/>
      <c r="AS1328" s="66">
        <v>17</v>
      </c>
      <c r="AT1328" s="66">
        <v>62</v>
      </c>
      <c r="AU1328" s="25">
        <v>27.4</v>
      </c>
      <c r="AV1328" s="24" t="s">
        <v>194</v>
      </c>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c r="BX1328" s="6"/>
      <c r="BY1328" s="6"/>
      <c r="BZ1328" s="6"/>
      <c r="CA1328" s="6"/>
      <c r="CB1328" s="6"/>
      <c r="CC1328" s="6"/>
      <c r="CD1328" s="6"/>
      <c r="CE1328" s="6"/>
      <c r="CF1328" s="6"/>
      <c r="CG1328" s="6"/>
      <c r="CH1328" s="6"/>
    </row>
    <row r="1329" spans="1:86" ht="14.25" customHeight="1" x14ac:dyDescent="0.3">
      <c r="A1329" s="24" t="s">
        <v>215</v>
      </c>
      <c r="B1329" s="24" t="s">
        <v>785</v>
      </c>
      <c r="C1329" s="25">
        <v>2017</v>
      </c>
      <c r="D1329" s="24" t="s">
        <v>786</v>
      </c>
      <c r="E1329" s="24" t="s">
        <v>135</v>
      </c>
      <c r="F1329" s="24" t="s">
        <v>171</v>
      </c>
      <c r="G1329" s="24" t="s">
        <v>787</v>
      </c>
      <c r="H1329" s="24"/>
      <c r="I1329" s="24"/>
      <c r="J1329" s="24" t="s">
        <v>221</v>
      </c>
      <c r="K1329" s="24" t="s">
        <v>417</v>
      </c>
      <c r="L1329" s="24" t="s">
        <v>423</v>
      </c>
      <c r="M1329" s="24" t="s">
        <v>149</v>
      </c>
      <c r="N1329" s="30" t="s">
        <v>831</v>
      </c>
      <c r="O1329" s="6" t="s">
        <v>789</v>
      </c>
      <c r="P1329" s="24"/>
      <c r="Q1329" s="24"/>
      <c r="R1329" s="24"/>
      <c r="S1329" s="24"/>
      <c r="T1329" s="24" t="s">
        <v>1021</v>
      </c>
      <c r="U1329" s="24"/>
      <c r="V1329" s="24"/>
      <c r="W1329" s="24"/>
      <c r="X1329" s="24"/>
      <c r="Y1329" s="24"/>
      <c r="Z1329" s="24"/>
      <c r="AB1329" s="76"/>
      <c r="AC1329" s="76"/>
      <c r="AD1329" s="24"/>
      <c r="AE1329" s="39"/>
      <c r="AF1329" s="39"/>
      <c r="AG1329" s="39"/>
      <c r="AH1329" s="39"/>
      <c r="AI1329" s="24"/>
      <c r="AJ1329" s="24" t="s">
        <v>860</v>
      </c>
      <c r="AO1329" s="25">
        <v>30</v>
      </c>
      <c r="AP1329" s="24"/>
      <c r="AQ1329" s="24"/>
      <c r="AR1329" s="24"/>
      <c r="AS1329" s="66">
        <f>AU1329*AT1329/100</f>
        <v>23.002000000000002</v>
      </c>
      <c r="AT1329" s="66">
        <v>62</v>
      </c>
      <c r="AU1329" s="25">
        <v>37.1</v>
      </c>
      <c r="AV1329" s="24" t="s">
        <v>194</v>
      </c>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c r="BU1329" s="6"/>
      <c r="BV1329" s="6"/>
      <c r="BW1329" s="6"/>
      <c r="BX1329" s="6"/>
      <c r="BY1329" s="6"/>
      <c r="BZ1329" s="6"/>
      <c r="CA1329" s="6"/>
      <c r="CB1329" s="6"/>
      <c r="CC1329" s="6"/>
      <c r="CD1329" s="6"/>
      <c r="CE1329" s="6"/>
      <c r="CF1329" s="6"/>
      <c r="CG1329" s="6"/>
      <c r="CH1329" s="6"/>
    </row>
    <row r="1330" spans="1:86" ht="14.25" customHeight="1" x14ac:dyDescent="0.3">
      <c r="A1330" s="24" t="s">
        <v>215</v>
      </c>
      <c r="B1330" s="24" t="s">
        <v>785</v>
      </c>
      <c r="C1330" s="25">
        <v>2017</v>
      </c>
      <c r="D1330" s="24" t="s">
        <v>786</v>
      </c>
      <c r="E1330" s="24" t="s">
        <v>135</v>
      </c>
      <c r="F1330" s="24" t="s">
        <v>171</v>
      </c>
      <c r="G1330" s="24" t="s">
        <v>787</v>
      </c>
      <c r="H1330" s="24"/>
      <c r="I1330" s="24"/>
      <c r="J1330" s="24" t="s">
        <v>221</v>
      </c>
      <c r="K1330" s="24" t="s">
        <v>417</v>
      </c>
      <c r="L1330" s="24" t="s">
        <v>431</v>
      </c>
      <c r="M1330" s="24" t="s">
        <v>149</v>
      </c>
      <c r="N1330" s="30" t="s">
        <v>831</v>
      </c>
      <c r="O1330" s="6" t="s">
        <v>789</v>
      </c>
      <c r="P1330" s="24"/>
      <c r="Q1330" s="24"/>
      <c r="R1330" s="24"/>
      <c r="S1330" s="24"/>
      <c r="T1330" s="24" t="s">
        <v>1021</v>
      </c>
      <c r="U1330" s="24"/>
      <c r="V1330" s="24"/>
      <c r="W1330" s="24"/>
      <c r="X1330" s="24"/>
      <c r="Y1330" s="24"/>
      <c r="Z1330" s="24"/>
      <c r="AB1330" s="76"/>
      <c r="AC1330" s="76"/>
      <c r="AD1330" s="24"/>
      <c r="AE1330" s="39"/>
      <c r="AF1330" s="39"/>
      <c r="AG1330" s="39"/>
      <c r="AH1330" s="39"/>
      <c r="AI1330" s="24"/>
      <c r="AJ1330" s="24"/>
      <c r="AK1330" s="24"/>
      <c r="AL1330" s="24"/>
      <c r="AM1330" s="24"/>
      <c r="AN1330" s="24"/>
      <c r="AO1330" s="25">
        <v>5</v>
      </c>
      <c r="AP1330" s="24"/>
      <c r="AQ1330" s="24"/>
      <c r="AR1330" s="24"/>
      <c r="AS1330" s="66">
        <v>22</v>
      </c>
      <c r="AT1330" s="66">
        <v>62</v>
      </c>
      <c r="AU1330" s="25">
        <v>35.5</v>
      </c>
      <c r="AV1330" s="24" t="s">
        <v>194</v>
      </c>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c r="BU1330" s="6"/>
      <c r="BV1330" s="6"/>
      <c r="BW1330" s="6"/>
      <c r="BX1330" s="6"/>
      <c r="BY1330" s="6"/>
      <c r="BZ1330" s="6"/>
      <c r="CA1330" s="6"/>
      <c r="CB1330" s="6"/>
      <c r="CC1330" s="6"/>
      <c r="CD1330" s="6"/>
      <c r="CE1330" s="6"/>
      <c r="CF1330" s="6"/>
      <c r="CG1330" s="6"/>
      <c r="CH1330" s="6"/>
    </row>
    <row r="1331" spans="1:86" ht="14.25" customHeight="1" x14ac:dyDescent="0.3">
      <c r="A1331" s="24" t="s">
        <v>215</v>
      </c>
      <c r="B1331" s="24" t="s">
        <v>785</v>
      </c>
      <c r="C1331" s="25">
        <v>2017</v>
      </c>
      <c r="D1331" s="24" t="s">
        <v>786</v>
      </c>
      <c r="E1331" s="24" t="s">
        <v>135</v>
      </c>
      <c r="F1331" s="24" t="s">
        <v>171</v>
      </c>
      <c r="G1331" s="24" t="s">
        <v>787</v>
      </c>
      <c r="H1331" s="24"/>
      <c r="I1331" s="24"/>
      <c r="J1331" s="24" t="s">
        <v>221</v>
      </c>
      <c r="K1331" s="24" t="s">
        <v>417</v>
      </c>
      <c r="L1331" s="24" t="s">
        <v>862</v>
      </c>
      <c r="M1331" s="24" t="s">
        <v>149</v>
      </c>
      <c r="N1331" s="30" t="s">
        <v>831</v>
      </c>
      <c r="O1331" s="6" t="s">
        <v>789</v>
      </c>
      <c r="P1331" s="24"/>
      <c r="Q1331" s="24"/>
      <c r="R1331" s="24"/>
      <c r="S1331" s="24"/>
      <c r="T1331" s="24" t="s">
        <v>1021</v>
      </c>
      <c r="U1331" s="24"/>
      <c r="V1331" s="24"/>
      <c r="W1331" s="24"/>
      <c r="X1331" s="24"/>
      <c r="Y1331" s="24"/>
      <c r="Z1331" s="24"/>
      <c r="AB1331" s="76"/>
      <c r="AC1331" s="76"/>
      <c r="AD1331" s="24"/>
      <c r="AE1331" s="39"/>
      <c r="AF1331" s="39"/>
      <c r="AG1331" s="39"/>
      <c r="AH1331" s="39"/>
      <c r="AI1331" s="24"/>
      <c r="AJ1331" s="24"/>
      <c r="AK1331" s="24"/>
      <c r="AL1331" s="24"/>
      <c r="AM1331" s="24"/>
      <c r="AN1331" s="24"/>
      <c r="AO1331" s="25">
        <v>10</v>
      </c>
      <c r="AP1331" s="24"/>
      <c r="AQ1331" s="24"/>
      <c r="AR1331" s="24"/>
      <c r="AS1331" s="66">
        <v>17</v>
      </c>
      <c r="AT1331" s="66">
        <v>62</v>
      </c>
      <c r="AU1331" s="25">
        <v>27.4</v>
      </c>
      <c r="AV1331" s="24" t="s">
        <v>194</v>
      </c>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c r="BU1331" s="6"/>
      <c r="BV1331" s="6"/>
      <c r="BW1331" s="6"/>
      <c r="BX1331" s="6"/>
      <c r="BY1331" s="6"/>
      <c r="BZ1331" s="6"/>
      <c r="CA1331" s="6"/>
      <c r="CB1331" s="6"/>
      <c r="CC1331" s="6"/>
      <c r="CD1331" s="6"/>
      <c r="CE1331" s="6"/>
      <c r="CF1331" s="6"/>
      <c r="CG1331" s="6"/>
      <c r="CH1331" s="6"/>
    </row>
    <row r="1332" spans="1:86" ht="14.25" customHeight="1" x14ac:dyDescent="0.3">
      <c r="A1332" s="24" t="s">
        <v>215</v>
      </c>
      <c r="B1332" s="24" t="s">
        <v>785</v>
      </c>
      <c r="C1332" s="25">
        <v>2017</v>
      </c>
      <c r="D1332" s="24" t="s">
        <v>786</v>
      </c>
      <c r="E1332" s="24" t="s">
        <v>135</v>
      </c>
      <c r="F1332" s="24" t="s">
        <v>171</v>
      </c>
      <c r="G1332" s="24" t="s">
        <v>787</v>
      </c>
      <c r="H1332" s="24"/>
      <c r="I1332" s="24"/>
      <c r="J1332" s="24" t="s">
        <v>221</v>
      </c>
      <c r="K1332" s="24" t="s">
        <v>417</v>
      </c>
      <c r="L1332" s="24" t="s">
        <v>424</v>
      </c>
      <c r="M1332" s="24" t="s">
        <v>149</v>
      </c>
      <c r="N1332" s="30" t="s">
        <v>831</v>
      </c>
      <c r="O1332" s="6" t="s">
        <v>789</v>
      </c>
      <c r="P1332" s="24"/>
      <c r="Q1332" s="24"/>
      <c r="R1332" s="24"/>
      <c r="S1332" s="24"/>
      <c r="T1332" s="24" t="s">
        <v>1021</v>
      </c>
      <c r="U1332" s="24"/>
      <c r="V1332" s="24"/>
      <c r="W1332" s="24"/>
      <c r="X1332" s="24"/>
      <c r="Y1332" s="24"/>
      <c r="Z1332" s="24"/>
      <c r="AB1332" s="76"/>
      <c r="AC1332" s="76"/>
      <c r="AD1332" s="24"/>
      <c r="AE1332" s="39"/>
      <c r="AF1332" s="39"/>
      <c r="AG1332" s="39"/>
      <c r="AH1332" s="39"/>
      <c r="AI1332" s="24"/>
      <c r="AJ1332" s="24"/>
      <c r="AK1332" s="24"/>
      <c r="AL1332" s="24"/>
      <c r="AM1332" s="24"/>
      <c r="AN1332" s="24"/>
      <c r="AO1332" s="25">
        <v>10</v>
      </c>
      <c r="AP1332" s="24"/>
      <c r="AQ1332" s="24"/>
      <c r="AR1332" s="24"/>
      <c r="AS1332" s="66">
        <f>AU1332*AT1332/100</f>
        <v>62</v>
      </c>
      <c r="AT1332" s="66">
        <v>62</v>
      </c>
      <c r="AU1332" s="25">
        <v>100</v>
      </c>
      <c r="AV1332" s="24" t="s">
        <v>194</v>
      </c>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c r="BU1332" s="6"/>
      <c r="BV1332" s="6"/>
      <c r="BW1332" s="6"/>
      <c r="BX1332" s="6"/>
      <c r="BY1332" s="6"/>
      <c r="BZ1332" s="6"/>
      <c r="CA1332" s="6"/>
      <c r="CB1332" s="6"/>
      <c r="CC1332" s="6"/>
      <c r="CD1332" s="6"/>
      <c r="CE1332" s="6"/>
      <c r="CF1332" s="6"/>
      <c r="CG1332" s="6"/>
      <c r="CH1332" s="6"/>
    </row>
    <row r="1333" spans="1:86" ht="14.25" customHeight="1" x14ac:dyDescent="0.3">
      <c r="A1333" s="24" t="s">
        <v>215</v>
      </c>
      <c r="B1333" s="24" t="s">
        <v>785</v>
      </c>
      <c r="C1333" s="25">
        <v>2017</v>
      </c>
      <c r="D1333" s="24" t="s">
        <v>786</v>
      </c>
      <c r="E1333" s="24" t="s">
        <v>135</v>
      </c>
      <c r="F1333" s="24" t="s">
        <v>171</v>
      </c>
      <c r="G1333" s="24" t="s">
        <v>787</v>
      </c>
      <c r="H1333" s="24"/>
      <c r="I1333" s="24"/>
      <c r="J1333" s="24" t="s">
        <v>221</v>
      </c>
      <c r="K1333" s="24" t="s">
        <v>417</v>
      </c>
      <c r="L1333" s="24" t="s">
        <v>469</v>
      </c>
      <c r="M1333" s="24" t="s">
        <v>149</v>
      </c>
      <c r="N1333" s="30" t="s">
        <v>831</v>
      </c>
      <c r="O1333" s="6" t="s">
        <v>789</v>
      </c>
      <c r="P1333" s="24"/>
      <c r="Q1333" s="24"/>
      <c r="R1333" s="24"/>
      <c r="S1333" s="24"/>
      <c r="T1333" s="24" t="s">
        <v>1021</v>
      </c>
      <c r="U1333" s="24"/>
      <c r="V1333" s="24"/>
      <c r="W1333" s="24"/>
      <c r="X1333" s="24"/>
      <c r="Y1333" s="24"/>
      <c r="Z1333" s="24"/>
      <c r="AB1333" s="76"/>
      <c r="AC1333" s="76"/>
      <c r="AD1333" s="24"/>
      <c r="AE1333" s="39"/>
      <c r="AF1333" s="39"/>
      <c r="AG1333" s="39"/>
      <c r="AH1333" s="39"/>
      <c r="AI1333" s="24"/>
      <c r="AJ1333" s="24"/>
      <c r="AK1333" s="24"/>
      <c r="AL1333" s="24"/>
      <c r="AM1333" s="24"/>
      <c r="AN1333" s="24"/>
      <c r="AO1333" s="25">
        <v>10</v>
      </c>
      <c r="AP1333" s="24"/>
      <c r="AQ1333" s="24"/>
      <c r="AR1333" s="24"/>
      <c r="AS1333" s="66">
        <f>AU1333*AT1333/100</f>
        <v>62</v>
      </c>
      <c r="AT1333" s="66">
        <v>62</v>
      </c>
      <c r="AU1333" s="25">
        <v>100</v>
      </c>
      <c r="AV1333" s="24" t="s">
        <v>194</v>
      </c>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c r="BX1333" s="6"/>
      <c r="BY1333" s="6"/>
      <c r="BZ1333" s="6"/>
      <c r="CA1333" s="6"/>
      <c r="CB1333" s="6"/>
      <c r="CC1333" s="6"/>
      <c r="CD1333" s="6"/>
      <c r="CE1333" s="6"/>
      <c r="CF1333" s="6"/>
      <c r="CG1333" s="6"/>
      <c r="CH1333" s="6"/>
    </row>
    <row r="1334" spans="1:86" ht="14.25" customHeight="1" x14ac:dyDescent="0.3">
      <c r="A1334" s="24" t="s">
        <v>215</v>
      </c>
      <c r="B1334" s="24" t="s">
        <v>785</v>
      </c>
      <c r="C1334" s="25">
        <v>2017</v>
      </c>
      <c r="D1334" s="24" t="s">
        <v>786</v>
      </c>
      <c r="E1334" s="24" t="s">
        <v>135</v>
      </c>
      <c r="F1334" s="24" t="s">
        <v>171</v>
      </c>
      <c r="G1334" s="24" t="s">
        <v>787</v>
      </c>
      <c r="H1334" s="24"/>
      <c r="I1334" s="24"/>
      <c r="J1334" s="24" t="s">
        <v>221</v>
      </c>
      <c r="K1334" s="24" t="s">
        <v>417</v>
      </c>
      <c r="L1334" s="24" t="s">
        <v>428</v>
      </c>
      <c r="M1334" s="24" t="s">
        <v>149</v>
      </c>
      <c r="N1334" s="30" t="s">
        <v>831</v>
      </c>
      <c r="O1334" s="6" t="s">
        <v>789</v>
      </c>
      <c r="P1334" s="24"/>
      <c r="Q1334" s="24"/>
      <c r="R1334" s="24"/>
      <c r="S1334" s="24"/>
      <c r="T1334" s="24" t="s">
        <v>1021</v>
      </c>
      <c r="U1334" s="24"/>
      <c r="V1334" s="24"/>
      <c r="W1334" s="24"/>
      <c r="X1334" s="24"/>
      <c r="Y1334" s="24"/>
      <c r="Z1334" s="24"/>
      <c r="AB1334" s="76"/>
      <c r="AC1334" s="76"/>
      <c r="AD1334" s="24"/>
      <c r="AE1334" s="39"/>
      <c r="AF1334" s="39"/>
      <c r="AG1334" s="39"/>
      <c r="AH1334" s="39"/>
      <c r="AI1334" s="24"/>
      <c r="AJ1334" s="24"/>
      <c r="AK1334" s="24"/>
      <c r="AL1334" s="24"/>
      <c r="AM1334" s="24"/>
      <c r="AN1334" s="24"/>
      <c r="AO1334" s="25">
        <v>10</v>
      </c>
      <c r="AP1334" s="24"/>
      <c r="AQ1334" s="24"/>
      <c r="AR1334" s="24"/>
      <c r="AS1334" s="66">
        <v>20</v>
      </c>
      <c r="AT1334" s="66">
        <v>62</v>
      </c>
      <c r="AU1334" s="25">
        <v>32.200000000000003</v>
      </c>
      <c r="AV1334" s="24" t="s">
        <v>194</v>
      </c>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c r="BX1334" s="6"/>
      <c r="BY1334" s="6"/>
      <c r="BZ1334" s="6"/>
      <c r="CA1334" s="6"/>
      <c r="CB1334" s="6"/>
      <c r="CC1334" s="6"/>
      <c r="CD1334" s="6"/>
      <c r="CE1334" s="6"/>
      <c r="CF1334" s="6"/>
      <c r="CG1334" s="6"/>
      <c r="CH1334" s="6"/>
    </row>
    <row r="1335" spans="1:86" ht="14.25" customHeight="1" x14ac:dyDescent="0.3">
      <c r="A1335" s="24" t="s">
        <v>215</v>
      </c>
      <c r="B1335" s="24" t="s">
        <v>785</v>
      </c>
      <c r="C1335" s="25">
        <v>2017</v>
      </c>
      <c r="D1335" s="24" t="s">
        <v>786</v>
      </c>
      <c r="E1335" s="24" t="s">
        <v>135</v>
      </c>
      <c r="F1335" s="24" t="s">
        <v>171</v>
      </c>
      <c r="G1335" s="24" t="s">
        <v>787</v>
      </c>
      <c r="H1335" s="24"/>
      <c r="I1335" s="24"/>
      <c r="J1335" s="24" t="s">
        <v>221</v>
      </c>
      <c r="K1335" s="24" t="s">
        <v>417</v>
      </c>
      <c r="L1335" s="24" t="s">
        <v>861</v>
      </c>
      <c r="M1335" s="24" t="s">
        <v>149</v>
      </c>
      <c r="N1335" s="30" t="s">
        <v>831</v>
      </c>
      <c r="O1335" s="6" t="s">
        <v>789</v>
      </c>
      <c r="P1335" s="24"/>
      <c r="Q1335" s="24"/>
      <c r="R1335" s="24"/>
      <c r="S1335" s="24"/>
      <c r="T1335" s="24" t="s">
        <v>1021</v>
      </c>
      <c r="U1335" s="24"/>
      <c r="V1335" s="24"/>
      <c r="W1335" s="24"/>
      <c r="X1335" s="24"/>
      <c r="Y1335" s="24"/>
      <c r="Z1335" s="24"/>
      <c r="AB1335" s="76"/>
      <c r="AC1335" s="76"/>
      <c r="AD1335" s="24"/>
      <c r="AE1335" s="39"/>
      <c r="AF1335" s="39"/>
      <c r="AG1335" s="39"/>
      <c r="AH1335" s="39"/>
      <c r="AI1335" s="24"/>
      <c r="AJ1335" s="24"/>
      <c r="AK1335" s="24"/>
      <c r="AL1335" s="24"/>
      <c r="AM1335" s="24"/>
      <c r="AN1335" s="24"/>
      <c r="AO1335" s="24" t="s">
        <v>162</v>
      </c>
      <c r="AP1335" s="24"/>
      <c r="AQ1335" s="24"/>
      <c r="AR1335" s="24"/>
      <c r="AS1335" s="66">
        <v>19</v>
      </c>
      <c r="AT1335" s="66">
        <v>62</v>
      </c>
      <c r="AU1335" s="25">
        <v>30.6</v>
      </c>
      <c r="AV1335" s="24" t="s">
        <v>194</v>
      </c>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c r="BX1335" s="6"/>
      <c r="BY1335" s="6"/>
      <c r="BZ1335" s="6"/>
      <c r="CA1335" s="6"/>
      <c r="CB1335" s="6"/>
      <c r="CC1335" s="6"/>
      <c r="CD1335" s="6"/>
      <c r="CE1335" s="6"/>
      <c r="CF1335" s="6"/>
      <c r="CG1335" s="6"/>
      <c r="CH1335" s="6"/>
    </row>
    <row r="1336" spans="1:86" ht="14.25" customHeight="1" x14ac:dyDescent="0.3">
      <c r="A1336" s="24" t="s">
        <v>215</v>
      </c>
      <c r="B1336" s="24" t="s">
        <v>785</v>
      </c>
      <c r="C1336" s="25">
        <v>2017</v>
      </c>
      <c r="D1336" s="24" t="s">
        <v>786</v>
      </c>
      <c r="E1336" s="24" t="s">
        <v>135</v>
      </c>
      <c r="F1336" s="24" t="s">
        <v>171</v>
      </c>
      <c r="G1336" s="24" t="s">
        <v>787</v>
      </c>
      <c r="H1336" s="24"/>
      <c r="I1336" s="24"/>
      <c r="J1336" s="24" t="s">
        <v>221</v>
      </c>
      <c r="K1336" s="24" t="s">
        <v>417</v>
      </c>
      <c r="L1336" s="24" t="s">
        <v>771</v>
      </c>
      <c r="M1336" s="24" t="s">
        <v>149</v>
      </c>
      <c r="N1336" s="30" t="s">
        <v>831</v>
      </c>
      <c r="O1336" s="6" t="s">
        <v>789</v>
      </c>
      <c r="P1336" s="24"/>
      <c r="Q1336" s="24"/>
      <c r="R1336" s="24"/>
      <c r="S1336" s="24"/>
      <c r="T1336" s="24" t="s">
        <v>1021</v>
      </c>
      <c r="U1336" s="24"/>
      <c r="V1336" s="24"/>
      <c r="W1336" s="24"/>
      <c r="X1336" s="24"/>
      <c r="Y1336" s="24"/>
      <c r="Z1336" s="24"/>
      <c r="AB1336" s="76"/>
      <c r="AC1336" s="76"/>
      <c r="AD1336" s="24"/>
      <c r="AE1336" s="39"/>
      <c r="AF1336" s="39"/>
      <c r="AG1336" s="39"/>
      <c r="AH1336" s="39"/>
      <c r="AI1336" s="24"/>
      <c r="AJ1336" s="24"/>
      <c r="AK1336" s="24"/>
      <c r="AL1336" s="24"/>
      <c r="AM1336" s="24"/>
      <c r="AN1336" s="24"/>
      <c r="AO1336" s="25">
        <v>10</v>
      </c>
      <c r="AP1336" s="24"/>
      <c r="AQ1336" s="24"/>
      <c r="AR1336" s="24"/>
      <c r="AS1336" s="66">
        <v>19</v>
      </c>
      <c r="AT1336" s="66">
        <v>62</v>
      </c>
      <c r="AU1336" s="25">
        <v>30.1</v>
      </c>
      <c r="AV1336" s="24" t="s">
        <v>194</v>
      </c>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c r="BX1336" s="6"/>
      <c r="BY1336" s="6"/>
      <c r="BZ1336" s="6"/>
      <c r="CA1336" s="6"/>
      <c r="CB1336" s="6"/>
      <c r="CC1336" s="6"/>
      <c r="CD1336" s="6"/>
      <c r="CE1336" s="6"/>
      <c r="CF1336" s="6"/>
      <c r="CG1336" s="6"/>
      <c r="CH1336" s="6"/>
    </row>
    <row r="1337" spans="1:86" ht="14.25" customHeight="1" x14ac:dyDescent="0.3">
      <c r="A1337" s="24" t="s">
        <v>215</v>
      </c>
      <c r="B1337" s="24" t="s">
        <v>785</v>
      </c>
      <c r="C1337" s="25">
        <v>2017</v>
      </c>
      <c r="D1337" s="24" t="s">
        <v>786</v>
      </c>
      <c r="E1337" s="24" t="s">
        <v>135</v>
      </c>
      <c r="F1337" s="24" t="s">
        <v>171</v>
      </c>
      <c r="G1337" s="24" t="s">
        <v>787</v>
      </c>
      <c r="H1337" s="24"/>
      <c r="I1337" s="24"/>
      <c r="J1337" s="24" t="s">
        <v>788</v>
      </c>
      <c r="K1337" s="24" t="s">
        <v>214</v>
      </c>
      <c r="L1337" s="24" t="s">
        <v>831</v>
      </c>
      <c r="M1337" s="24" t="s">
        <v>51</v>
      </c>
      <c r="N1337" s="24" t="s">
        <v>831</v>
      </c>
      <c r="O1337" s="6" t="s">
        <v>789</v>
      </c>
      <c r="P1337" s="24"/>
      <c r="Q1337" s="24"/>
      <c r="R1337" s="24"/>
      <c r="S1337" s="24"/>
      <c r="T1337" s="24"/>
      <c r="U1337" s="24"/>
      <c r="V1337" s="24"/>
      <c r="W1337" s="24"/>
      <c r="X1337" s="24"/>
      <c r="Y1337" s="24"/>
      <c r="Z1337" s="24"/>
      <c r="AB1337" s="76"/>
      <c r="AC1337" s="76"/>
      <c r="AD1337" s="24"/>
      <c r="AE1337" s="39"/>
      <c r="AF1337" s="39"/>
      <c r="AG1337" s="39"/>
      <c r="AH1337" s="39"/>
      <c r="AI1337" s="24"/>
      <c r="AJ1337" s="24"/>
      <c r="AK1337" s="24"/>
      <c r="AL1337" s="24"/>
      <c r="AM1337" s="24"/>
      <c r="AN1337" s="24"/>
      <c r="AO1337" s="24"/>
      <c r="AP1337" s="24"/>
      <c r="AQ1337" s="24"/>
      <c r="AR1337" s="24"/>
      <c r="AS1337" s="66"/>
      <c r="AT1337" s="66"/>
      <c r="AU1337" s="24"/>
      <c r="AV1337" s="24"/>
    </row>
    <row r="1338" spans="1:86" ht="14.25" customHeight="1" x14ac:dyDescent="0.3">
      <c r="A1338" s="24" t="s">
        <v>215</v>
      </c>
      <c r="B1338" s="24" t="s">
        <v>785</v>
      </c>
      <c r="C1338" s="25">
        <v>2017</v>
      </c>
      <c r="D1338" s="24" t="s">
        <v>786</v>
      </c>
      <c r="E1338" s="24" t="s">
        <v>135</v>
      </c>
      <c r="F1338" s="24" t="s">
        <v>171</v>
      </c>
      <c r="G1338" s="24" t="s">
        <v>787</v>
      </c>
      <c r="H1338" s="24"/>
      <c r="I1338" s="24"/>
      <c r="J1338" s="24" t="s">
        <v>11</v>
      </c>
      <c r="K1338" s="24" t="s">
        <v>219</v>
      </c>
      <c r="L1338" s="30" t="s">
        <v>831</v>
      </c>
      <c r="M1338" s="24" t="s">
        <v>51</v>
      </c>
      <c r="N1338" s="30" t="s">
        <v>831</v>
      </c>
      <c r="O1338" s="6" t="s">
        <v>789</v>
      </c>
      <c r="P1338" s="24"/>
      <c r="Q1338" s="24"/>
      <c r="R1338" s="24"/>
      <c r="S1338" s="24"/>
      <c r="T1338" s="24"/>
      <c r="U1338" s="24"/>
      <c r="V1338" s="24"/>
      <c r="W1338" s="24"/>
      <c r="X1338" s="24"/>
      <c r="Y1338" s="24"/>
      <c r="Z1338" s="24"/>
      <c r="AB1338" s="76"/>
      <c r="AC1338" s="76"/>
      <c r="AD1338" s="24"/>
      <c r="AE1338" s="39"/>
      <c r="AF1338" s="39"/>
      <c r="AG1338" s="39"/>
      <c r="AH1338" s="39"/>
      <c r="AI1338" s="24"/>
      <c r="AJ1338" s="24"/>
      <c r="AK1338" s="24"/>
      <c r="AL1338" s="24"/>
      <c r="AM1338" s="24"/>
      <c r="AN1338" s="24"/>
      <c r="AO1338" s="24"/>
      <c r="AP1338" s="24"/>
      <c r="AQ1338" s="24"/>
      <c r="AR1338" s="24"/>
      <c r="AS1338" s="66"/>
      <c r="AT1338" s="66"/>
      <c r="AU1338" s="24"/>
      <c r="AV1338" s="24"/>
    </row>
    <row r="1339" spans="1:86" ht="14.25" customHeight="1" x14ac:dyDescent="0.3">
      <c r="A1339" s="24" t="s">
        <v>215</v>
      </c>
      <c r="B1339" s="24" t="s">
        <v>785</v>
      </c>
      <c r="C1339" s="25">
        <v>2017</v>
      </c>
      <c r="D1339" s="24" t="s">
        <v>786</v>
      </c>
      <c r="E1339" s="24" t="s">
        <v>135</v>
      </c>
      <c r="F1339" s="24" t="s">
        <v>171</v>
      </c>
      <c r="G1339" s="24" t="s">
        <v>787</v>
      </c>
      <c r="H1339" s="24" t="s">
        <v>53</v>
      </c>
      <c r="I1339" s="24" t="s">
        <v>53</v>
      </c>
      <c r="J1339" s="24" t="s">
        <v>137</v>
      </c>
      <c r="K1339" s="24" t="s">
        <v>138</v>
      </c>
      <c r="L1339" s="30" t="s">
        <v>831</v>
      </c>
      <c r="M1339" s="24" t="s">
        <v>51</v>
      </c>
      <c r="N1339" s="30" t="s">
        <v>831</v>
      </c>
      <c r="O1339" s="6" t="s">
        <v>789</v>
      </c>
      <c r="P1339" s="24" t="s">
        <v>174</v>
      </c>
      <c r="Q1339" s="24">
        <v>0.45</v>
      </c>
      <c r="R1339" s="24" t="s">
        <v>806</v>
      </c>
      <c r="T1339" s="24"/>
      <c r="U1339" s="24" t="s">
        <v>53</v>
      </c>
      <c r="V1339" s="24" t="s">
        <v>54</v>
      </c>
      <c r="W1339" s="24" t="s">
        <v>424</v>
      </c>
      <c r="X1339" s="25">
        <v>4</v>
      </c>
      <c r="Y1339" s="25">
        <v>48</v>
      </c>
      <c r="Z1339" s="25">
        <v>42</v>
      </c>
      <c r="AB1339" s="76"/>
      <c r="AC1339" s="76"/>
      <c r="AD1339" s="25">
        <v>2014</v>
      </c>
      <c r="AE1339" s="39" t="s">
        <v>56</v>
      </c>
      <c r="AF1339" s="39"/>
      <c r="AG1339" s="39"/>
      <c r="AH1339" s="39">
        <v>100</v>
      </c>
      <c r="AI1339" s="24"/>
      <c r="AJ1339" s="24"/>
      <c r="AK1339" s="24"/>
      <c r="AL1339" s="24"/>
      <c r="AM1339" s="24"/>
      <c r="AN1339" s="24"/>
      <c r="AO1339" s="24"/>
      <c r="AP1339" s="24"/>
      <c r="AQ1339" s="24"/>
      <c r="AR1339" s="24"/>
      <c r="AS1339" s="66"/>
      <c r="AT1339" s="66"/>
      <c r="AU1339" s="24"/>
      <c r="AV1339" s="24"/>
    </row>
    <row r="1340" spans="1:86" ht="14.25" customHeight="1" x14ac:dyDescent="0.3">
      <c r="A1340" s="26" t="s">
        <v>132</v>
      </c>
      <c r="B1340" s="24" t="s">
        <v>226</v>
      </c>
      <c r="C1340" s="27">
        <v>2016</v>
      </c>
      <c r="D1340" s="26" t="s">
        <v>170</v>
      </c>
      <c r="E1340" s="26" t="s">
        <v>135</v>
      </c>
      <c r="F1340" s="26" t="s">
        <v>171</v>
      </c>
      <c r="G1340" s="26" t="s">
        <v>231</v>
      </c>
      <c r="H1340" s="26"/>
      <c r="I1340" s="26"/>
      <c r="J1340" s="26" t="s">
        <v>145</v>
      </c>
      <c r="K1340" s="26" t="s">
        <v>1028</v>
      </c>
      <c r="L1340" s="26" t="s">
        <v>72</v>
      </c>
      <c r="M1340" s="26" t="s">
        <v>149</v>
      </c>
      <c r="N1340" s="24" t="s">
        <v>173</v>
      </c>
      <c r="O1340" s="6" t="s">
        <v>50</v>
      </c>
      <c r="Q1340" s="24"/>
      <c r="R1340" s="24"/>
      <c r="S1340" s="24"/>
      <c r="T1340" s="24" t="s">
        <v>1021</v>
      </c>
      <c r="U1340" s="24"/>
      <c r="V1340" s="24"/>
      <c r="W1340" s="24"/>
      <c r="X1340" s="24"/>
      <c r="Y1340" s="24"/>
      <c r="Z1340" s="24"/>
      <c r="AA1340" s="76"/>
      <c r="AB1340" s="76"/>
      <c r="AC1340" s="76"/>
      <c r="AD1340" s="24"/>
      <c r="AE1340" s="39"/>
      <c r="AF1340" s="39"/>
      <c r="AG1340" s="39"/>
      <c r="AH1340" s="39"/>
      <c r="AI1340" s="24"/>
      <c r="AJ1340" s="24"/>
      <c r="AK1340" s="24"/>
      <c r="AL1340" s="24"/>
      <c r="AM1340" s="24"/>
      <c r="AN1340" s="24"/>
      <c r="AO1340" s="24"/>
      <c r="AP1340" s="24"/>
      <c r="AQ1340" s="24"/>
      <c r="AR1340" s="24"/>
      <c r="AS1340" s="66">
        <v>0</v>
      </c>
      <c r="AT1340" s="66">
        <v>4</v>
      </c>
      <c r="AU1340" s="24"/>
      <c r="AV1340" s="24" t="s">
        <v>233</v>
      </c>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c r="BU1340" s="6"/>
      <c r="BV1340" s="6"/>
      <c r="BW1340" s="6"/>
      <c r="BX1340" s="6"/>
      <c r="BY1340" s="6"/>
      <c r="BZ1340" s="6"/>
      <c r="CA1340" s="6"/>
      <c r="CB1340" s="6"/>
      <c r="CC1340" s="6"/>
      <c r="CD1340" s="6"/>
      <c r="CE1340" s="6"/>
      <c r="CF1340" s="6"/>
      <c r="CG1340" s="6"/>
      <c r="CH1340" s="6"/>
    </row>
    <row r="1341" spans="1:86" ht="14.25" customHeight="1" x14ac:dyDescent="0.3">
      <c r="A1341" s="26" t="s">
        <v>132</v>
      </c>
      <c r="B1341" s="24" t="s">
        <v>226</v>
      </c>
      <c r="C1341" s="27">
        <v>2016</v>
      </c>
      <c r="D1341" s="26" t="s">
        <v>170</v>
      </c>
      <c r="E1341" s="26" t="s">
        <v>135</v>
      </c>
      <c r="F1341" s="26" t="s">
        <v>171</v>
      </c>
      <c r="G1341" s="26" t="s">
        <v>240</v>
      </c>
      <c r="H1341" s="26"/>
      <c r="I1341" s="26"/>
      <c r="J1341" s="26" t="s">
        <v>145</v>
      </c>
      <c r="K1341" s="26" t="s">
        <v>1028</v>
      </c>
      <c r="L1341" s="26" t="s">
        <v>72</v>
      </c>
      <c r="M1341" s="26" t="s">
        <v>149</v>
      </c>
      <c r="N1341" s="24" t="s">
        <v>173</v>
      </c>
      <c r="O1341" s="6" t="s">
        <v>50</v>
      </c>
      <c r="Q1341" s="24"/>
      <c r="R1341" s="24"/>
      <c r="S1341" s="24"/>
      <c r="T1341" s="24" t="s">
        <v>1021</v>
      </c>
      <c r="U1341" s="24"/>
      <c r="V1341" s="24"/>
      <c r="W1341" s="24"/>
      <c r="X1341" s="24"/>
      <c r="Y1341" s="24"/>
      <c r="Z1341" s="24"/>
      <c r="AA1341" s="76"/>
      <c r="AB1341" s="76"/>
      <c r="AC1341" s="76"/>
      <c r="AD1341" s="24"/>
      <c r="AE1341" s="39"/>
      <c r="AF1341" s="39"/>
      <c r="AG1341" s="39"/>
      <c r="AH1341" s="39"/>
      <c r="AI1341" s="24"/>
      <c r="AJ1341" s="24"/>
      <c r="AK1341" s="24"/>
      <c r="AL1341" s="24"/>
      <c r="AM1341" s="24"/>
      <c r="AN1341" s="24"/>
      <c r="AO1341" s="24"/>
      <c r="AP1341" s="24"/>
      <c r="AQ1341" s="24"/>
      <c r="AR1341" s="24"/>
      <c r="AS1341" s="65">
        <v>1</v>
      </c>
      <c r="AT1341" s="66">
        <v>1</v>
      </c>
      <c r="AU1341" s="24"/>
      <c r="AV1341" s="24" t="s">
        <v>233</v>
      </c>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c r="BX1341" s="6"/>
      <c r="BY1341" s="6"/>
      <c r="BZ1341" s="6"/>
      <c r="CA1341" s="6"/>
      <c r="CB1341" s="6"/>
      <c r="CC1341" s="6"/>
      <c r="CD1341" s="6"/>
      <c r="CE1341" s="6"/>
      <c r="CF1341" s="6"/>
      <c r="CG1341" s="6"/>
      <c r="CH1341" s="6"/>
    </row>
    <row r="1342" spans="1:86" ht="14.25" customHeight="1" x14ac:dyDescent="0.3">
      <c r="A1342" s="26" t="s">
        <v>132</v>
      </c>
      <c r="B1342" s="24" t="s">
        <v>226</v>
      </c>
      <c r="C1342" s="27">
        <v>2016</v>
      </c>
      <c r="D1342" s="26" t="s">
        <v>170</v>
      </c>
      <c r="E1342" s="26" t="s">
        <v>135</v>
      </c>
      <c r="F1342" s="26" t="s">
        <v>171</v>
      </c>
      <c r="G1342" s="26" t="s">
        <v>231</v>
      </c>
      <c r="H1342" s="26"/>
      <c r="I1342" s="26"/>
      <c r="J1342" s="26" t="s">
        <v>145</v>
      </c>
      <c r="K1342" s="26" t="s">
        <v>1028</v>
      </c>
      <c r="L1342" s="26" t="s">
        <v>85</v>
      </c>
      <c r="M1342" s="26" t="s">
        <v>149</v>
      </c>
      <c r="N1342" s="24" t="s">
        <v>173</v>
      </c>
      <c r="O1342" s="6" t="s">
        <v>50</v>
      </c>
      <c r="Q1342" s="24"/>
      <c r="R1342" s="24"/>
      <c r="S1342" s="24"/>
      <c r="T1342" s="24" t="s">
        <v>1021</v>
      </c>
      <c r="U1342" s="24"/>
      <c r="V1342" s="24"/>
      <c r="W1342" s="24"/>
      <c r="X1342" s="24"/>
      <c r="Y1342" s="24"/>
      <c r="Z1342" s="24"/>
      <c r="AA1342" s="76"/>
      <c r="AB1342" s="76"/>
      <c r="AC1342" s="76"/>
      <c r="AD1342" s="24"/>
      <c r="AE1342" s="39"/>
      <c r="AF1342" s="39"/>
      <c r="AG1342" s="39"/>
      <c r="AH1342" s="39"/>
      <c r="AI1342" s="24"/>
      <c r="AJ1342" s="24"/>
      <c r="AK1342" s="24"/>
      <c r="AL1342" s="24"/>
      <c r="AM1342" s="24"/>
      <c r="AN1342" s="24"/>
      <c r="AO1342" s="24"/>
      <c r="AP1342" s="24"/>
      <c r="AQ1342" s="24"/>
      <c r="AR1342" s="24"/>
      <c r="AS1342" s="66">
        <v>4</v>
      </c>
      <c r="AT1342" s="66">
        <v>4</v>
      </c>
      <c r="AU1342" s="24"/>
      <c r="AV1342" s="24" t="s">
        <v>233</v>
      </c>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row>
    <row r="1343" spans="1:86" ht="14.25" customHeight="1" x14ac:dyDescent="0.3">
      <c r="A1343" s="26" t="s">
        <v>132</v>
      </c>
      <c r="B1343" s="24" t="s">
        <v>226</v>
      </c>
      <c r="C1343" s="27">
        <v>2016</v>
      </c>
      <c r="D1343" s="26" t="s">
        <v>170</v>
      </c>
      <c r="E1343" s="26" t="s">
        <v>135</v>
      </c>
      <c r="F1343" s="26" t="s">
        <v>171</v>
      </c>
      <c r="G1343" s="26" t="s">
        <v>240</v>
      </c>
      <c r="H1343" s="26"/>
      <c r="I1343" s="26"/>
      <c r="J1343" s="26" t="s">
        <v>145</v>
      </c>
      <c r="K1343" s="26" t="s">
        <v>1028</v>
      </c>
      <c r="L1343" s="26" t="s">
        <v>85</v>
      </c>
      <c r="M1343" s="26" t="s">
        <v>149</v>
      </c>
      <c r="N1343" s="24" t="s">
        <v>173</v>
      </c>
      <c r="O1343" s="6" t="s">
        <v>50</v>
      </c>
      <c r="Q1343" s="24"/>
      <c r="R1343" s="24"/>
      <c r="S1343" s="24"/>
      <c r="T1343" s="24" t="s">
        <v>1021</v>
      </c>
      <c r="U1343" s="24"/>
      <c r="V1343" s="24"/>
      <c r="W1343" s="24"/>
      <c r="X1343" s="24"/>
      <c r="Y1343" s="24"/>
      <c r="Z1343" s="24"/>
      <c r="AA1343" s="76"/>
      <c r="AB1343" s="76"/>
      <c r="AC1343" s="76"/>
      <c r="AD1343" s="24"/>
      <c r="AE1343" s="39"/>
      <c r="AF1343" s="39"/>
      <c r="AG1343" s="39"/>
      <c r="AH1343" s="39"/>
      <c r="AI1343" s="24"/>
      <c r="AJ1343" s="24"/>
      <c r="AK1343" s="24"/>
      <c r="AL1343" s="24"/>
      <c r="AM1343" s="24"/>
      <c r="AN1343" s="24"/>
      <c r="AO1343" s="24"/>
      <c r="AP1343" s="24"/>
      <c r="AQ1343" s="24"/>
      <c r="AR1343" s="24"/>
      <c r="AS1343" s="65">
        <v>2</v>
      </c>
      <c r="AT1343" s="66">
        <v>1</v>
      </c>
      <c r="AU1343" s="24"/>
      <c r="AV1343" s="24" t="s">
        <v>233</v>
      </c>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A1343" s="6"/>
      <c r="CB1343" s="6"/>
      <c r="CC1343" s="6"/>
      <c r="CD1343" s="6"/>
      <c r="CE1343" s="6"/>
      <c r="CF1343" s="6"/>
      <c r="CG1343" s="6"/>
      <c r="CH1343" s="6"/>
    </row>
    <row r="1344" spans="1:86" ht="14.25" customHeight="1" x14ac:dyDescent="0.3">
      <c r="A1344" s="26" t="s">
        <v>132</v>
      </c>
      <c r="B1344" s="24" t="s">
        <v>226</v>
      </c>
      <c r="C1344" s="27">
        <v>2016</v>
      </c>
      <c r="D1344" s="26" t="s">
        <v>170</v>
      </c>
      <c r="E1344" s="26" t="s">
        <v>135</v>
      </c>
      <c r="F1344" s="26" t="s">
        <v>171</v>
      </c>
      <c r="G1344" s="26" t="s">
        <v>231</v>
      </c>
      <c r="H1344" s="26"/>
      <c r="I1344" s="26"/>
      <c r="J1344" s="26" t="s">
        <v>145</v>
      </c>
      <c r="K1344" s="26" t="s">
        <v>1028</v>
      </c>
      <c r="L1344" s="26" t="s">
        <v>96</v>
      </c>
      <c r="M1344" s="26" t="s">
        <v>149</v>
      </c>
      <c r="N1344" s="24" t="s">
        <v>173</v>
      </c>
      <c r="O1344" s="6" t="s">
        <v>50</v>
      </c>
      <c r="Q1344" s="24"/>
      <c r="R1344" s="24"/>
      <c r="S1344" s="24"/>
      <c r="T1344" s="24" t="s">
        <v>1021</v>
      </c>
      <c r="U1344" s="24"/>
      <c r="V1344" s="24"/>
      <c r="W1344" s="24"/>
      <c r="X1344" s="24"/>
      <c r="Y1344" s="24"/>
      <c r="Z1344" s="24"/>
      <c r="AA1344" s="76"/>
      <c r="AB1344" s="76"/>
      <c r="AC1344" s="76"/>
      <c r="AD1344" s="24"/>
      <c r="AE1344" s="39"/>
      <c r="AF1344" s="39"/>
      <c r="AG1344" s="39"/>
      <c r="AH1344" s="39"/>
      <c r="AI1344" s="24"/>
      <c r="AJ1344" s="24"/>
      <c r="AK1344" s="24"/>
      <c r="AL1344" s="24"/>
      <c r="AM1344" s="24"/>
      <c r="AN1344" s="24"/>
      <c r="AO1344" s="24"/>
      <c r="AP1344" s="24"/>
      <c r="AQ1344" s="24"/>
      <c r="AR1344" s="24"/>
      <c r="AS1344" s="66">
        <v>0</v>
      </c>
      <c r="AT1344" s="66">
        <v>4</v>
      </c>
      <c r="AU1344" s="24"/>
      <c r="AV1344" s="24" t="s">
        <v>233</v>
      </c>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row>
    <row r="1345" spans="1:86" ht="14.25" customHeight="1" x14ac:dyDescent="0.3">
      <c r="A1345" s="26" t="s">
        <v>132</v>
      </c>
      <c r="B1345" s="24" t="s">
        <v>226</v>
      </c>
      <c r="C1345" s="27">
        <v>2016</v>
      </c>
      <c r="D1345" s="26" t="s">
        <v>170</v>
      </c>
      <c r="E1345" s="26" t="s">
        <v>135</v>
      </c>
      <c r="F1345" s="26" t="s">
        <v>171</v>
      </c>
      <c r="G1345" s="26" t="s">
        <v>240</v>
      </c>
      <c r="H1345" s="26"/>
      <c r="I1345" s="26"/>
      <c r="J1345" s="26" t="s">
        <v>145</v>
      </c>
      <c r="K1345" s="26" t="s">
        <v>1028</v>
      </c>
      <c r="L1345" s="26" t="s">
        <v>96</v>
      </c>
      <c r="M1345" s="26" t="s">
        <v>149</v>
      </c>
      <c r="N1345" s="24" t="s">
        <v>173</v>
      </c>
      <c r="O1345" s="6" t="s">
        <v>50</v>
      </c>
      <c r="Q1345" s="24"/>
      <c r="R1345" s="24"/>
      <c r="S1345" s="24"/>
      <c r="T1345" s="24" t="s">
        <v>1021</v>
      </c>
      <c r="U1345" s="24"/>
      <c r="V1345" s="24"/>
      <c r="W1345" s="24"/>
      <c r="X1345" s="24"/>
      <c r="Y1345" s="24"/>
      <c r="Z1345" s="24"/>
      <c r="AA1345" s="76"/>
      <c r="AB1345" s="76"/>
      <c r="AC1345" s="76"/>
      <c r="AD1345" s="24"/>
      <c r="AE1345" s="39"/>
      <c r="AF1345" s="39"/>
      <c r="AG1345" s="39"/>
      <c r="AH1345" s="39"/>
      <c r="AI1345" s="24"/>
      <c r="AJ1345" s="24"/>
      <c r="AK1345" s="24"/>
      <c r="AL1345" s="24"/>
      <c r="AM1345" s="24"/>
      <c r="AN1345" s="24"/>
      <c r="AO1345" s="24"/>
      <c r="AP1345" s="24"/>
      <c r="AQ1345" s="24"/>
      <c r="AR1345" s="24"/>
      <c r="AS1345" s="65">
        <v>0</v>
      </c>
      <c r="AT1345" s="66">
        <v>1</v>
      </c>
      <c r="AU1345" s="24"/>
      <c r="AV1345" s="24" t="s">
        <v>233</v>
      </c>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A1345" s="6"/>
      <c r="CB1345" s="6"/>
      <c r="CC1345" s="6"/>
      <c r="CD1345" s="6"/>
      <c r="CE1345" s="6"/>
      <c r="CF1345" s="6"/>
      <c r="CG1345" s="6"/>
      <c r="CH1345" s="6"/>
    </row>
    <row r="1346" spans="1:86" ht="14.25" customHeight="1" x14ac:dyDescent="0.3">
      <c r="A1346" s="26" t="s">
        <v>132</v>
      </c>
      <c r="B1346" s="24" t="s">
        <v>226</v>
      </c>
      <c r="C1346" s="27">
        <v>2016</v>
      </c>
      <c r="D1346" s="26" t="s">
        <v>170</v>
      </c>
      <c r="E1346" s="26" t="s">
        <v>135</v>
      </c>
      <c r="F1346" s="26" t="s">
        <v>171</v>
      </c>
      <c r="G1346" s="26" t="s">
        <v>231</v>
      </c>
      <c r="H1346" s="26"/>
      <c r="I1346" s="26"/>
      <c r="J1346" s="26" t="s">
        <v>145</v>
      </c>
      <c r="K1346" s="26" t="s">
        <v>1028</v>
      </c>
      <c r="L1346" s="26" t="s">
        <v>86</v>
      </c>
      <c r="M1346" s="26" t="s">
        <v>149</v>
      </c>
      <c r="N1346" s="24" t="s">
        <v>173</v>
      </c>
      <c r="O1346" s="6" t="s">
        <v>50</v>
      </c>
      <c r="Q1346" s="24"/>
      <c r="R1346" s="24"/>
      <c r="S1346" s="24"/>
      <c r="T1346" s="24" t="s">
        <v>1021</v>
      </c>
      <c r="U1346" s="24"/>
      <c r="V1346" s="24"/>
      <c r="W1346" s="24"/>
      <c r="X1346" s="24"/>
      <c r="Y1346" s="24"/>
      <c r="Z1346" s="24"/>
      <c r="AA1346" s="76"/>
      <c r="AB1346" s="76"/>
      <c r="AC1346" s="76"/>
      <c r="AD1346" s="24"/>
      <c r="AE1346" s="39"/>
      <c r="AF1346" s="39"/>
      <c r="AG1346" s="39"/>
      <c r="AH1346" s="39"/>
      <c r="AI1346" s="24"/>
      <c r="AJ1346" s="24"/>
      <c r="AK1346" s="24"/>
      <c r="AL1346" s="24"/>
      <c r="AM1346" s="24"/>
      <c r="AN1346" s="24"/>
      <c r="AO1346" s="24"/>
      <c r="AP1346" s="24"/>
      <c r="AQ1346" s="24"/>
      <c r="AR1346" s="24"/>
      <c r="AS1346" s="66">
        <v>4</v>
      </c>
      <c r="AT1346" s="66">
        <v>4</v>
      </c>
      <c r="AU1346" s="24"/>
      <c r="AV1346" s="24" t="s">
        <v>233</v>
      </c>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c r="BX1346" s="6"/>
      <c r="BY1346" s="6"/>
      <c r="BZ1346" s="6"/>
      <c r="CA1346" s="6"/>
      <c r="CB1346" s="6"/>
      <c r="CC1346" s="6"/>
      <c r="CD1346" s="6"/>
      <c r="CE1346" s="6"/>
      <c r="CF1346" s="6"/>
      <c r="CG1346" s="6"/>
      <c r="CH1346" s="6"/>
    </row>
    <row r="1347" spans="1:86" ht="14.25" customHeight="1" x14ac:dyDescent="0.3">
      <c r="A1347" s="26" t="s">
        <v>132</v>
      </c>
      <c r="B1347" s="24" t="s">
        <v>226</v>
      </c>
      <c r="C1347" s="27">
        <v>2016</v>
      </c>
      <c r="D1347" s="26" t="s">
        <v>170</v>
      </c>
      <c r="E1347" s="26" t="s">
        <v>135</v>
      </c>
      <c r="F1347" s="26" t="s">
        <v>171</v>
      </c>
      <c r="G1347" s="26" t="s">
        <v>240</v>
      </c>
      <c r="H1347" s="26"/>
      <c r="I1347" s="26"/>
      <c r="J1347" s="26" t="s">
        <v>145</v>
      </c>
      <c r="K1347" s="26" t="s">
        <v>1028</v>
      </c>
      <c r="L1347" s="26" t="s">
        <v>86</v>
      </c>
      <c r="M1347" s="26" t="s">
        <v>149</v>
      </c>
      <c r="N1347" s="24" t="s">
        <v>173</v>
      </c>
      <c r="O1347" s="6" t="s">
        <v>50</v>
      </c>
      <c r="Q1347" s="24"/>
      <c r="R1347" s="24"/>
      <c r="S1347" s="24"/>
      <c r="T1347" s="24" t="s">
        <v>1021</v>
      </c>
      <c r="U1347" s="24"/>
      <c r="V1347" s="24"/>
      <c r="W1347" s="24"/>
      <c r="X1347" s="24"/>
      <c r="Y1347" s="24"/>
      <c r="Z1347" s="24"/>
      <c r="AA1347" s="76"/>
      <c r="AB1347" s="76"/>
      <c r="AC1347" s="76"/>
      <c r="AD1347" s="24"/>
      <c r="AE1347" s="39"/>
      <c r="AF1347" s="39"/>
      <c r="AG1347" s="39"/>
      <c r="AH1347" s="39"/>
      <c r="AI1347" s="24"/>
      <c r="AJ1347" s="24"/>
      <c r="AK1347" s="24"/>
      <c r="AL1347" s="24"/>
      <c r="AM1347" s="24"/>
      <c r="AN1347" s="24"/>
      <c r="AO1347" s="24"/>
      <c r="AP1347" s="24"/>
      <c r="AQ1347" s="24"/>
      <c r="AR1347" s="24"/>
      <c r="AS1347" s="65">
        <v>2</v>
      </c>
      <c r="AT1347" s="66">
        <v>1</v>
      </c>
      <c r="AU1347" s="24"/>
      <c r="AV1347" s="24" t="s">
        <v>233</v>
      </c>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c r="BX1347" s="6"/>
      <c r="BY1347" s="6"/>
      <c r="BZ1347" s="6"/>
      <c r="CA1347" s="6"/>
      <c r="CB1347" s="6"/>
      <c r="CC1347" s="6"/>
      <c r="CD1347" s="6"/>
      <c r="CE1347" s="6"/>
      <c r="CF1347" s="6"/>
      <c r="CG1347" s="6"/>
      <c r="CH1347" s="6"/>
    </row>
    <row r="1348" spans="1:86" ht="14.25" customHeight="1" x14ac:dyDescent="0.3">
      <c r="A1348" s="26" t="s">
        <v>132</v>
      </c>
      <c r="B1348" s="24" t="s">
        <v>226</v>
      </c>
      <c r="C1348" s="27">
        <v>2016</v>
      </c>
      <c r="D1348" s="26" t="s">
        <v>170</v>
      </c>
      <c r="E1348" s="26" t="s">
        <v>135</v>
      </c>
      <c r="F1348" s="26" t="s">
        <v>171</v>
      </c>
      <c r="G1348" s="26" t="s">
        <v>231</v>
      </c>
      <c r="H1348" s="26"/>
      <c r="I1348" s="26"/>
      <c r="J1348" s="26" t="s">
        <v>145</v>
      </c>
      <c r="K1348" s="26" t="s">
        <v>1028</v>
      </c>
      <c r="L1348" s="26" t="s">
        <v>87</v>
      </c>
      <c r="M1348" s="26" t="s">
        <v>149</v>
      </c>
      <c r="N1348" s="24" t="s">
        <v>173</v>
      </c>
      <c r="O1348" s="6" t="s">
        <v>50</v>
      </c>
      <c r="Q1348" s="24"/>
      <c r="R1348" s="24"/>
      <c r="S1348" s="24"/>
      <c r="T1348" s="24" t="s">
        <v>1021</v>
      </c>
      <c r="U1348" s="24"/>
      <c r="V1348" s="24"/>
      <c r="W1348" s="24"/>
      <c r="X1348" s="24"/>
      <c r="Y1348" s="24"/>
      <c r="Z1348" s="24"/>
      <c r="AA1348" s="76"/>
      <c r="AB1348" s="76"/>
      <c r="AC1348" s="76"/>
      <c r="AD1348" s="24"/>
      <c r="AE1348" s="39"/>
      <c r="AF1348" s="39"/>
      <c r="AG1348" s="39"/>
      <c r="AH1348" s="39"/>
      <c r="AI1348" s="24"/>
      <c r="AJ1348" s="24"/>
      <c r="AK1348" s="24"/>
      <c r="AL1348" s="24"/>
      <c r="AM1348" s="24"/>
      <c r="AN1348" s="24"/>
      <c r="AO1348" s="24"/>
      <c r="AP1348" s="24"/>
      <c r="AQ1348" s="24"/>
      <c r="AR1348" s="24"/>
      <c r="AS1348" s="66">
        <v>4</v>
      </c>
      <c r="AT1348" s="66">
        <v>4</v>
      </c>
      <c r="AU1348" s="24"/>
      <c r="AV1348" s="24" t="s">
        <v>233</v>
      </c>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c r="BX1348" s="6"/>
      <c r="BY1348" s="6"/>
      <c r="BZ1348" s="6"/>
      <c r="CA1348" s="6"/>
      <c r="CB1348" s="6"/>
      <c r="CC1348" s="6"/>
      <c r="CD1348" s="6"/>
      <c r="CE1348" s="6"/>
      <c r="CF1348" s="6"/>
      <c r="CG1348" s="6"/>
      <c r="CH1348" s="6"/>
    </row>
    <row r="1349" spans="1:86" ht="14.25" customHeight="1" x14ac:dyDescent="0.3">
      <c r="A1349" s="26" t="s">
        <v>132</v>
      </c>
      <c r="B1349" s="24" t="s">
        <v>226</v>
      </c>
      <c r="C1349" s="27">
        <v>2016</v>
      </c>
      <c r="D1349" s="26" t="s">
        <v>170</v>
      </c>
      <c r="E1349" s="26" t="s">
        <v>135</v>
      </c>
      <c r="F1349" s="26" t="s">
        <v>171</v>
      </c>
      <c r="G1349" s="26" t="s">
        <v>240</v>
      </c>
      <c r="H1349" s="26"/>
      <c r="I1349" s="26"/>
      <c r="J1349" s="26" t="s">
        <v>145</v>
      </c>
      <c r="K1349" s="26" t="s">
        <v>1028</v>
      </c>
      <c r="L1349" s="26" t="s">
        <v>87</v>
      </c>
      <c r="M1349" s="26" t="s">
        <v>149</v>
      </c>
      <c r="N1349" s="24" t="s">
        <v>173</v>
      </c>
      <c r="O1349" s="6" t="s">
        <v>50</v>
      </c>
      <c r="Q1349" s="24"/>
      <c r="R1349" s="24"/>
      <c r="S1349" s="24"/>
      <c r="T1349" s="24" t="s">
        <v>1021</v>
      </c>
      <c r="U1349" s="24"/>
      <c r="V1349" s="24"/>
      <c r="W1349" s="24"/>
      <c r="X1349" s="24"/>
      <c r="Y1349" s="24"/>
      <c r="Z1349" s="24"/>
      <c r="AA1349" s="76"/>
      <c r="AB1349" s="76"/>
      <c r="AC1349" s="76"/>
      <c r="AD1349" s="24"/>
      <c r="AE1349" s="39"/>
      <c r="AF1349" s="39"/>
      <c r="AG1349" s="39"/>
      <c r="AH1349" s="39"/>
      <c r="AI1349" s="24"/>
      <c r="AJ1349" s="24"/>
      <c r="AK1349" s="24"/>
      <c r="AL1349" s="24"/>
      <c r="AM1349" s="24"/>
      <c r="AN1349" s="24"/>
      <c r="AO1349" s="24"/>
      <c r="AP1349" s="24"/>
      <c r="AQ1349" s="24"/>
      <c r="AR1349" s="24"/>
      <c r="AS1349" s="65">
        <v>2</v>
      </c>
      <c r="AT1349" s="66">
        <v>1</v>
      </c>
      <c r="AU1349" s="24"/>
      <c r="AV1349" s="24" t="s">
        <v>233</v>
      </c>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c r="BX1349" s="6"/>
      <c r="BY1349" s="6"/>
      <c r="BZ1349" s="6"/>
      <c r="CA1349" s="6"/>
      <c r="CB1349" s="6"/>
      <c r="CC1349" s="6"/>
      <c r="CD1349" s="6"/>
      <c r="CE1349" s="6"/>
      <c r="CF1349" s="6"/>
      <c r="CG1349" s="6"/>
      <c r="CH1349" s="6"/>
    </row>
    <row r="1350" spans="1:86" ht="14.25" customHeight="1" x14ac:dyDescent="0.3">
      <c r="A1350" s="26" t="s">
        <v>132</v>
      </c>
      <c r="B1350" s="24" t="s">
        <v>226</v>
      </c>
      <c r="C1350" s="27">
        <v>2016</v>
      </c>
      <c r="D1350" s="26" t="s">
        <v>170</v>
      </c>
      <c r="E1350" s="26" t="s">
        <v>135</v>
      </c>
      <c r="F1350" s="26" t="s">
        <v>171</v>
      </c>
      <c r="G1350" s="26" t="s">
        <v>231</v>
      </c>
      <c r="H1350" s="26"/>
      <c r="I1350" s="26"/>
      <c r="J1350" s="26" t="s">
        <v>145</v>
      </c>
      <c r="K1350" s="26" t="s">
        <v>1028</v>
      </c>
      <c r="L1350" s="26" t="s">
        <v>89</v>
      </c>
      <c r="M1350" s="26" t="s">
        <v>149</v>
      </c>
      <c r="N1350" s="24" t="s">
        <v>173</v>
      </c>
      <c r="O1350" s="6" t="s">
        <v>50</v>
      </c>
      <c r="Q1350" s="24"/>
      <c r="R1350" s="24"/>
      <c r="S1350" s="24"/>
      <c r="T1350" s="24" t="s">
        <v>1021</v>
      </c>
      <c r="U1350" s="24"/>
      <c r="V1350" s="24"/>
      <c r="W1350" s="24"/>
      <c r="X1350" s="24"/>
      <c r="Y1350" s="24"/>
      <c r="Z1350" s="24"/>
      <c r="AA1350" s="76"/>
      <c r="AB1350" s="76"/>
      <c r="AC1350" s="76"/>
      <c r="AD1350" s="24"/>
      <c r="AE1350" s="39"/>
      <c r="AF1350" s="39"/>
      <c r="AG1350" s="39"/>
      <c r="AH1350" s="39"/>
      <c r="AI1350" s="24"/>
      <c r="AJ1350" s="24"/>
      <c r="AK1350" s="24"/>
      <c r="AL1350" s="24"/>
      <c r="AM1350" s="24"/>
      <c r="AN1350" s="24"/>
      <c r="AO1350" s="24"/>
      <c r="AP1350" s="24"/>
      <c r="AQ1350" s="24"/>
      <c r="AR1350" s="24"/>
      <c r="AS1350" s="66">
        <v>4</v>
      </c>
      <c r="AT1350" s="66">
        <v>4</v>
      </c>
      <c r="AU1350" s="24"/>
      <c r="AV1350" s="24" t="s">
        <v>233</v>
      </c>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c r="BU1350" s="6"/>
      <c r="BV1350" s="6"/>
      <c r="BW1350" s="6"/>
      <c r="BX1350" s="6"/>
      <c r="BY1350" s="6"/>
      <c r="BZ1350" s="6"/>
      <c r="CA1350" s="6"/>
      <c r="CB1350" s="6"/>
      <c r="CC1350" s="6"/>
      <c r="CD1350" s="6"/>
      <c r="CE1350" s="6"/>
      <c r="CF1350" s="6"/>
      <c r="CG1350" s="6"/>
      <c r="CH1350" s="6"/>
    </row>
    <row r="1351" spans="1:86" ht="14.25" customHeight="1" x14ac:dyDescent="0.3">
      <c r="A1351" s="26" t="s">
        <v>132</v>
      </c>
      <c r="B1351" s="24" t="s">
        <v>226</v>
      </c>
      <c r="C1351" s="27">
        <v>2016</v>
      </c>
      <c r="D1351" s="26" t="s">
        <v>170</v>
      </c>
      <c r="E1351" s="26" t="s">
        <v>135</v>
      </c>
      <c r="F1351" s="26" t="s">
        <v>171</v>
      </c>
      <c r="G1351" s="26" t="s">
        <v>240</v>
      </c>
      <c r="H1351" s="26"/>
      <c r="I1351" s="26"/>
      <c r="J1351" s="26" t="s">
        <v>145</v>
      </c>
      <c r="K1351" s="26" t="s">
        <v>1028</v>
      </c>
      <c r="L1351" s="26" t="s">
        <v>89</v>
      </c>
      <c r="M1351" s="26" t="s">
        <v>149</v>
      </c>
      <c r="N1351" s="24" t="s">
        <v>173</v>
      </c>
      <c r="O1351" s="6" t="s">
        <v>50</v>
      </c>
      <c r="Q1351" s="24"/>
      <c r="R1351" s="24"/>
      <c r="S1351" s="24"/>
      <c r="T1351" s="24" t="s">
        <v>1021</v>
      </c>
      <c r="U1351" s="24"/>
      <c r="V1351" s="24"/>
      <c r="W1351" s="24"/>
      <c r="X1351" s="24"/>
      <c r="Y1351" s="24"/>
      <c r="Z1351" s="24"/>
      <c r="AA1351" s="76"/>
      <c r="AB1351" s="76"/>
      <c r="AC1351" s="76"/>
      <c r="AD1351" s="24"/>
      <c r="AE1351" s="39"/>
      <c r="AF1351" s="39"/>
      <c r="AG1351" s="39"/>
      <c r="AH1351" s="39"/>
      <c r="AI1351" s="24"/>
      <c r="AJ1351" s="24"/>
      <c r="AK1351" s="24"/>
      <c r="AL1351" s="24"/>
      <c r="AM1351" s="24"/>
      <c r="AN1351" s="24"/>
      <c r="AO1351" s="24"/>
      <c r="AP1351" s="24"/>
      <c r="AQ1351" s="24"/>
      <c r="AR1351" s="24"/>
      <c r="AS1351" s="65">
        <v>2</v>
      </c>
      <c r="AT1351" s="66">
        <v>1</v>
      </c>
      <c r="AU1351" s="24"/>
      <c r="AV1351" s="24" t="s">
        <v>233</v>
      </c>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c r="BX1351" s="6"/>
      <c r="BY1351" s="6"/>
      <c r="BZ1351" s="6"/>
      <c r="CA1351" s="6"/>
      <c r="CB1351" s="6"/>
      <c r="CC1351" s="6"/>
      <c r="CD1351" s="6"/>
      <c r="CE1351" s="6"/>
      <c r="CF1351" s="6"/>
      <c r="CG1351" s="6"/>
      <c r="CH1351" s="6"/>
    </row>
    <row r="1352" spans="1:86" ht="14.25" customHeight="1" x14ac:dyDescent="0.3">
      <c r="A1352" s="26" t="s">
        <v>132</v>
      </c>
      <c r="B1352" s="24" t="s">
        <v>226</v>
      </c>
      <c r="C1352" s="27">
        <v>2016</v>
      </c>
      <c r="D1352" s="26" t="s">
        <v>170</v>
      </c>
      <c r="E1352" s="26" t="s">
        <v>135</v>
      </c>
      <c r="F1352" s="26" t="s">
        <v>171</v>
      </c>
      <c r="G1352" s="26" t="s">
        <v>231</v>
      </c>
      <c r="H1352" s="26"/>
      <c r="I1352" s="26"/>
      <c r="J1352" s="26" t="s">
        <v>145</v>
      </c>
      <c r="K1352" s="26" t="s">
        <v>1028</v>
      </c>
      <c r="L1352" s="26" t="s">
        <v>88</v>
      </c>
      <c r="M1352" s="26" t="s">
        <v>149</v>
      </c>
      <c r="N1352" s="24" t="s">
        <v>173</v>
      </c>
      <c r="O1352" s="6" t="s">
        <v>50</v>
      </c>
      <c r="Q1352" s="24"/>
      <c r="R1352" s="24"/>
      <c r="S1352" s="24"/>
      <c r="T1352" s="24" t="s">
        <v>1021</v>
      </c>
      <c r="U1352" s="24"/>
      <c r="V1352" s="24"/>
      <c r="W1352" s="24"/>
      <c r="X1352" s="24"/>
      <c r="Y1352" s="24"/>
      <c r="Z1352" s="24"/>
      <c r="AA1352" s="76"/>
      <c r="AB1352" s="76"/>
      <c r="AC1352" s="76"/>
      <c r="AD1352" s="24"/>
      <c r="AE1352" s="39"/>
      <c r="AF1352" s="39"/>
      <c r="AG1352" s="39"/>
      <c r="AH1352" s="39"/>
      <c r="AI1352" s="24"/>
      <c r="AJ1352" s="24"/>
      <c r="AK1352" s="24"/>
      <c r="AL1352" s="24"/>
      <c r="AM1352" s="24"/>
      <c r="AN1352" s="24"/>
      <c r="AO1352" s="24"/>
      <c r="AP1352" s="24"/>
      <c r="AQ1352" s="24"/>
      <c r="AR1352" s="24"/>
      <c r="AS1352" s="66">
        <v>4</v>
      </c>
      <c r="AT1352" s="66">
        <v>4</v>
      </c>
      <c r="AU1352" s="24"/>
      <c r="AV1352" s="24" t="s">
        <v>233</v>
      </c>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A1352" s="6"/>
      <c r="CB1352" s="6"/>
      <c r="CC1352" s="6"/>
      <c r="CD1352" s="6"/>
      <c r="CE1352" s="6"/>
      <c r="CF1352" s="6"/>
      <c r="CG1352" s="6"/>
      <c r="CH1352" s="6"/>
    </row>
    <row r="1353" spans="1:86" ht="14.25" customHeight="1" x14ac:dyDescent="0.3">
      <c r="A1353" s="26" t="s">
        <v>132</v>
      </c>
      <c r="B1353" s="24" t="s">
        <v>226</v>
      </c>
      <c r="C1353" s="27">
        <v>2016</v>
      </c>
      <c r="D1353" s="26" t="s">
        <v>170</v>
      </c>
      <c r="E1353" s="26" t="s">
        <v>135</v>
      </c>
      <c r="F1353" s="26" t="s">
        <v>171</v>
      </c>
      <c r="G1353" s="26" t="s">
        <v>240</v>
      </c>
      <c r="H1353" s="26"/>
      <c r="I1353" s="26"/>
      <c r="J1353" s="26" t="s">
        <v>145</v>
      </c>
      <c r="K1353" s="26" t="s">
        <v>1028</v>
      </c>
      <c r="L1353" s="26" t="s">
        <v>88</v>
      </c>
      <c r="M1353" s="26" t="s">
        <v>149</v>
      </c>
      <c r="N1353" s="24" t="s">
        <v>173</v>
      </c>
      <c r="O1353" s="6" t="s">
        <v>50</v>
      </c>
      <c r="Q1353" s="24"/>
      <c r="R1353" s="24"/>
      <c r="S1353" s="24"/>
      <c r="T1353" s="24" t="s">
        <v>1021</v>
      </c>
      <c r="U1353" s="24"/>
      <c r="V1353" s="24"/>
      <c r="W1353" s="24"/>
      <c r="X1353" s="24"/>
      <c r="Y1353" s="24"/>
      <c r="Z1353" s="24"/>
      <c r="AA1353" s="76"/>
      <c r="AB1353" s="76"/>
      <c r="AC1353" s="76"/>
      <c r="AD1353" s="24"/>
      <c r="AE1353" s="39"/>
      <c r="AF1353" s="39"/>
      <c r="AG1353" s="39"/>
      <c r="AH1353" s="39"/>
      <c r="AI1353" s="24"/>
      <c r="AJ1353" s="24"/>
      <c r="AK1353" s="24"/>
      <c r="AL1353" s="24"/>
      <c r="AM1353" s="24"/>
      <c r="AN1353" s="24"/>
      <c r="AO1353" s="24"/>
      <c r="AP1353" s="24"/>
      <c r="AQ1353" s="24"/>
      <c r="AR1353" s="24"/>
      <c r="AS1353" s="65">
        <v>2</v>
      </c>
      <c r="AT1353" s="66">
        <v>1</v>
      </c>
      <c r="AU1353" s="24"/>
      <c r="AV1353" s="24" t="s">
        <v>233</v>
      </c>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c r="BX1353" s="6"/>
      <c r="BY1353" s="6"/>
      <c r="BZ1353" s="6"/>
      <c r="CA1353" s="6"/>
      <c r="CB1353" s="6"/>
      <c r="CC1353" s="6"/>
      <c r="CD1353" s="6"/>
      <c r="CE1353" s="6"/>
      <c r="CF1353" s="6"/>
      <c r="CG1353" s="6"/>
      <c r="CH1353" s="6"/>
    </row>
    <row r="1354" spans="1:86" ht="14.25" customHeight="1" x14ac:dyDescent="0.3">
      <c r="A1354" s="26" t="s">
        <v>132</v>
      </c>
      <c r="B1354" s="24" t="s">
        <v>226</v>
      </c>
      <c r="C1354" s="27">
        <v>2016</v>
      </c>
      <c r="D1354" s="26" t="s">
        <v>170</v>
      </c>
      <c r="E1354" s="26" t="s">
        <v>135</v>
      </c>
      <c r="F1354" s="26" t="s">
        <v>171</v>
      </c>
      <c r="G1354" s="26" t="s">
        <v>231</v>
      </c>
      <c r="H1354" s="26"/>
      <c r="I1354" s="26"/>
      <c r="J1354" s="26" t="s">
        <v>145</v>
      </c>
      <c r="K1354" s="26" t="s">
        <v>1028</v>
      </c>
      <c r="L1354" s="26" t="s">
        <v>234</v>
      </c>
      <c r="M1354" s="26" t="s">
        <v>149</v>
      </c>
      <c r="N1354" s="24" t="s">
        <v>173</v>
      </c>
      <c r="O1354" s="6" t="s">
        <v>50</v>
      </c>
      <c r="Q1354" s="24"/>
      <c r="R1354" s="24"/>
      <c r="S1354" s="24"/>
      <c r="T1354" s="24" t="s">
        <v>1021</v>
      </c>
      <c r="U1354" s="24"/>
      <c r="V1354" s="24"/>
      <c r="W1354" s="24"/>
      <c r="X1354" s="24"/>
      <c r="Y1354" s="24"/>
      <c r="Z1354" s="24"/>
      <c r="AA1354" s="76"/>
      <c r="AB1354" s="76"/>
      <c r="AC1354" s="76"/>
      <c r="AD1354" s="24"/>
      <c r="AE1354" s="39"/>
      <c r="AF1354" s="39"/>
      <c r="AG1354" s="39"/>
      <c r="AH1354" s="39"/>
      <c r="AI1354" s="24"/>
      <c r="AJ1354" s="24"/>
      <c r="AK1354" s="24"/>
      <c r="AL1354" s="24"/>
      <c r="AM1354" s="24"/>
      <c r="AN1354" s="24"/>
      <c r="AO1354" s="24"/>
      <c r="AP1354" s="24"/>
      <c r="AQ1354" s="24"/>
      <c r="AR1354" s="24"/>
      <c r="AS1354" s="66">
        <v>0</v>
      </c>
      <c r="AT1354" s="66">
        <v>4</v>
      </c>
      <c r="AU1354" s="24"/>
      <c r="AV1354" s="24" t="s">
        <v>233</v>
      </c>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c r="BX1354" s="6"/>
      <c r="BY1354" s="6"/>
      <c r="BZ1354" s="6"/>
      <c r="CA1354" s="6"/>
      <c r="CB1354" s="6"/>
      <c r="CC1354" s="6"/>
      <c r="CD1354" s="6"/>
      <c r="CE1354" s="6"/>
      <c r="CF1354" s="6"/>
      <c r="CG1354" s="6"/>
      <c r="CH1354" s="6"/>
    </row>
    <row r="1355" spans="1:86" ht="14.25" customHeight="1" x14ac:dyDescent="0.3">
      <c r="A1355" s="26" t="s">
        <v>132</v>
      </c>
      <c r="B1355" s="24" t="s">
        <v>226</v>
      </c>
      <c r="C1355" s="27">
        <v>2016</v>
      </c>
      <c r="D1355" s="26" t="s">
        <v>170</v>
      </c>
      <c r="E1355" s="26" t="s">
        <v>135</v>
      </c>
      <c r="F1355" s="26" t="s">
        <v>171</v>
      </c>
      <c r="G1355" s="26" t="s">
        <v>240</v>
      </c>
      <c r="H1355" s="26"/>
      <c r="I1355" s="26"/>
      <c r="J1355" s="26" t="s">
        <v>145</v>
      </c>
      <c r="K1355" s="26" t="s">
        <v>1028</v>
      </c>
      <c r="L1355" s="26" t="s">
        <v>234</v>
      </c>
      <c r="M1355" s="26" t="s">
        <v>149</v>
      </c>
      <c r="N1355" s="24" t="s">
        <v>173</v>
      </c>
      <c r="O1355" s="6" t="s">
        <v>50</v>
      </c>
      <c r="Q1355" s="24"/>
      <c r="R1355" s="24"/>
      <c r="S1355" s="24"/>
      <c r="T1355" s="24" t="s">
        <v>1021</v>
      </c>
      <c r="U1355" s="24"/>
      <c r="V1355" s="24"/>
      <c r="W1355" s="24"/>
      <c r="X1355" s="24"/>
      <c r="Y1355" s="24"/>
      <c r="Z1355" s="24"/>
      <c r="AA1355" s="76"/>
      <c r="AB1355" s="76"/>
      <c r="AC1355" s="76"/>
      <c r="AD1355" s="24"/>
      <c r="AE1355" s="39"/>
      <c r="AF1355" s="39"/>
      <c r="AG1355" s="39"/>
      <c r="AH1355" s="39"/>
      <c r="AI1355" s="24"/>
      <c r="AJ1355" s="24"/>
      <c r="AK1355" s="24"/>
      <c r="AL1355" s="24"/>
      <c r="AM1355" s="24"/>
      <c r="AN1355" s="24"/>
      <c r="AO1355" s="24"/>
      <c r="AP1355" s="24"/>
      <c r="AQ1355" s="24"/>
      <c r="AR1355" s="24"/>
      <c r="AS1355" s="65">
        <v>0</v>
      </c>
      <c r="AT1355" s="66">
        <v>1</v>
      </c>
      <c r="AU1355" s="24"/>
      <c r="AV1355" s="24" t="s">
        <v>233</v>
      </c>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c r="BX1355" s="6"/>
      <c r="BY1355" s="6"/>
      <c r="BZ1355" s="6"/>
      <c r="CA1355" s="6"/>
      <c r="CB1355" s="6"/>
      <c r="CC1355" s="6"/>
      <c r="CD1355" s="6"/>
      <c r="CE1355" s="6"/>
      <c r="CF1355" s="6"/>
      <c r="CG1355" s="6"/>
      <c r="CH1355" s="6"/>
    </row>
    <row r="1356" spans="1:86" ht="14.25" customHeight="1" x14ac:dyDescent="0.3">
      <c r="A1356" s="26" t="s">
        <v>132</v>
      </c>
      <c r="B1356" s="24" t="s">
        <v>226</v>
      </c>
      <c r="C1356" s="27">
        <v>2016</v>
      </c>
      <c r="D1356" s="26" t="s">
        <v>170</v>
      </c>
      <c r="E1356" s="26" t="s">
        <v>135</v>
      </c>
      <c r="F1356" s="26" t="s">
        <v>171</v>
      </c>
      <c r="G1356" s="26" t="s">
        <v>231</v>
      </c>
      <c r="H1356" s="26"/>
      <c r="I1356" s="26"/>
      <c r="J1356" s="26" t="s">
        <v>145</v>
      </c>
      <c r="K1356" s="26" t="s">
        <v>1028</v>
      </c>
      <c r="L1356" s="26" t="s">
        <v>92</v>
      </c>
      <c r="M1356" s="26" t="s">
        <v>149</v>
      </c>
      <c r="N1356" s="24" t="s">
        <v>173</v>
      </c>
      <c r="O1356" s="6" t="s">
        <v>50</v>
      </c>
      <c r="Q1356" s="24"/>
      <c r="R1356" s="24"/>
      <c r="S1356" s="24"/>
      <c r="T1356" s="24" t="s">
        <v>1021</v>
      </c>
      <c r="U1356" s="24"/>
      <c r="V1356" s="24"/>
      <c r="W1356" s="24"/>
      <c r="X1356" s="24"/>
      <c r="Y1356" s="24"/>
      <c r="Z1356" s="24"/>
      <c r="AA1356" s="76"/>
      <c r="AB1356" s="76"/>
      <c r="AC1356" s="76"/>
      <c r="AD1356" s="24"/>
      <c r="AE1356" s="39"/>
      <c r="AF1356" s="39"/>
      <c r="AG1356" s="39"/>
      <c r="AH1356" s="39"/>
      <c r="AI1356" s="24"/>
      <c r="AJ1356" s="24"/>
      <c r="AK1356" s="24"/>
      <c r="AL1356" s="24"/>
      <c r="AM1356" s="24"/>
      <c r="AN1356" s="24"/>
      <c r="AO1356" s="24"/>
      <c r="AP1356" s="24"/>
      <c r="AQ1356" s="24"/>
      <c r="AR1356" s="24"/>
      <c r="AS1356" s="66">
        <v>4</v>
      </c>
      <c r="AT1356" s="66">
        <v>4</v>
      </c>
      <c r="AU1356" s="24"/>
      <c r="AV1356" s="24" t="s">
        <v>233</v>
      </c>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c r="BV1356" s="6"/>
      <c r="BW1356" s="6"/>
      <c r="BX1356" s="6"/>
      <c r="BY1356" s="6"/>
      <c r="BZ1356" s="6"/>
      <c r="CA1356" s="6"/>
      <c r="CB1356" s="6"/>
      <c r="CC1356" s="6"/>
      <c r="CD1356" s="6"/>
      <c r="CE1356" s="6"/>
      <c r="CF1356" s="6"/>
      <c r="CG1356" s="6"/>
      <c r="CH1356" s="6"/>
    </row>
    <row r="1357" spans="1:86" ht="14.25" customHeight="1" x14ac:dyDescent="0.3">
      <c r="A1357" s="26" t="s">
        <v>132</v>
      </c>
      <c r="B1357" s="24" t="s">
        <v>226</v>
      </c>
      <c r="C1357" s="27">
        <v>2016</v>
      </c>
      <c r="D1357" s="26" t="s">
        <v>170</v>
      </c>
      <c r="E1357" s="26" t="s">
        <v>135</v>
      </c>
      <c r="F1357" s="26" t="s">
        <v>171</v>
      </c>
      <c r="G1357" s="26" t="s">
        <v>240</v>
      </c>
      <c r="H1357" s="26"/>
      <c r="I1357" s="26"/>
      <c r="J1357" s="26" t="s">
        <v>145</v>
      </c>
      <c r="K1357" s="26" t="s">
        <v>1028</v>
      </c>
      <c r="L1357" s="26" t="s">
        <v>92</v>
      </c>
      <c r="M1357" s="26" t="s">
        <v>149</v>
      </c>
      <c r="N1357" s="24" t="s">
        <v>173</v>
      </c>
      <c r="O1357" s="6" t="s">
        <v>50</v>
      </c>
      <c r="Q1357" s="24"/>
      <c r="R1357" s="24"/>
      <c r="S1357" s="24"/>
      <c r="T1357" s="24" t="s">
        <v>1021</v>
      </c>
      <c r="U1357" s="24"/>
      <c r="V1357" s="24"/>
      <c r="W1357" s="24"/>
      <c r="X1357" s="24"/>
      <c r="Y1357" s="24"/>
      <c r="Z1357" s="24"/>
      <c r="AA1357" s="76"/>
      <c r="AB1357" s="76"/>
      <c r="AC1357" s="76"/>
      <c r="AD1357" s="24"/>
      <c r="AE1357" s="39"/>
      <c r="AF1357" s="39"/>
      <c r="AG1357" s="39"/>
      <c r="AH1357" s="39"/>
      <c r="AI1357" s="24"/>
      <c r="AJ1357" s="24"/>
      <c r="AK1357" s="24"/>
      <c r="AL1357" s="24"/>
      <c r="AM1357" s="24"/>
      <c r="AN1357" s="24"/>
      <c r="AO1357" s="24"/>
      <c r="AP1357" s="24"/>
      <c r="AQ1357" s="24"/>
      <c r="AR1357" s="24"/>
      <c r="AS1357" s="65">
        <v>2</v>
      </c>
      <c r="AT1357" s="66">
        <v>1</v>
      </c>
      <c r="AU1357" s="24"/>
      <c r="AV1357" s="24" t="s">
        <v>233</v>
      </c>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c r="BU1357" s="6"/>
      <c r="BV1357" s="6"/>
      <c r="BW1357" s="6"/>
      <c r="BX1357" s="6"/>
      <c r="BY1357" s="6"/>
      <c r="BZ1357" s="6"/>
      <c r="CA1357" s="6"/>
      <c r="CB1357" s="6"/>
      <c r="CC1357" s="6"/>
      <c r="CD1357" s="6"/>
      <c r="CE1357" s="6"/>
      <c r="CF1357" s="6"/>
      <c r="CG1357" s="6"/>
      <c r="CH1357" s="6"/>
    </row>
    <row r="1358" spans="1:86" x14ac:dyDescent="0.3">
      <c r="A1358" s="26" t="s">
        <v>132</v>
      </c>
      <c r="B1358" s="24" t="s">
        <v>226</v>
      </c>
      <c r="C1358" s="27">
        <v>2016</v>
      </c>
      <c r="D1358" s="26" t="s">
        <v>170</v>
      </c>
      <c r="E1358" s="26" t="s">
        <v>135</v>
      </c>
      <c r="F1358" s="26" t="s">
        <v>171</v>
      </c>
      <c r="G1358" s="26" t="s">
        <v>231</v>
      </c>
      <c r="H1358" s="26"/>
      <c r="I1358" s="26"/>
      <c r="J1358" s="26" t="s">
        <v>145</v>
      </c>
      <c r="K1358" s="26" t="s">
        <v>225</v>
      </c>
      <c r="L1358" s="26" t="s">
        <v>238</v>
      </c>
      <c r="M1358" s="26" t="s">
        <v>99</v>
      </c>
      <c r="N1358" s="24" t="s">
        <v>173</v>
      </c>
      <c r="O1358" s="6" t="s">
        <v>50</v>
      </c>
      <c r="Q1358" s="24"/>
      <c r="R1358" s="24"/>
      <c r="S1358" s="24"/>
      <c r="T1358" s="24" t="s">
        <v>236</v>
      </c>
      <c r="AA1358" s="56"/>
      <c r="AB1358" s="56"/>
      <c r="AC1358" s="56"/>
      <c r="AN1358" s="24"/>
      <c r="AR1358" s="24"/>
      <c r="AS1358" s="24">
        <v>3</v>
      </c>
      <c r="AT1358" s="24">
        <v>4</v>
      </c>
      <c r="AU1358" s="24"/>
      <c r="AV1358" s="24" t="s">
        <v>233</v>
      </c>
    </row>
    <row r="1359" spans="1:86" x14ac:dyDescent="0.3">
      <c r="A1359" s="26" t="s">
        <v>132</v>
      </c>
      <c r="B1359" s="24" t="s">
        <v>226</v>
      </c>
      <c r="C1359" s="27">
        <v>2016</v>
      </c>
      <c r="D1359" s="26" t="s">
        <v>170</v>
      </c>
      <c r="E1359" s="26" t="s">
        <v>135</v>
      </c>
      <c r="F1359" s="26" t="s">
        <v>171</v>
      </c>
      <c r="G1359" s="26" t="s">
        <v>240</v>
      </c>
      <c r="H1359" s="26"/>
      <c r="I1359" s="26"/>
      <c r="J1359" s="26" t="s">
        <v>145</v>
      </c>
      <c r="K1359" s="26" t="s">
        <v>225</v>
      </c>
      <c r="L1359" s="26" t="s">
        <v>238</v>
      </c>
      <c r="M1359" s="26" t="s">
        <v>99</v>
      </c>
      <c r="N1359" s="24" t="s">
        <v>173</v>
      </c>
      <c r="O1359" s="6" t="s">
        <v>50</v>
      </c>
      <c r="Q1359" s="24"/>
      <c r="R1359" s="24"/>
      <c r="S1359" s="24"/>
      <c r="T1359" s="24" t="s">
        <v>236</v>
      </c>
      <c r="AA1359" s="56"/>
      <c r="AB1359" s="56"/>
      <c r="AC1359" s="56"/>
      <c r="AN1359" s="24"/>
      <c r="AR1359" s="24"/>
      <c r="AS1359">
        <v>1</v>
      </c>
      <c r="AT1359" s="24">
        <v>1</v>
      </c>
      <c r="AU1359" s="24"/>
      <c r="AV1359" s="24" t="s">
        <v>233</v>
      </c>
    </row>
    <row r="1360" spans="1:86" x14ac:dyDescent="0.3">
      <c r="A1360" s="26" t="s">
        <v>132</v>
      </c>
      <c r="B1360" s="24" t="s">
        <v>226</v>
      </c>
      <c r="C1360" s="27">
        <v>2016</v>
      </c>
      <c r="D1360" s="26" t="s">
        <v>170</v>
      </c>
      <c r="E1360" s="26" t="s">
        <v>135</v>
      </c>
      <c r="F1360" s="26" t="s">
        <v>171</v>
      </c>
      <c r="G1360" s="26" t="s">
        <v>231</v>
      </c>
      <c r="H1360" s="26"/>
      <c r="I1360" s="26"/>
      <c r="J1360" s="26" t="s">
        <v>145</v>
      </c>
      <c r="K1360" s="26" t="s">
        <v>225</v>
      </c>
      <c r="L1360" s="26" t="s">
        <v>237</v>
      </c>
      <c r="M1360" s="26" t="s">
        <v>99</v>
      </c>
      <c r="N1360" s="24" t="s">
        <v>173</v>
      </c>
      <c r="O1360" s="6" t="s">
        <v>50</v>
      </c>
      <c r="Q1360" s="24"/>
      <c r="R1360" s="24"/>
      <c r="S1360" s="24"/>
      <c r="T1360" s="24" t="s">
        <v>236</v>
      </c>
      <c r="AA1360" s="56"/>
      <c r="AB1360" s="56"/>
      <c r="AC1360" s="56"/>
      <c r="AN1360" s="24"/>
      <c r="AR1360" s="24"/>
      <c r="AS1360" s="24">
        <v>1</v>
      </c>
      <c r="AT1360" s="24">
        <v>4</v>
      </c>
      <c r="AU1360" s="24"/>
      <c r="AV1360" s="24" t="s">
        <v>233</v>
      </c>
    </row>
    <row r="1361" spans="1:86" x14ac:dyDescent="0.3">
      <c r="A1361" s="26" t="s">
        <v>132</v>
      </c>
      <c r="B1361" s="24" t="s">
        <v>226</v>
      </c>
      <c r="C1361" s="27">
        <v>2016</v>
      </c>
      <c r="D1361" s="26" t="s">
        <v>170</v>
      </c>
      <c r="E1361" s="26" t="s">
        <v>135</v>
      </c>
      <c r="F1361" s="26" t="s">
        <v>171</v>
      </c>
      <c r="G1361" s="26" t="s">
        <v>240</v>
      </c>
      <c r="H1361" s="26"/>
      <c r="I1361" s="26"/>
      <c r="J1361" s="26" t="s">
        <v>145</v>
      </c>
      <c r="K1361" s="26" t="s">
        <v>225</v>
      </c>
      <c r="L1361" s="26" t="s">
        <v>237</v>
      </c>
      <c r="M1361" s="26" t="s">
        <v>99</v>
      </c>
      <c r="N1361" s="24" t="s">
        <v>173</v>
      </c>
      <c r="O1361" s="6" t="s">
        <v>50</v>
      </c>
      <c r="Q1361" s="24"/>
      <c r="R1361" s="24"/>
      <c r="S1361" s="24"/>
      <c r="T1361" s="24" t="s">
        <v>236</v>
      </c>
      <c r="AA1361" s="56"/>
      <c r="AB1361" s="56"/>
      <c r="AC1361" s="56"/>
      <c r="AN1361" s="24"/>
      <c r="AR1361" s="24"/>
      <c r="AS1361">
        <v>0</v>
      </c>
      <c r="AT1361" s="24">
        <v>1</v>
      </c>
      <c r="AU1361" s="24"/>
      <c r="AV1361" s="24" t="s">
        <v>233</v>
      </c>
    </row>
    <row r="1362" spans="1:86" x14ac:dyDescent="0.3">
      <c r="A1362" s="26" t="s">
        <v>132</v>
      </c>
      <c r="B1362" s="24" t="s">
        <v>226</v>
      </c>
      <c r="C1362" s="27">
        <v>2016</v>
      </c>
      <c r="D1362" s="26" t="s">
        <v>170</v>
      </c>
      <c r="E1362" s="26" t="s">
        <v>135</v>
      </c>
      <c r="F1362" s="26" t="s">
        <v>171</v>
      </c>
      <c r="G1362" s="26" t="s">
        <v>231</v>
      </c>
      <c r="H1362" s="26"/>
      <c r="I1362" s="26"/>
      <c r="J1362" s="26" t="s">
        <v>145</v>
      </c>
      <c r="K1362" s="26" t="s">
        <v>225</v>
      </c>
      <c r="L1362" s="26" t="s">
        <v>235</v>
      </c>
      <c r="M1362" s="26" t="s">
        <v>99</v>
      </c>
      <c r="N1362" s="24" t="s">
        <v>173</v>
      </c>
      <c r="O1362" s="6" t="s">
        <v>50</v>
      </c>
      <c r="Q1362" s="24"/>
      <c r="R1362" s="24"/>
      <c r="S1362" s="24"/>
      <c r="T1362" s="24" t="s">
        <v>236</v>
      </c>
      <c r="AA1362" s="56"/>
      <c r="AB1362" s="56"/>
      <c r="AC1362" s="56"/>
      <c r="AN1362" s="24"/>
      <c r="AR1362" s="24"/>
      <c r="AS1362" s="24">
        <v>4</v>
      </c>
      <c r="AT1362" s="24">
        <v>4</v>
      </c>
      <c r="AU1362" s="24"/>
      <c r="AV1362" s="24" t="s">
        <v>233</v>
      </c>
    </row>
    <row r="1363" spans="1:86" x14ac:dyDescent="0.3">
      <c r="A1363" s="26" t="s">
        <v>132</v>
      </c>
      <c r="B1363" s="24" t="s">
        <v>226</v>
      </c>
      <c r="C1363" s="27">
        <v>2016</v>
      </c>
      <c r="D1363" s="26" t="s">
        <v>170</v>
      </c>
      <c r="E1363" s="26" t="s">
        <v>135</v>
      </c>
      <c r="F1363" s="26" t="s">
        <v>171</v>
      </c>
      <c r="G1363" s="26" t="s">
        <v>240</v>
      </c>
      <c r="H1363" s="26"/>
      <c r="I1363" s="26"/>
      <c r="J1363" s="26" t="s">
        <v>145</v>
      </c>
      <c r="K1363" s="26" t="s">
        <v>225</v>
      </c>
      <c r="L1363" s="26" t="s">
        <v>235</v>
      </c>
      <c r="M1363" s="26" t="s">
        <v>99</v>
      </c>
      <c r="N1363" s="24" t="s">
        <v>173</v>
      </c>
      <c r="O1363" s="6" t="s">
        <v>50</v>
      </c>
      <c r="Q1363" s="24"/>
      <c r="R1363" s="24"/>
      <c r="S1363" s="24"/>
      <c r="T1363" s="24" t="s">
        <v>236</v>
      </c>
      <c r="AA1363" s="56"/>
      <c r="AB1363" s="56"/>
      <c r="AC1363" s="56"/>
      <c r="AN1363" s="24"/>
      <c r="AR1363" s="24"/>
      <c r="AS1363">
        <v>2</v>
      </c>
      <c r="AT1363" s="24">
        <v>1</v>
      </c>
      <c r="AU1363" s="24"/>
      <c r="AV1363" s="24" t="s">
        <v>233</v>
      </c>
    </row>
    <row r="1364" spans="1:86" x14ac:dyDescent="0.3">
      <c r="A1364" s="26" t="s">
        <v>132</v>
      </c>
      <c r="B1364" s="24" t="s">
        <v>226</v>
      </c>
      <c r="C1364" s="27">
        <v>2016</v>
      </c>
      <c r="D1364" s="26" t="s">
        <v>170</v>
      </c>
      <c r="E1364" s="26" t="s">
        <v>135</v>
      </c>
      <c r="F1364" s="26" t="s">
        <v>171</v>
      </c>
      <c r="G1364" s="26" t="s">
        <v>231</v>
      </c>
      <c r="H1364" s="26"/>
      <c r="I1364" s="26"/>
      <c r="J1364" s="26" t="s">
        <v>145</v>
      </c>
      <c r="K1364" s="26" t="s">
        <v>225</v>
      </c>
      <c r="L1364" s="26" t="s">
        <v>239</v>
      </c>
      <c r="M1364" s="26" t="s">
        <v>99</v>
      </c>
      <c r="N1364" s="24" t="s">
        <v>173</v>
      </c>
      <c r="O1364" s="6" t="s">
        <v>50</v>
      </c>
      <c r="Q1364" s="24"/>
      <c r="R1364" s="24"/>
      <c r="S1364" s="24"/>
      <c r="T1364" s="24" t="s">
        <v>236</v>
      </c>
      <c r="AA1364" s="56"/>
      <c r="AB1364" s="56"/>
      <c r="AC1364" s="56"/>
      <c r="AN1364" s="24"/>
      <c r="AR1364" s="24"/>
      <c r="AS1364" s="24">
        <v>0</v>
      </c>
      <c r="AT1364" s="24">
        <v>4</v>
      </c>
      <c r="AU1364" s="24"/>
      <c r="AV1364" s="24" t="s">
        <v>233</v>
      </c>
    </row>
    <row r="1365" spans="1:86" x14ac:dyDescent="0.3">
      <c r="A1365" s="26" t="s">
        <v>132</v>
      </c>
      <c r="B1365" s="24" t="s">
        <v>226</v>
      </c>
      <c r="C1365" s="27">
        <v>2016</v>
      </c>
      <c r="D1365" s="26" t="s">
        <v>170</v>
      </c>
      <c r="E1365" s="26" t="s">
        <v>135</v>
      </c>
      <c r="F1365" s="26" t="s">
        <v>171</v>
      </c>
      <c r="G1365" s="26" t="s">
        <v>240</v>
      </c>
      <c r="H1365" s="26"/>
      <c r="I1365" s="26"/>
      <c r="J1365" s="26" t="s">
        <v>145</v>
      </c>
      <c r="K1365" s="26" t="s">
        <v>225</v>
      </c>
      <c r="L1365" s="26" t="s">
        <v>239</v>
      </c>
      <c r="M1365" s="26" t="s">
        <v>99</v>
      </c>
      <c r="N1365" s="24" t="s">
        <v>173</v>
      </c>
      <c r="O1365" s="6" t="s">
        <v>50</v>
      </c>
      <c r="Q1365" s="24"/>
      <c r="R1365" s="24"/>
      <c r="S1365" s="24"/>
      <c r="T1365" s="24" t="s">
        <v>236</v>
      </c>
      <c r="AA1365" s="56"/>
      <c r="AB1365" s="56"/>
      <c r="AC1365" s="56"/>
      <c r="AN1365" s="24"/>
      <c r="AR1365" s="24"/>
      <c r="AS1365">
        <v>0</v>
      </c>
      <c r="AT1365" s="24">
        <v>1</v>
      </c>
      <c r="AU1365" s="24"/>
      <c r="AV1365" s="24" t="s">
        <v>233</v>
      </c>
    </row>
    <row r="1366" spans="1:86" x14ac:dyDescent="0.3">
      <c r="A1366" s="26" t="s">
        <v>132</v>
      </c>
      <c r="B1366" s="24" t="s">
        <v>226</v>
      </c>
      <c r="C1366" s="27">
        <v>2016</v>
      </c>
      <c r="D1366" s="26" t="s">
        <v>170</v>
      </c>
      <c r="E1366" s="26" t="s">
        <v>135</v>
      </c>
      <c r="F1366" s="26" t="s">
        <v>171</v>
      </c>
      <c r="G1366" s="26" t="s">
        <v>227</v>
      </c>
      <c r="H1366" s="26"/>
      <c r="I1366" s="26"/>
      <c r="J1366" s="26" t="s">
        <v>11</v>
      </c>
      <c r="K1366" s="26" t="s">
        <v>978</v>
      </c>
      <c r="L1366" s="26" t="s">
        <v>218</v>
      </c>
      <c r="M1366" s="26" t="s">
        <v>51</v>
      </c>
      <c r="N1366" s="24" t="s">
        <v>173</v>
      </c>
      <c r="O1366" s="6" t="s">
        <v>50</v>
      </c>
      <c r="P1366" s="24"/>
      <c r="Q1366" s="24"/>
      <c r="R1366" s="24"/>
      <c r="S1366" s="24"/>
      <c r="T1366" s="24"/>
      <c r="U1366" s="24"/>
      <c r="V1366" s="24"/>
      <c r="W1366" s="24"/>
      <c r="X1366" s="24"/>
      <c r="Y1366" s="24"/>
      <c r="Z1366" s="24"/>
      <c r="AA1366" s="76"/>
      <c r="AB1366" s="76"/>
      <c r="AC1366" s="76"/>
      <c r="AD1366" s="24"/>
      <c r="AE1366" s="39"/>
      <c r="AF1366" s="39"/>
      <c r="AG1366" s="39"/>
      <c r="AH1366" s="39"/>
      <c r="AI1366" s="24"/>
      <c r="AJ1366" s="24"/>
      <c r="AK1366" s="24"/>
      <c r="AL1366" s="24"/>
      <c r="AM1366" s="24"/>
      <c r="AN1366" s="24"/>
      <c r="AO1366" s="24"/>
      <c r="AP1366" s="24"/>
      <c r="AQ1366" s="24"/>
      <c r="AR1366" s="24"/>
      <c r="AS1366" s="24"/>
      <c r="AT1366" s="24"/>
      <c r="AU1366" s="24"/>
      <c r="AV1366" s="24"/>
    </row>
    <row r="1367" spans="1:86" x14ac:dyDescent="0.3">
      <c r="A1367" s="26" t="s">
        <v>132</v>
      </c>
      <c r="B1367" s="24" t="s">
        <v>226</v>
      </c>
      <c r="C1367" s="27">
        <v>2016</v>
      </c>
      <c r="D1367" s="26" t="s">
        <v>170</v>
      </c>
      <c r="E1367" s="26" t="s">
        <v>135</v>
      </c>
      <c r="F1367" s="26" t="s">
        <v>171</v>
      </c>
      <c r="G1367" s="26" t="s">
        <v>227</v>
      </c>
      <c r="H1367" s="26"/>
      <c r="I1367" s="26"/>
      <c r="J1367" s="26" t="s">
        <v>11</v>
      </c>
      <c r="K1367" s="26" t="s">
        <v>229</v>
      </c>
      <c r="L1367" s="26" t="s">
        <v>220</v>
      </c>
      <c r="M1367" s="26" t="s">
        <v>51</v>
      </c>
      <c r="N1367" s="24" t="s">
        <v>173</v>
      </c>
      <c r="O1367" s="6" t="s">
        <v>50</v>
      </c>
      <c r="P1367" s="24"/>
      <c r="Q1367" s="24"/>
      <c r="R1367" s="24"/>
      <c r="S1367" s="24" t="s">
        <v>974</v>
      </c>
      <c r="T1367" s="47" t="s">
        <v>230</v>
      </c>
      <c r="AA1367" s="56"/>
      <c r="AB1367" s="56"/>
      <c r="AC1367" s="56"/>
      <c r="AN1367" s="24"/>
      <c r="AP1367" s="24"/>
      <c r="AQ1367" s="24"/>
      <c r="AR1367" s="24"/>
      <c r="AS1367" s="24"/>
      <c r="AT1367" s="24"/>
      <c r="AU1367" s="24"/>
      <c r="AV1367" s="24"/>
    </row>
    <row r="1368" spans="1:86" x14ac:dyDescent="0.3">
      <c r="A1368" s="26" t="s">
        <v>132</v>
      </c>
      <c r="B1368" s="24" t="s">
        <v>226</v>
      </c>
      <c r="C1368" s="27">
        <v>2016</v>
      </c>
      <c r="D1368" s="26" t="s">
        <v>170</v>
      </c>
      <c r="E1368" s="26" t="s">
        <v>135</v>
      </c>
      <c r="F1368" s="26" t="s">
        <v>171</v>
      </c>
      <c r="G1368" s="26" t="s">
        <v>227</v>
      </c>
      <c r="H1368" s="26"/>
      <c r="I1368" s="26"/>
      <c r="J1368" s="26" t="s">
        <v>11</v>
      </c>
      <c r="K1368" s="26" t="s">
        <v>219</v>
      </c>
      <c r="L1368" s="26" t="s">
        <v>218</v>
      </c>
      <c r="M1368" s="26" t="s">
        <v>51</v>
      </c>
      <c r="N1368" s="24" t="s">
        <v>173</v>
      </c>
      <c r="O1368" s="6" t="s">
        <v>50</v>
      </c>
      <c r="P1368" s="24"/>
      <c r="Q1368" s="24"/>
      <c r="R1368" s="24"/>
      <c r="S1368" s="24"/>
      <c r="T1368" s="24"/>
      <c r="U1368" s="24"/>
      <c r="V1368" s="24"/>
      <c r="W1368" s="24"/>
      <c r="X1368" s="24"/>
      <c r="Y1368" s="24"/>
      <c r="Z1368" s="24"/>
      <c r="AA1368" s="76"/>
      <c r="AB1368" s="76"/>
      <c r="AC1368" s="76"/>
      <c r="AD1368" s="24"/>
      <c r="AE1368" s="39"/>
      <c r="AF1368" s="39"/>
      <c r="AG1368" s="39"/>
      <c r="AH1368" s="39"/>
      <c r="AI1368" s="24"/>
      <c r="AJ1368" s="24"/>
      <c r="AK1368" s="24"/>
      <c r="AL1368" s="24"/>
      <c r="AM1368" s="24"/>
      <c r="AN1368" s="24"/>
      <c r="AO1368" s="24"/>
      <c r="AP1368" s="24"/>
      <c r="AQ1368" s="24"/>
      <c r="AR1368" s="24"/>
      <c r="AS1368" s="24"/>
      <c r="AT1368" s="24"/>
      <c r="AU1368" s="24"/>
      <c r="AV1368" s="24"/>
      <c r="AW1368" s="6"/>
      <c r="AX1368" s="6"/>
      <c r="AY1368" s="6"/>
      <c r="AZ1368" s="6"/>
      <c r="BA1368" s="6"/>
      <c r="BB1368" s="6"/>
      <c r="BC1368" s="6"/>
      <c r="BD1368" s="6"/>
      <c r="BE1368" s="6"/>
      <c r="BF1368" s="6"/>
      <c r="BG1368" s="6"/>
      <c r="BH1368" s="6"/>
      <c r="BI1368" s="6"/>
      <c r="BJ1368" s="6"/>
      <c r="BK1368" s="6"/>
      <c r="BL1368" s="6"/>
      <c r="BM1368" s="6"/>
      <c r="BN1368" s="6"/>
      <c r="BO1368" s="6"/>
      <c r="BP1368" s="6"/>
      <c r="BQ1368" s="6"/>
      <c r="BR1368" s="6"/>
      <c r="BS1368" s="6"/>
      <c r="BT1368" s="6"/>
      <c r="BU1368" s="6"/>
      <c r="BV1368" s="6"/>
      <c r="BW1368" s="6"/>
      <c r="BX1368" s="6"/>
      <c r="BY1368" s="6"/>
      <c r="BZ1368" s="6"/>
      <c r="CA1368" s="6"/>
      <c r="CB1368" s="6"/>
      <c r="CC1368" s="6"/>
      <c r="CD1368" s="6"/>
      <c r="CE1368" s="6"/>
      <c r="CF1368" s="6"/>
      <c r="CG1368" s="6"/>
      <c r="CH1368" s="6"/>
    </row>
    <row r="1369" spans="1:86" x14ac:dyDescent="0.3">
      <c r="A1369" s="26" t="s">
        <v>132</v>
      </c>
      <c r="B1369" s="24" t="s">
        <v>226</v>
      </c>
      <c r="C1369" s="27">
        <v>2016</v>
      </c>
      <c r="D1369" s="26" t="s">
        <v>170</v>
      </c>
      <c r="E1369" s="26" t="s">
        <v>135</v>
      </c>
      <c r="F1369" s="26" t="s">
        <v>171</v>
      </c>
      <c r="G1369" s="26" t="s">
        <v>227</v>
      </c>
      <c r="H1369" s="26" t="s">
        <v>53</v>
      </c>
      <c r="I1369" s="26" t="s">
        <v>53</v>
      </c>
      <c r="J1369" s="26" t="s">
        <v>137</v>
      </c>
      <c r="K1369" s="26" t="s">
        <v>138</v>
      </c>
      <c r="L1369" s="26" t="s">
        <v>218</v>
      </c>
      <c r="M1369" s="26" t="s">
        <v>51</v>
      </c>
      <c r="N1369" s="24" t="s">
        <v>173</v>
      </c>
      <c r="O1369" s="6" t="s">
        <v>50</v>
      </c>
      <c r="P1369" s="26" t="s">
        <v>228</v>
      </c>
      <c r="Q1369" s="26">
        <v>0.45</v>
      </c>
      <c r="R1369" s="24" t="s">
        <v>968</v>
      </c>
      <c r="T1369" s="24"/>
      <c r="U1369" s="26" t="s">
        <v>53</v>
      </c>
      <c r="V1369" s="26" t="s">
        <v>140</v>
      </c>
      <c r="W1369" s="26"/>
      <c r="X1369" s="24"/>
      <c r="Y1369" s="25">
        <v>48</v>
      </c>
      <c r="Z1369" s="25">
        <v>42</v>
      </c>
      <c r="AA1369" s="76"/>
      <c r="AB1369" s="76"/>
      <c r="AC1369" s="76"/>
      <c r="AD1369" s="25">
        <v>2014</v>
      </c>
      <c r="AE1369" s="39" t="s">
        <v>56</v>
      </c>
      <c r="AF1369" s="39">
        <v>15360</v>
      </c>
      <c r="AG1369" s="39">
        <v>13248</v>
      </c>
      <c r="AH1369" s="39"/>
      <c r="AI1369" s="24"/>
      <c r="AJ1369" s="24"/>
      <c r="AK1369" s="24"/>
      <c r="AL1369" s="24"/>
      <c r="AM1369" s="24"/>
      <c r="AN1369" s="24"/>
      <c r="AO1369" s="24"/>
      <c r="AP1369" s="24"/>
      <c r="AQ1369" s="24"/>
      <c r="AR1369" s="24"/>
      <c r="AS1369" s="24"/>
      <c r="AT1369" s="24"/>
      <c r="AU1369" s="24"/>
      <c r="AV1369" s="24"/>
      <c r="AW1369" s="9"/>
      <c r="AX1369" s="9"/>
      <c r="AY1369" s="9"/>
      <c r="AZ1369" s="9"/>
      <c r="BA1369" s="9"/>
      <c r="BB1369" s="9"/>
      <c r="BC1369" s="9"/>
      <c r="BD1369" s="9"/>
      <c r="BE1369" s="9"/>
      <c r="BF1369" s="9"/>
      <c r="BG1369" s="9"/>
      <c r="BH1369" s="9"/>
      <c r="BI1369" s="9"/>
      <c r="BJ1369" s="9"/>
      <c r="BK1369" s="9"/>
      <c r="BL1369" s="9"/>
      <c r="BM1369" s="9"/>
      <c r="BN1369" s="9"/>
      <c r="BO1369" s="9"/>
      <c r="BP1369" s="9"/>
      <c r="BQ1369" s="9"/>
      <c r="BR1369" s="9"/>
      <c r="BS1369" s="9"/>
      <c r="BT1369" s="9"/>
      <c r="BU1369" s="9"/>
      <c r="BV1369" s="9"/>
      <c r="BW1369" s="9"/>
      <c r="BX1369" s="9"/>
      <c r="BY1369" s="9"/>
      <c r="BZ1369" s="9"/>
      <c r="CA1369" s="9"/>
      <c r="CB1369" s="9"/>
      <c r="CC1369" s="9"/>
      <c r="CD1369" s="9"/>
      <c r="CE1369" s="9"/>
      <c r="CF1369" s="9"/>
      <c r="CG1369" s="9"/>
      <c r="CH1369" s="9"/>
    </row>
    <row r="1370" spans="1:86" x14ac:dyDescent="0.3">
      <c r="A1370" s="24" t="s">
        <v>215</v>
      </c>
      <c r="B1370" s="24" t="s">
        <v>216</v>
      </c>
      <c r="C1370" s="25">
        <v>2017</v>
      </c>
      <c r="D1370" s="24" t="s">
        <v>170</v>
      </c>
      <c r="E1370" s="24" t="s">
        <v>135</v>
      </c>
      <c r="F1370" s="24" t="s">
        <v>171</v>
      </c>
      <c r="G1370" s="24" t="s">
        <v>217</v>
      </c>
      <c r="H1370" s="24"/>
      <c r="I1370" s="24"/>
      <c r="J1370" s="24" t="s">
        <v>221</v>
      </c>
      <c r="K1370" s="24" t="s">
        <v>202</v>
      </c>
      <c r="L1370" s="24" t="s">
        <v>72</v>
      </c>
      <c r="M1370" s="24" t="s">
        <v>149</v>
      </c>
      <c r="N1370" s="24" t="s">
        <v>218</v>
      </c>
      <c r="O1370" s="6" t="s">
        <v>50</v>
      </c>
      <c r="P1370" s="24"/>
      <c r="Q1370" s="24"/>
      <c r="S1370" s="24"/>
      <c r="T1370" s="24" t="s">
        <v>1020</v>
      </c>
      <c r="U1370" s="24"/>
      <c r="V1370" s="24"/>
      <c r="W1370" s="24"/>
      <c r="X1370" s="24"/>
      <c r="Y1370" s="24"/>
      <c r="Z1370" s="24"/>
      <c r="AA1370" s="76"/>
      <c r="AB1370" s="76"/>
      <c r="AC1370" s="76"/>
      <c r="AD1370" s="24"/>
      <c r="AE1370" s="39"/>
      <c r="AF1370" s="39"/>
      <c r="AG1370" s="39"/>
      <c r="AH1370" s="39"/>
      <c r="AI1370" s="24"/>
      <c r="AJ1370" s="24"/>
      <c r="AK1370" s="24"/>
      <c r="AL1370" s="24"/>
      <c r="AM1370" s="24"/>
      <c r="AN1370" s="24"/>
      <c r="AO1370" s="24"/>
      <c r="AP1370" s="24"/>
      <c r="AQ1370" s="24"/>
      <c r="AR1370" s="24"/>
      <c r="AS1370" s="66">
        <v>1</v>
      </c>
      <c r="AT1370" s="66">
        <v>1</v>
      </c>
      <c r="AU1370" s="24">
        <v>100</v>
      </c>
      <c r="AV1370" s="24" t="s">
        <v>222</v>
      </c>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c r="BU1370" s="6"/>
      <c r="BV1370" s="6"/>
      <c r="BW1370" s="6"/>
      <c r="BX1370" s="6"/>
      <c r="BY1370" s="6"/>
      <c r="BZ1370" s="6"/>
      <c r="CA1370" s="6"/>
      <c r="CB1370" s="6"/>
      <c r="CC1370" s="6"/>
      <c r="CD1370" s="6"/>
      <c r="CE1370" s="6"/>
      <c r="CF1370" s="6"/>
      <c r="CG1370" s="6"/>
      <c r="CH1370" s="6"/>
    </row>
    <row r="1371" spans="1:86" x14ac:dyDescent="0.3">
      <c r="A1371" s="24" t="s">
        <v>215</v>
      </c>
      <c r="B1371" s="24" t="s">
        <v>216</v>
      </c>
      <c r="C1371" s="25">
        <v>2017</v>
      </c>
      <c r="D1371" s="24" t="s">
        <v>170</v>
      </c>
      <c r="E1371" s="24" t="s">
        <v>135</v>
      </c>
      <c r="F1371" s="24" t="s">
        <v>171</v>
      </c>
      <c r="G1371" s="24" t="s">
        <v>217</v>
      </c>
      <c r="H1371" s="24"/>
      <c r="I1371" s="24"/>
      <c r="J1371" s="24" t="s">
        <v>221</v>
      </c>
      <c r="K1371" s="24" t="s">
        <v>202</v>
      </c>
      <c r="L1371" s="24" t="s">
        <v>75</v>
      </c>
      <c r="M1371" s="24" t="s">
        <v>149</v>
      </c>
      <c r="N1371" s="24" t="s">
        <v>218</v>
      </c>
      <c r="O1371" s="6" t="s">
        <v>50</v>
      </c>
      <c r="P1371" s="24"/>
      <c r="Q1371" s="24"/>
      <c r="S1371" s="24"/>
      <c r="T1371" s="24" t="s">
        <v>1020</v>
      </c>
      <c r="U1371" s="24"/>
      <c r="V1371" s="24"/>
      <c r="W1371" s="24"/>
      <c r="X1371" s="24"/>
      <c r="Y1371" s="24"/>
      <c r="Z1371" s="24"/>
      <c r="AA1371" s="76"/>
      <c r="AB1371" s="76"/>
      <c r="AC1371" s="76"/>
      <c r="AD1371" s="24"/>
      <c r="AE1371" s="39"/>
      <c r="AF1371" s="39"/>
      <c r="AG1371" s="39"/>
      <c r="AH1371" s="39"/>
      <c r="AI1371" s="24"/>
      <c r="AJ1371" s="24"/>
      <c r="AK1371" s="24"/>
      <c r="AL1371" s="24"/>
      <c r="AM1371" s="24"/>
      <c r="AN1371" s="24"/>
      <c r="AO1371" s="24"/>
      <c r="AP1371" s="24"/>
      <c r="AQ1371" s="24"/>
      <c r="AR1371" s="24"/>
      <c r="AS1371" s="66">
        <v>1</v>
      </c>
      <c r="AT1371" s="66">
        <v>1</v>
      </c>
      <c r="AU1371" s="24">
        <v>100</v>
      </c>
      <c r="AV1371" s="24" t="s">
        <v>222</v>
      </c>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c r="BU1371" s="6"/>
      <c r="BV1371" s="6"/>
      <c r="BW1371" s="6"/>
      <c r="BX1371" s="6"/>
      <c r="BY1371" s="6"/>
      <c r="BZ1371" s="6"/>
      <c r="CA1371" s="6"/>
      <c r="CB1371" s="6"/>
      <c r="CC1371" s="6"/>
      <c r="CD1371" s="6"/>
      <c r="CE1371" s="6"/>
      <c r="CF1371" s="6"/>
      <c r="CG1371" s="6"/>
      <c r="CH1371" s="6"/>
    </row>
    <row r="1372" spans="1:86" x14ac:dyDescent="0.3">
      <c r="A1372" s="24" t="s">
        <v>215</v>
      </c>
      <c r="B1372" s="24" t="s">
        <v>216</v>
      </c>
      <c r="C1372" s="25">
        <v>2017</v>
      </c>
      <c r="D1372" s="24" t="s">
        <v>170</v>
      </c>
      <c r="E1372" s="24" t="s">
        <v>135</v>
      </c>
      <c r="F1372" s="24" t="s">
        <v>171</v>
      </c>
      <c r="G1372" s="24" t="s">
        <v>217</v>
      </c>
      <c r="H1372" s="24"/>
      <c r="I1372" s="24"/>
      <c r="J1372" s="24" t="s">
        <v>221</v>
      </c>
      <c r="K1372" s="24" t="s">
        <v>202</v>
      </c>
      <c r="L1372" s="24" t="s">
        <v>85</v>
      </c>
      <c r="M1372" s="24" t="s">
        <v>149</v>
      </c>
      <c r="N1372" s="24" t="s">
        <v>218</v>
      </c>
      <c r="O1372" s="6" t="s">
        <v>50</v>
      </c>
      <c r="P1372" s="24"/>
      <c r="Q1372" s="24"/>
      <c r="S1372" s="24"/>
      <c r="T1372" s="24" t="s">
        <v>1020</v>
      </c>
      <c r="U1372" s="24"/>
      <c r="V1372" s="24"/>
      <c r="W1372" s="24"/>
      <c r="X1372" s="24"/>
      <c r="Y1372" s="24"/>
      <c r="Z1372" s="24"/>
      <c r="AA1372" s="76"/>
      <c r="AB1372" s="76"/>
      <c r="AC1372" s="76"/>
      <c r="AD1372" s="24"/>
      <c r="AE1372" s="39"/>
      <c r="AF1372" s="39"/>
      <c r="AG1372" s="39"/>
      <c r="AH1372" s="39"/>
      <c r="AI1372" s="24"/>
      <c r="AJ1372" s="24"/>
      <c r="AK1372" s="24"/>
      <c r="AL1372" s="24"/>
      <c r="AM1372" s="24"/>
      <c r="AN1372" s="24"/>
      <c r="AO1372" s="24"/>
      <c r="AP1372" s="24"/>
      <c r="AQ1372" s="24"/>
      <c r="AR1372" s="24"/>
      <c r="AS1372" s="66">
        <v>1</v>
      </c>
      <c r="AT1372" s="66">
        <v>1</v>
      </c>
      <c r="AU1372" s="24">
        <v>100</v>
      </c>
      <c r="AV1372" s="24" t="s">
        <v>222</v>
      </c>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c r="BU1372" s="6"/>
      <c r="BV1372" s="6"/>
      <c r="BW1372" s="6"/>
      <c r="BX1372" s="6"/>
      <c r="BY1372" s="6"/>
      <c r="BZ1372" s="6"/>
      <c r="CA1372" s="6"/>
      <c r="CB1372" s="6"/>
      <c r="CC1372" s="6"/>
      <c r="CD1372" s="6"/>
      <c r="CE1372" s="6"/>
      <c r="CF1372" s="6"/>
      <c r="CG1372" s="6"/>
      <c r="CH1372" s="6"/>
    </row>
    <row r="1373" spans="1:86" x14ac:dyDescent="0.3">
      <c r="A1373" s="24" t="s">
        <v>215</v>
      </c>
      <c r="B1373" s="24" t="s">
        <v>216</v>
      </c>
      <c r="C1373" s="25">
        <v>2017</v>
      </c>
      <c r="D1373" s="24" t="s">
        <v>170</v>
      </c>
      <c r="E1373" s="24" t="s">
        <v>135</v>
      </c>
      <c r="F1373" s="24" t="s">
        <v>171</v>
      </c>
      <c r="G1373" s="24" t="s">
        <v>217</v>
      </c>
      <c r="H1373" s="24"/>
      <c r="I1373" s="24"/>
      <c r="J1373" s="24" t="s">
        <v>221</v>
      </c>
      <c r="K1373" s="24" t="s">
        <v>202</v>
      </c>
      <c r="L1373" s="24" t="s">
        <v>96</v>
      </c>
      <c r="M1373" s="24" t="s">
        <v>149</v>
      </c>
      <c r="N1373" s="24" t="s">
        <v>218</v>
      </c>
      <c r="O1373" s="6" t="s">
        <v>50</v>
      </c>
      <c r="P1373" s="24"/>
      <c r="Q1373" s="24"/>
      <c r="S1373" s="24"/>
      <c r="T1373" s="24" t="s">
        <v>1020</v>
      </c>
      <c r="U1373" s="24"/>
      <c r="V1373" s="24"/>
      <c r="W1373" s="24"/>
      <c r="X1373" s="24"/>
      <c r="Y1373" s="24"/>
      <c r="Z1373" s="24"/>
      <c r="AA1373" s="76"/>
      <c r="AB1373" s="76"/>
      <c r="AC1373" s="76"/>
      <c r="AD1373" s="24"/>
      <c r="AE1373" s="39"/>
      <c r="AF1373" s="39"/>
      <c r="AG1373" s="39"/>
      <c r="AH1373" s="39"/>
      <c r="AI1373" s="24"/>
      <c r="AJ1373" s="24"/>
      <c r="AK1373" s="24"/>
      <c r="AL1373" s="24"/>
      <c r="AM1373" s="24"/>
      <c r="AN1373" s="24"/>
      <c r="AO1373" s="24"/>
      <c r="AP1373" s="24"/>
      <c r="AQ1373" s="24"/>
      <c r="AR1373" s="24"/>
      <c r="AS1373" s="66">
        <v>1</v>
      </c>
      <c r="AT1373" s="66">
        <v>1</v>
      </c>
      <c r="AU1373" s="24">
        <v>100</v>
      </c>
      <c r="AV1373" s="24" t="s">
        <v>222</v>
      </c>
      <c r="AW1373" s="6"/>
      <c r="AX1373" s="6"/>
      <c r="AY1373" s="6"/>
      <c r="AZ1373" s="6"/>
      <c r="BA1373" s="6"/>
      <c r="BB1373" s="6"/>
      <c r="BC1373" s="6"/>
      <c r="BD1373" s="6"/>
      <c r="BE1373" s="6"/>
      <c r="BF1373" s="6"/>
      <c r="BG1373" s="6"/>
      <c r="BH1373" s="6"/>
      <c r="BI1373" s="6"/>
      <c r="BJ1373" s="6"/>
      <c r="BK1373" s="6"/>
      <c r="BL1373" s="6"/>
      <c r="BM1373" s="6"/>
      <c r="BN1373" s="6"/>
      <c r="BO1373" s="6"/>
      <c r="BP1373" s="6"/>
      <c r="BQ1373" s="6"/>
      <c r="BR1373" s="6"/>
      <c r="BS1373" s="6"/>
      <c r="BT1373" s="6"/>
      <c r="BU1373" s="6"/>
      <c r="BV1373" s="6"/>
      <c r="BW1373" s="6"/>
      <c r="BX1373" s="6"/>
      <c r="BY1373" s="6"/>
      <c r="BZ1373" s="6"/>
      <c r="CA1373" s="6"/>
      <c r="CB1373" s="6"/>
      <c r="CC1373" s="6"/>
      <c r="CD1373" s="6"/>
      <c r="CE1373" s="6"/>
      <c r="CF1373" s="6"/>
      <c r="CG1373" s="6"/>
      <c r="CH1373" s="6"/>
    </row>
    <row r="1374" spans="1:86" x14ac:dyDescent="0.3">
      <c r="A1374" s="24" t="s">
        <v>215</v>
      </c>
      <c r="B1374" s="24" t="s">
        <v>216</v>
      </c>
      <c r="C1374" s="25">
        <v>2017</v>
      </c>
      <c r="D1374" s="24" t="s">
        <v>170</v>
      </c>
      <c r="E1374" s="24" t="s">
        <v>135</v>
      </c>
      <c r="F1374" s="24" t="s">
        <v>171</v>
      </c>
      <c r="G1374" s="24" t="s">
        <v>217</v>
      </c>
      <c r="H1374" s="24"/>
      <c r="I1374" s="24"/>
      <c r="J1374" s="24" t="s">
        <v>221</v>
      </c>
      <c r="K1374" s="24" t="s">
        <v>202</v>
      </c>
      <c r="L1374" s="24" t="s">
        <v>86</v>
      </c>
      <c r="M1374" s="24" t="s">
        <v>149</v>
      </c>
      <c r="N1374" s="24" t="s">
        <v>218</v>
      </c>
      <c r="O1374" s="6" t="s">
        <v>50</v>
      </c>
      <c r="P1374" s="24"/>
      <c r="Q1374" s="24"/>
      <c r="S1374" s="24"/>
      <c r="T1374" s="24" t="s">
        <v>1020</v>
      </c>
      <c r="U1374" s="24"/>
      <c r="V1374" s="24"/>
      <c r="W1374" s="24"/>
      <c r="X1374" s="24"/>
      <c r="Y1374" s="24"/>
      <c r="Z1374" s="24"/>
      <c r="AA1374" s="76"/>
      <c r="AB1374" s="76"/>
      <c r="AC1374" s="76"/>
      <c r="AD1374" s="24"/>
      <c r="AE1374" s="39"/>
      <c r="AF1374" s="39"/>
      <c r="AG1374" s="39"/>
      <c r="AH1374" s="39"/>
      <c r="AI1374" s="24"/>
      <c r="AJ1374" s="24"/>
      <c r="AK1374" s="24"/>
      <c r="AL1374" s="24"/>
      <c r="AM1374" s="24"/>
      <c r="AN1374" s="24"/>
      <c r="AO1374" s="24"/>
      <c r="AP1374" s="24"/>
      <c r="AQ1374" s="24"/>
      <c r="AR1374" s="24"/>
      <c r="AS1374" s="66">
        <v>1</v>
      </c>
      <c r="AT1374" s="66">
        <v>1</v>
      </c>
      <c r="AU1374" s="24">
        <v>100</v>
      </c>
      <c r="AV1374" s="24" t="s">
        <v>222</v>
      </c>
      <c r="AW1374" s="6"/>
      <c r="AX1374" s="6"/>
      <c r="AY1374" s="6"/>
      <c r="AZ1374" s="6"/>
      <c r="BA1374" s="6"/>
      <c r="BB1374" s="6"/>
      <c r="BC1374" s="6"/>
      <c r="BD1374" s="6"/>
      <c r="BE1374" s="6"/>
      <c r="BF1374" s="6"/>
      <c r="BG1374" s="6"/>
      <c r="BH1374" s="6"/>
      <c r="BI1374" s="6"/>
      <c r="BJ1374" s="6"/>
      <c r="BK1374" s="6"/>
      <c r="BL1374" s="6"/>
      <c r="BM1374" s="6"/>
      <c r="BN1374" s="6"/>
      <c r="BO1374" s="6"/>
      <c r="BP1374" s="6"/>
      <c r="BQ1374" s="6"/>
      <c r="BR1374" s="6"/>
      <c r="BS1374" s="6"/>
      <c r="BT1374" s="6"/>
      <c r="BU1374" s="6"/>
      <c r="BV1374" s="6"/>
      <c r="BW1374" s="6"/>
      <c r="BX1374" s="6"/>
      <c r="BY1374" s="6"/>
      <c r="BZ1374" s="6"/>
      <c r="CA1374" s="6"/>
      <c r="CB1374" s="6"/>
      <c r="CC1374" s="6"/>
      <c r="CD1374" s="6"/>
      <c r="CE1374" s="6"/>
      <c r="CF1374" s="6"/>
      <c r="CG1374" s="6"/>
      <c r="CH1374" s="6"/>
    </row>
    <row r="1375" spans="1:86" ht="14.25" customHeight="1" x14ac:dyDescent="0.3">
      <c r="A1375" s="24" t="s">
        <v>215</v>
      </c>
      <c r="B1375" s="24" t="s">
        <v>216</v>
      </c>
      <c r="C1375" s="25">
        <v>2017</v>
      </c>
      <c r="D1375" s="24" t="s">
        <v>170</v>
      </c>
      <c r="E1375" s="24" t="s">
        <v>135</v>
      </c>
      <c r="F1375" s="24" t="s">
        <v>171</v>
      </c>
      <c r="G1375" s="24" t="s">
        <v>217</v>
      </c>
      <c r="H1375" s="24"/>
      <c r="I1375" s="24"/>
      <c r="J1375" s="24" t="s">
        <v>221</v>
      </c>
      <c r="K1375" s="24" t="s">
        <v>202</v>
      </c>
      <c r="L1375" s="24" t="s">
        <v>87</v>
      </c>
      <c r="M1375" s="24" t="s">
        <v>149</v>
      </c>
      <c r="N1375" s="24" t="s">
        <v>218</v>
      </c>
      <c r="O1375" s="6" t="s">
        <v>50</v>
      </c>
      <c r="P1375" s="24"/>
      <c r="Q1375" s="24"/>
      <c r="S1375" s="24"/>
      <c r="T1375" s="24" t="s">
        <v>1020</v>
      </c>
      <c r="U1375" s="24"/>
      <c r="V1375" s="24"/>
      <c r="W1375" s="24"/>
      <c r="X1375" s="24"/>
      <c r="Y1375" s="24"/>
      <c r="Z1375" s="24"/>
      <c r="AA1375" s="76"/>
      <c r="AB1375" s="76"/>
      <c r="AC1375" s="76"/>
      <c r="AD1375" s="24"/>
      <c r="AE1375" s="39"/>
      <c r="AF1375" s="39"/>
      <c r="AG1375" s="39"/>
      <c r="AH1375" s="39"/>
      <c r="AI1375" s="24"/>
      <c r="AJ1375" s="24"/>
      <c r="AK1375" s="24"/>
      <c r="AL1375" s="24"/>
      <c r="AM1375" s="24"/>
      <c r="AN1375" s="24"/>
      <c r="AO1375" s="24"/>
      <c r="AP1375" s="24"/>
      <c r="AQ1375" s="24"/>
      <c r="AR1375" s="24"/>
      <c r="AS1375" s="66">
        <v>1</v>
      </c>
      <c r="AT1375" s="66">
        <v>1</v>
      </c>
      <c r="AU1375" s="24">
        <v>100</v>
      </c>
      <c r="AV1375" s="24" t="s">
        <v>222</v>
      </c>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c r="BU1375" s="6"/>
      <c r="BV1375" s="6"/>
      <c r="BW1375" s="6"/>
      <c r="BX1375" s="6"/>
      <c r="BY1375" s="6"/>
      <c r="BZ1375" s="6"/>
      <c r="CA1375" s="6"/>
      <c r="CB1375" s="6"/>
      <c r="CC1375" s="6"/>
      <c r="CD1375" s="6"/>
      <c r="CE1375" s="6"/>
      <c r="CF1375" s="6"/>
      <c r="CG1375" s="6"/>
      <c r="CH1375" s="6"/>
    </row>
    <row r="1376" spans="1:86" ht="14.25" customHeight="1" x14ac:dyDescent="0.3">
      <c r="A1376" s="24" t="s">
        <v>215</v>
      </c>
      <c r="B1376" s="24" t="s">
        <v>216</v>
      </c>
      <c r="C1376" s="25">
        <v>2017</v>
      </c>
      <c r="D1376" s="24" t="s">
        <v>170</v>
      </c>
      <c r="E1376" s="24" t="s">
        <v>135</v>
      </c>
      <c r="F1376" s="24" t="s">
        <v>171</v>
      </c>
      <c r="G1376" s="24" t="s">
        <v>217</v>
      </c>
      <c r="H1376" s="24"/>
      <c r="I1376" s="24"/>
      <c r="J1376" s="24" t="s">
        <v>221</v>
      </c>
      <c r="K1376" s="24" t="s">
        <v>202</v>
      </c>
      <c r="L1376" s="24" t="s">
        <v>89</v>
      </c>
      <c r="M1376" s="24" t="s">
        <v>149</v>
      </c>
      <c r="N1376" s="24" t="s">
        <v>218</v>
      </c>
      <c r="O1376" s="6" t="s">
        <v>50</v>
      </c>
      <c r="P1376" s="24"/>
      <c r="Q1376" s="24"/>
      <c r="S1376" s="24"/>
      <c r="T1376" s="24" t="s">
        <v>1020</v>
      </c>
      <c r="U1376" s="24"/>
      <c r="V1376" s="24"/>
      <c r="W1376" s="24"/>
      <c r="X1376" s="24"/>
      <c r="Y1376" s="24"/>
      <c r="Z1376" s="24"/>
      <c r="AA1376" s="76"/>
      <c r="AB1376" s="76"/>
      <c r="AC1376" s="76"/>
      <c r="AD1376" s="24"/>
      <c r="AE1376" s="39"/>
      <c r="AF1376" s="39"/>
      <c r="AG1376" s="39"/>
      <c r="AH1376" s="39"/>
      <c r="AI1376" s="24"/>
      <c r="AJ1376" s="24"/>
      <c r="AK1376" s="24"/>
      <c r="AL1376" s="24"/>
      <c r="AM1376" s="24"/>
      <c r="AN1376" s="24"/>
      <c r="AO1376" s="24"/>
      <c r="AP1376" s="24"/>
      <c r="AQ1376" s="24"/>
      <c r="AR1376" s="24"/>
      <c r="AS1376" s="66">
        <v>1</v>
      </c>
      <c r="AT1376" s="66">
        <v>1</v>
      </c>
      <c r="AU1376" s="24">
        <v>100</v>
      </c>
      <c r="AV1376" s="24" t="s">
        <v>222</v>
      </c>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c r="BU1376" s="6"/>
      <c r="BV1376" s="6"/>
      <c r="BW1376" s="6"/>
      <c r="BX1376" s="6"/>
      <c r="BY1376" s="6"/>
      <c r="BZ1376" s="6"/>
      <c r="CA1376" s="6"/>
      <c r="CB1376" s="6"/>
      <c r="CC1376" s="6"/>
      <c r="CD1376" s="6"/>
      <c r="CE1376" s="6"/>
      <c r="CF1376" s="6"/>
      <c r="CG1376" s="6"/>
      <c r="CH1376" s="6"/>
    </row>
    <row r="1377" spans="1:86" ht="14.25" customHeight="1" x14ac:dyDescent="0.3">
      <c r="A1377" s="24" t="s">
        <v>215</v>
      </c>
      <c r="B1377" s="24" t="s">
        <v>216</v>
      </c>
      <c r="C1377" s="25">
        <v>2017</v>
      </c>
      <c r="D1377" s="24" t="s">
        <v>170</v>
      </c>
      <c r="E1377" s="24" t="s">
        <v>135</v>
      </c>
      <c r="F1377" s="24" t="s">
        <v>171</v>
      </c>
      <c r="G1377" s="24" t="s">
        <v>217</v>
      </c>
      <c r="H1377" s="24"/>
      <c r="I1377" s="24"/>
      <c r="J1377" s="24" t="s">
        <v>221</v>
      </c>
      <c r="K1377" s="24" t="s">
        <v>202</v>
      </c>
      <c r="L1377" s="24" t="s">
        <v>88</v>
      </c>
      <c r="M1377" s="24" t="s">
        <v>149</v>
      </c>
      <c r="N1377" s="24" t="s">
        <v>218</v>
      </c>
      <c r="O1377" s="6" t="s">
        <v>50</v>
      </c>
      <c r="P1377" s="24"/>
      <c r="Q1377" s="24"/>
      <c r="S1377" s="24"/>
      <c r="T1377" s="24" t="s">
        <v>1020</v>
      </c>
      <c r="U1377" s="24"/>
      <c r="V1377" s="24"/>
      <c r="W1377" s="24"/>
      <c r="X1377" s="24"/>
      <c r="Y1377" s="24"/>
      <c r="Z1377" s="24"/>
      <c r="AA1377" s="76"/>
      <c r="AB1377" s="76"/>
      <c r="AC1377" s="76"/>
      <c r="AD1377" s="24"/>
      <c r="AE1377" s="39"/>
      <c r="AF1377" s="39"/>
      <c r="AG1377" s="39"/>
      <c r="AH1377" s="39"/>
      <c r="AI1377" s="24"/>
      <c r="AJ1377" s="24"/>
      <c r="AK1377" s="24"/>
      <c r="AL1377" s="24"/>
      <c r="AM1377" s="24"/>
      <c r="AN1377" s="24"/>
      <c r="AO1377" s="24"/>
      <c r="AP1377" s="24"/>
      <c r="AQ1377" s="24"/>
      <c r="AR1377" s="24"/>
      <c r="AS1377" s="66">
        <v>1</v>
      </c>
      <c r="AT1377" s="66">
        <v>1</v>
      </c>
      <c r="AU1377" s="24">
        <v>100</v>
      </c>
      <c r="AV1377" s="24" t="s">
        <v>222</v>
      </c>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c r="BU1377" s="6"/>
      <c r="BV1377" s="6"/>
      <c r="BW1377" s="6"/>
      <c r="BX1377" s="6"/>
      <c r="BY1377" s="6"/>
      <c r="BZ1377" s="6"/>
      <c r="CA1377" s="6"/>
      <c r="CB1377" s="6"/>
      <c r="CC1377" s="6"/>
      <c r="CD1377" s="6"/>
      <c r="CE1377" s="6"/>
      <c r="CF1377" s="6"/>
      <c r="CG1377" s="6"/>
      <c r="CH1377" s="6"/>
    </row>
    <row r="1378" spans="1:86" ht="14.25" customHeight="1" x14ac:dyDescent="0.3">
      <c r="A1378" s="24" t="s">
        <v>215</v>
      </c>
      <c r="B1378" s="24" t="s">
        <v>216</v>
      </c>
      <c r="C1378" s="25">
        <v>2017</v>
      </c>
      <c r="D1378" s="24" t="s">
        <v>170</v>
      </c>
      <c r="E1378" s="24" t="s">
        <v>135</v>
      </c>
      <c r="F1378" s="24" t="s">
        <v>171</v>
      </c>
      <c r="G1378" s="24" t="s">
        <v>217</v>
      </c>
      <c r="H1378" s="24"/>
      <c r="I1378" s="24"/>
      <c r="J1378" s="24" t="s">
        <v>221</v>
      </c>
      <c r="K1378" s="24" t="s">
        <v>202</v>
      </c>
      <c r="L1378" s="24" t="s">
        <v>209</v>
      </c>
      <c r="M1378" s="24" t="s">
        <v>149</v>
      </c>
      <c r="N1378" s="24" t="s">
        <v>218</v>
      </c>
      <c r="O1378" s="6" t="s">
        <v>50</v>
      </c>
      <c r="P1378" s="24"/>
      <c r="Q1378" s="24"/>
      <c r="S1378" s="24"/>
      <c r="T1378" s="24" t="s">
        <v>1020</v>
      </c>
      <c r="U1378" s="24"/>
      <c r="V1378" s="24"/>
      <c r="W1378" s="24"/>
      <c r="X1378" s="24"/>
      <c r="Y1378" s="24"/>
      <c r="Z1378" s="24"/>
      <c r="AA1378" s="76"/>
      <c r="AB1378" s="76"/>
      <c r="AC1378" s="76"/>
      <c r="AD1378" s="24"/>
      <c r="AE1378" s="39"/>
      <c r="AF1378" s="39"/>
      <c r="AG1378" s="39"/>
      <c r="AH1378" s="39"/>
      <c r="AI1378" s="24"/>
      <c r="AJ1378" s="24"/>
      <c r="AK1378" s="24"/>
      <c r="AL1378" s="24"/>
      <c r="AM1378" s="24"/>
      <c r="AN1378" s="24"/>
      <c r="AO1378" s="24"/>
      <c r="AP1378" s="24"/>
      <c r="AQ1378" s="24"/>
      <c r="AR1378" s="24"/>
      <c r="AS1378" s="66">
        <v>0</v>
      </c>
      <c r="AT1378" s="66">
        <v>1</v>
      </c>
      <c r="AU1378" s="24">
        <v>0</v>
      </c>
      <c r="AV1378" s="24" t="s">
        <v>222</v>
      </c>
      <c r="AW1378" s="6"/>
      <c r="AX1378" s="6"/>
      <c r="AY1378" s="6"/>
      <c r="AZ1378" s="6"/>
      <c r="BA1378" s="6"/>
      <c r="BB1378" s="6"/>
      <c r="BC1378" s="6"/>
      <c r="BD1378" s="6"/>
      <c r="BE1378" s="6"/>
      <c r="BF1378" s="6"/>
      <c r="BG1378" s="6"/>
      <c r="BH1378" s="6"/>
      <c r="BI1378" s="6"/>
      <c r="BJ1378" s="6"/>
      <c r="BK1378" s="6"/>
      <c r="BL1378" s="6"/>
      <c r="BM1378" s="6"/>
      <c r="BN1378" s="6"/>
      <c r="BO1378" s="6"/>
      <c r="BP1378" s="6"/>
      <c r="BQ1378" s="6"/>
      <c r="BR1378" s="6"/>
      <c r="BS1378" s="6"/>
      <c r="BT1378" s="6"/>
      <c r="BU1378" s="6"/>
      <c r="BV1378" s="6"/>
      <c r="BW1378" s="6"/>
      <c r="BX1378" s="6"/>
      <c r="BY1378" s="6"/>
      <c r="BZ1378" s="6"/>
      <c r="CA1378" s="6"/>
      <c r="CB1378" s="6"/>
      <c r="CC1378" s="6"/>
      <c r="CD1378" s="6"/>
      <c r="CE1378" s="6"/>
      <c r="CF1378" s="6"/>
      <c r="CG1378" s="6"/>
      <c r="CH1378" s="6"/>
    </row>
    <row r="1379" spans="1:86" ht="14.25" customHeight="1" x14ac:dyDescent="0.3">
      <c r="A1379" s="24" t="s">
        <v>215</v>
      </c>
      <c r="B1379" s="24" t="s">
        <v>216</v>
      </c>
      <c r="C1379" s="25">
        <v>2017</v>
      </c>
      <c r="D1379" s="24" t="s">
        <v>170</v>
      </c>
      <c r="E1379" s="24" t="s">
        <v>135</v>
      </c>
      <c r="F1379" s="24" t="s">
        <v>171</v>
      </c>
      <c r="G1379" s="24" t="s">
        <v>217</v>
      </c>
      <c r="H1379" s="24"/>
      <c r="I1379" s="24"/>
      <c r="J1379" s="24" t="s">
        <v>221</v>
      </c>
      <c r="K1379" s="24" t="s">
        <v>202</v>
      </c>
      <c r="L1379" s="24" t="s">
        <v>224</v>
      </c>
      <c r="M1379" s="24" t="s">
        <v>149</v>
      </c>
      <c r="N1379" s="24" t="s">
        <v>218</v>
      </c>
      <c r="O1379" s="6" t="s">
        <v>50</v>
      </c>
      <c r="P1379" s="24"/>
      <c r="Q1379" s="24"/>
      <c r="S1379" s="24"/>
      <c r="T1379" s="24" t="s">
        <v>1020</v>
      </c>
      <c r="U1379" s="24"/>
      <c r="V1379" s="24"/>
      <c r="W1379" s="24"/>
      <c r="X1379" s="24"/>
      <c r="Y1379" s="24"/>
      <c r="Z1379" s="24"/>
      <c r="AA1379" s="76"/>
      <c r="AB1379" s="76"/>
      <c r="AC1379" s="76"/>
      <c r="AD1379" s="24"/>
      <c r="AE1379" s="39"/>
      <c r="AF1379" s="39"/>
      <c r="AG1379" s="39"/>
      <c r="AH1379" s="39"/>
      <c r="AI1379" s="24"/>
      <c r="AJ1379" s="24"/>
      <c r="AK1379" s="24"/>
      <c r="AL1379" s="24"/>
      <c r="AM1379" s="24"/>
      <c r="AN1379" s="24"/>
      <c r="AO1379" s="24"/>
      <c r="AP1379" s="24"/>
      <c r="AQ1379" s="24"/>
      <c r="AR1379" s="24"/>
      <c r="AS1379" s="66">
        <v>1</v>
      </c>
      <c r="AT1379" s="66">
        <v>1</v>
      </c>
      <c r="AU1379" s="24">
        <v>100</v>
      </c>
      <c r="AV1379" s="24" t="s">
        <v>222</v>
      </c>
      <c r="AW1379" s="6"/>
      <c r="AX1379" s="6"/>
      <c r="AY1379" s="6"/>
      <c r="AZ1379" s="6"/>
      <c r="BA1379" s="6"/>
      <c r="BB1379" s="6"/>
      <c r="BC1379" s="6"/>
      <c r="BD1379" s="6"/>
      <c r="BE1379" s="6"/>
      <c r="BF1379" s="6"/>
      <c r="BG1379" s="6"/>
      <c r="BH1379" s="6"/>
      <c r="BI1379" s="6"/>
      <c r="BJ1379" s="6"/>
      <c r="BK1379" s="6"/>
      <c r="BL1379" s="6"/>
      <c r="BM1379" s="6"/>
      <c r="BN1379" s="6"/>
      <c r="BO1379" s="6"/>
      <c r="BP1379" s="6"/>
      <c r="BQ1379" s="6"/>
      <c r="BR1379" s="6"/>
      <c r="BS1379" s="6"/>
      <c r="BT1379" s="6"/>
      <c r="BU1379" s="6"/>
      <c r="BV1379" s="6"/>
      <c r="BW1379" s="6"/>
      <c r="BX1379" s="6"/>
      <c r="BY1379" s="6"/>
      <c r="BZ1379" s="6"/>
      <c r="CA1379" s="6"/>
      <c r="CB1379" s="6"/>
      <c r="CC1379" s="6"/>
      <c r="CD1379" s="6"/>
      <c r="CE1379" s="6"/>
      <c r="CF1379" s="6"/>
      <c r="CG1379" s="6"/>
      <c r="CH1379" s="6"/>
    </row>
    <row r="1380" spans="1:86" ht="14.25" customHeight="1" x14ac:dyDescent="0.3">
      <c r="A1380" s="24" t="s">
        <v>215</v>
      </c>
      <c r="B1380" s="24" t="s">
        <v>216</v>
      </c>
      <c r="C1380" s="25">
        <v>2017</v>
      </c>
      <c r="D1380" s="24" t="s">
        <v>170</v>
      </c>
      <c r="E1380" s="24" t="s">
        <v>135</v>
      </c>
      <c r="F1380" s="24" t="s">
        <v>171</v>
      </c>
      <c r="G1380" s="24" t="s">
        <v>217</v>
      </c>
      <c r="H1380" s="24"/>
      <c r="I1380" s="24"/>
      <c r="J1380" s="24" t="s">
        <v>221</v>
      </c>
      <c r="K1380" s="24" t="s">
        <v>202</v>
      </c>
      <c r="L1380" s="24" t="s">
        <v>97</v>
      </c>
      <c r="M1380" s="24" t="s">
        <v>149</v>
      </c>
      <c r="N1380" s="24" t="s">
        <v>218</v>
      </c>
      <c r="O1380" s="6" t="s">
        <v>50</v>
      </c>
      <c r="P1380" s="24"/>
      <c r="Q1380" s="24"/>
      <c r="S1380" s="24"/>
      <c r="T1380" s="24" t="s">
        <v>1020</v>
      </c>
      <c r="U1380" s="24"/>
      <c r="V1380" s="24"/>
      <c r="W1380" s="24"/>
      <c r="X1380" s="24"/>
      <c r="Y1380" s="24"/>
      <c r="Z1380" s="24"/>
      <c r="AA1380" s="76"/>
      <c r="AB1380" s="76"/>
      <c r="AC1380" s="76"/>
      <c r="AD1380" s="24"/>
      <c r="AE1380" s="39"/>
      <c r="AF1380" s="39"/>
      <c r="AG1380" s="39"/>
      <c r="AH1380" s="39"/>
      <c r="AI1380" s="24"/>
      <c r="AJ1380" s="24"/>
      <c r="AK1380" s="24"/>
      <c r="AL1380" s="24"/>
      <c r="AM1380" s="24" t="s">
        <v>223</v>
      </c>
      <c r="AN1380" s="24"/>
      <c r="AO1380" s="24"/>
      <c r="AP1380" s="24"/>
      <c r="AQ1380" s="24"/>
      <c r="AR1380" s="24"/>
      <c r="AS1380" s="66">
        <v>0</v>
      </c>
      <c r="AT1380" s="66">
        <v>1</v>
      </c>
      <c r="AU1380" s="24">
        <v>0</v>
      </c>
      <c r="AV1380" s="24" t="s">
        <v>222</v>
      </c>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c r="BU1380" s="6"/>
      <c r="BV1380" s="6"/>
      <c r="BW1380" s="6"/>
      <c r="BX1380" s="6"/>
      <c r="BY1380" s="6"/>
      <c r="BZ1380" s="6"/>
      <c r="CA1380" s="6"/>
      <c r="CB1380" s="6"/>
      <c r="CC1380" s="6"/>
      <c r="CD1380" s="6"/>
      <c r="CE1380" s="6"/>
      <c r="CF1380" s="6"/>
      <c r="CG1380" s="6"/>
      <c r="CH1380" s="6"/>
    </row>
    <row r="1381" spans="1:86" ht="14.25" customHeight="1" x14ac:dyDescent="0.3">
      <c r="A1381" s="24" t="s">
        <v>215</v>
      </c>
      <c r="B1381" s="24" t="s">
        <v>216</v>
      </c>
      <c r="C1381" s="25">
        <v>2017</v>
      </c>
      <c r="D1381" s="24" t="s">
        <v>170</v>
      </c>
      <c r="E1381" s="24" t="s">
        <v>135</v>
      </c>
      <c r="F1381" s="24" t="s">
        <v>171</v>
      </c>
      <c r="G1381" s="24" t="s">
        <v>217</v>
      </c>
      <c r="H1381" s="24"/>
      <c r="I1381" s="24"/>
      <c r="J1381" s="24" t="s">
        <v>221</v>
      </c>
      <c r="K1381" s="24" t="s">
        <v>202</v>
      </c>
      <c r="L1381" s="24" t="s">
        <v>92</v>
      </c>
      <c r="M1381" s="24" t="s">
        <v>149</v>
      </c>
      <c r="N1381" s="24" t="s">
        <v>218</v>
      </c>
      <c r="O1381" s="6" t="s">
        <v>50</v>
      </c>
      <c r="P1381" s="24"/>
      <c r="Q1381" s="24"/>
      <c r="S1381" s="24"/>
      <c r="T1381" s="24" t="s">
        <v>1020</v>
      </c>
      <c r="U1381" s="24"/>
      <c r="V1381" s="24"/>
      <c r="W1381" s="24"/>
      <c r="X1381" s="24"/>
      <c r="Y1381" s="24"/>
      <c r="Z1381" s="24"/>
      <c r="AA1381" s="76"/>
      <c r="AB1381" s="76"/>
      <c r="AC1381" s="76"/>
      <c r="AD1381" s="24"/>
      <c r="AE1381" s="39"/>
      <c r="AF1381" s="39"/>
      <c r="AG1381" s="39"/>
      <c r="AH1381" s="39"/>
      <c r="AI1381" s="24"/>
      <c r="AJ1381" s="24"/>
      <c r="AK1381" s="24"/>
      <c r="AL1381" s="24"/>
      <c r="AM1381" s="24"/>
      <c r="AN1381" s="24"/>
      <c r="AO1381" s="24"/>
      <c r="AP1381" s="24"/>
      <c r="AQ1381" s="24"/>
      <c r="AR1381" s="24"/>
      <c r="AS1381" s="66">
        <v>1</v>
      </c>
      <c r="AT1381" s="66">
        <v>1</v>
      </c>
      <c r="AU1381" s="24">
        <v>100</v>
      </c>
      <c r="AV1381" s="24" t="s">
        <v>222</v>
      </c>
      <c r="AW1381" s="6"/>
      <c r="AX1381" s="6"/>
      <c r="AY1381" s="6"/>
      <c r="AZ1381" s="6"/>
      <c r="BA1381" s="6"/>
      <c r="BB1381" s="6"/>
      <c r="BC1381" s="6"/>
      <c r="BD1381" s="6"/>
      <c r="BE1381" s="6"/>
      <c r="BF1381" s="6"/>
      <c r="BG1381" s="6"/>
      <c r="BH1381" s="6"/>
      <c r="BI1381" s="6"/>
      <c r="BJ1381" s="6"/>
      <c r="BK1381" s="6"/>
      <c r="BL1381" s="6"/>
      <c r="BM1381" s="6"/>
      <c r="BN1381" s="6"/>
      <c r="BO1381" s="6"/>
      <c r="BP1381" s="6"/>
      <c r="BQ1381" s="6"/>
      <c r="BR1381" s="6"/>
      <c r="BS1381" s="6"/>
      <c r="BT1381" s="6"/>
      <c r="BU1381" s="6"/>
      <c r="BV1381" s="6"/>
      <c r="BW1381" s="6"/>
      <c r="BX1381" s="6"/>
      <c r="BY1381" s="6"/>
      <c r="BZ1381" s="6"/>
      <c r="CA1381" s="6"/>
      <c r="CB1381" s="6"/>
      <c r="CC1381" s="6"/>
      <c r="CD1381" s="6"/>
      <c r="CE1381" s="6"/>
      <c r="CF1381" s="6"/>
      <c r="CG1381" s="6"/>
      <c r="CH1381" s="6"/>
    </row>
    <row r="1382" spans="1:86" ht="14.25" customHeight="1" x14ac:dyDescent="0.3">
      <c r="A1382" s="24" t="s">
        <v>215</v>
      </c>
      <c r="B1382" s="24" t="s">
        <v>216</v>
      </c>
      <c r="C1382" s="25">
        <v>2017</v>
      </c>
      <c r="D1382" s="24" t="s">
        <v>170</v>
      </c>
      <c r="E1382" s="24" t="s">
        <v>135</v>
      </c>
      <c r="F1382" s="24" t="s">
        <v>171</v>
      </c>
      <c r="G1382" s="24" t="s">
        <v>217</v>
      </c>
      <c r="H1382" s="24"/>
      <c r="I1382" s="24"/>
      <c r="J1382" s="24" t="s">
        <v>221</v>
      </c>
      <c r="K1382" s="24" t="s">
        <v>202</v>
      </c>
      <c r="L1382" s="24" t="s">
        <v>93</v>
      </c>
      <c r="M1382" s="24" t="s">
        <v>149</v>
      </c>
      <c r="N1382" s="24" t="s">
        <v>218</v>
      </c>
      <c r="O1382" s="6" t="s">
        <v>50</v>
      </c>
      <c r="P1382" s="24"/>
      <c r="Q1382" s="24"/>
      <c r="S1382" s="24"/>
      <c r="T1382" s="24" t="s">
        <v>1020</v>
      </c>
      <c r="U1382" s="24"/>
      <c r="V1382" s="24"/>
      <c r="W1382" s="24"/>
      <c r="X1382" s="24"/>
      <c r="Y1382" s="24"/>
      <c r="Z1382" s="24"/>
      <c r="AA1382" s="76"/>
      <c r="AB1382" s="76"/>
      <c r="AC1382" s="76"/>
      <c r="AD1382" s="24"/>
      <c r="AE1382" s="39"/>
      <c r="AF1382" s="39"/>
      <c r="AG1382" s="39"/>
      <c r="AH1382" s="39"/>
      <c r="AI1382" s="24"/>
      <c r="AJ1382" s="24"/>
      <c r="AK1382" s="24"/>
      <c r="AL1382" s="24"/>
      <c r="AM1382" s="24"/>
      <c r="AN1382" s="24"/>
      <c r="AO1382" s="24"/>
      <c r="AP1382" s="24"/>
      <c r="AQ1382" s="24"/>
      <c r="AR1382" s="24"/>
      <c r="AS1382" s="66">
        <v>1</v>
      </c>
      <c r="AT1382" s="66">
        <v>1</v>
      </c>
      <c r="AU1382" s="24">
        <v>100</v>
      </c>
      <c r="AV1382" s="24" t="s">
        <v>222</v>
      </c>
      <c r="AW1382" s="6"/>
      <c r="AX1382" s="6"/>
      <c r="AY1382" s="6"/>
      <c r="AZ1382" s="6"/>
      <c r="BA1382" s="6"/>
      <c r="BB1382" s="6"/>
      <c r="BC1382" s="6"/>
      <c r="BD1382" s="6"/>
      <c r="BE1382" s="6"/>
      <c r="BF1382" s="6"/>
      <c r="BG1382" s="6"/>
      <c r="BH1382" s="6"/>
      <c r="BI1382" s="6"/>
      <c r="BJ1382" s="6"/>
      <c r="BK1382" s="6"/>
      <c r="BL1382" s="6"/>
      <c r="BM1382" s="6"/>
      <c r="BN1382" s="6"/>
      <c r="BO1382" s="6"/>
      <c r="BP1382" s="6"/>
      <c r="BQ1382" s="6"/>
      <c r="BR1382" s="6"/>
      <c r="BS1382" s="6"/>
      <c r="BT1382" s="6"/>
      <c r="BU1382" s="6"/>
      <c r="BV1382" s="6"/>
      <c r="BW1382" s="6"/>
      <c r="BX1382" s="6"/>
      <c r="BY1382" s="6"/>
      <c r="BZ1382" s="6"/>
      <c r="CA1382" s="6"/>
      <c r="CB1382" s="6"/>
      <c r="CC1382" s="6"/>
      <c r="CD1382" s="6"/>
      <c r="CE1382" s="6"/>
      <c r="CF1382" s="6"/>
      <c r="CG1382" s="6"/>
      <c r="CH1382" s="6"/>
    </row>
    <row r="1383" spans="1:86" ht="14.25" customHeight="1" x14ac:dyDescent="0.3">
      <c r="A1383" s="24" t="s">
        <v>215</v>
      </c>
      <c r="B1383" s="24" t="s">
        <v>216</v>
      </c>
      <c r="C1383" s="25">
        <v>2017</v>
      </c>
      <c r="D1383" s="24" t="s">
        <v>170</v>
      </c>
      <c r="E1383" s="24" t="s">
        <v>135</v>
      </c>
      <c r="F1383" s="24" t="s">
        <v>171</v>
      </c>
      <c r="G1383" s="24" t="s">
        <v>217</v>
      </c>
      <c r="H1383" s="24"/>
      <c r="I1383" s="24"/>
      <c r="J1383" s="24" t="s">
        <v>221</v>
      </c>
      <c r="K1383" s="24" t="s">
        <v>225</v>
      </c>
      <c r="L1383" s="24" t="s">
        <v>188</v>
      </c>
      <c r="M1383" s="24" t="s">
        <v>99</v>
      </c>
      <c r="N1383" s="24" t="s">
        <v>218</v>
      </c>
      <c r="O1383" s="6" t="s">
        <v>50</v>
      </c>
      <c r="P1383" s="24"/>
      <c r="Q1383" s="24"/>
      <c r="R1383" s="24"/>
      <c r="S1383" s="24"/>
      <c r="T1383" s="24"/>
      <c r="U1383" s="24"/>
      <c r="V1383" s="24"/>
      <c r="W1383" s="24"/>
      <c r="X1383" s="24"/>
      <c r="Y1383" s="24"/>
      <c r="Z1383" s="24"/>
      <c r="AA1383" s="76"/>
      <c r="AB1383" s="76"/>
      <c r="AC1383" s="76"/>
      <c r="AD1383" s="24"/>
      <c r="AE1383" s="39"/>
      <c r="AF1383" s="39"/>
      <c r="AG1383" s="39"/>
      <c r="AH1383" s="39"/>
      <c r="AI1383" s="24"/>
      <c r="AJ1383" s="24"/>
      <c r="AK1383" s="24"/>
      <c r="AL1383" s="24"/>
      <c r="AM1383" s="24"/>
      <c r="AN1383" s="24"/>
      <c r="AO1383" s="24"/>
      <c r="AP1383" s="24"/>
      <c r="AQ1383" s="24"/>
      <c r="AR1383" s="24"/>
      <c r="AS1383" s="24"/>
      <c r="AT1383" s="24"/>
      <c r="AU1383" s="24"/>
      <c r="AV1383" s="24"/>
    </row>
    <row r="1384" spans="1:86" ht="14.25" customHeight="1" x14ac:dyDescent="0.3">
      <c r="A1384" s="24" t="s">
        <v>215</v>
      </c>
      <c r="B1384" s="24" t="s">
        <v>216</v>
      </c>
      <c r="C1384" s="25">
        <v>2017</v>
      </c>
      <c r="D1384" s="24" t="s">
        <v>170</v>
      </c>
      <c r="E1384" s="24" t="s">
        <v>135</v>
      </c>
      <c r="F1384" s="24" t="s">
        <v>171</v>
      </c>
      <c r="G1384" s="24" t="s">
        <v>217</v>
      </c>
      <c r="H1384" s="24"/>
      <c r="I1384" s="24"/>
      <c r="J1384" s="24" t="s">
        <v>221</v>
      </c>
      <c r="K1384" s="24" t="s">
        <v>225</v>
      </c>
      <c r="L1384" s="24" t="s">
        <v>187</v>
      </c>
      <c r="M1384" s="24" t="s">
        <v>99</v>
      </c>
      <c r="N1384" s="24" t="s">
        <v>218</v>
      </c>
      <c r="O1384" s="6" t="s">
        <v>50</v>
      </c>
      <c r="P1384" s="24"/>
      <c r="Q1384" s="24"/>
      <c r="R1384" s="24"/>
      <c r="S1384" s="24"/>
      <c r="T1384" s="24"/>
      <c r="U1384" s="24"/>
      <c r="V1384" s="24"/>
      <c r="W1384" s="24"/>
      <c r="X1384" s="24"/>
      <c r="Y1384" s="24"/>
      <c r="Z1384" s="24"/>
      <c r="AA1384" s="76"/>
      <c r="AB1384" s="76"/>
      <c r="AC1384" s="76"/>
      <c r="AD1384" s="24"/>
      <c r="AE1384" s="39"/>
      <c r="AF1384" s="39"/>
      <c r="AG1384" s="39"/>
      <c r="AH1384" s="39"/>
      <c r="AI1384" s="24"/>
      <c r="AJ1384" s="24"/>
      <c r="AK1384" s="24"/>
      <c r="AL1384" s="24"/>
      <c r="AM1384" s="24"/>
      <c r="AN1384" s="24"/>
      <c r="AO1384" s="24"/>
      <c r="AP1384" s="24"/>
      <c r="AQ1384" s="24"/>
      <c r="AR1384" s="24"/>
      <c r="AS1384" s="24"/>
      <c r="AT1384" s="24"/>
      <c r="AU1384" s="24"/>
      <c r="AV1384" s="24"/>
    </row>
    <row r="1385" spans="1:86" ht="14.25" customHeight="1" x14ac:dyDescent="0.3">
      <c r="A1385" s="24" t="s">
        <v>215</v>
      </c>
      <c r="B1385" s="24" t="s">
        <v>216</v>
      </c>
      <c r="C1385" s="25">
        <v>2017</v>
      </c>
      <c r="D1385" s="24" t="s">
        <v>170</v>
      </c>
      <c r="E1385" s="24" t="s">
        <v>135</v>
      </c>
      <c r="F1385" s="24" t="s">
        <v>171</v>
      </c>
      <c r="G1385" s="24" t="s">
        <v>217</v>
      </c>
      <c r="H1385" s="24"/>
      <c r="I1385" s="24"/>
      <c r="J1385" s="24" t="s">
        <v>221</v>
      </c>
      <c r="K1385" s="24" t="s">
        <v>225</v>
      </c>
      <c r="L1385" s="24" t="s">
        <v>183</v>
      </c>
      <c r="M1385" s="24" t="s">
        <v>99</v>
      </c>
      <c r="N1385" s="24" t="s">
        <v>218</v>
      </c>
      <c r="O1385" s="6" t="s">
        <v>50</v>
      </c>
      <c r="P1385" s="24"/>
      <c r="Q1385" s="24"/>
      <c r="R1385" s="24"/>
      <c r="S1385" s="24"/>
      <c r="T1385" s="24"/>
      <c r="U1385" s="24"/>
      <c r="V1385" s="24"/>
      <c r="W1385" s="24"/>
      <c r="X1385" s="24"/>
      <c r="Y1385" s="24"/>
      <c r="Z1385" s="24"/>
      <c r="AA1385" s="76"/>
      <c r="AB1385" s="76"/>
      <c r="AC1385" s="76"/>
      <c r="AD1385" s="24"/>
      <c r="AE1385" s="39"/>
      <c r="AF1385" s="39"/>
      <c r="AG1385" s="39"/>
      <c r="AH1385" s="39"/>
      <c r="AI1385" s="24"/>
      <c r="AJ1385" s="24"/>
      <c r="AK1385" s="24"/>
      <c r="AL1385" s="24"/>
      <c r="AM1385" s="24"/>
      <c r="AN1385" s="24"/>
      <c r="AO1385" s="24"/>
      <c r="AP1385" s="24"/>
      <c r="AQ1385" s="24"/>
      <c r="AR1385" s="24"/>
      <c r="AS1385" s="24"/>
      <c r="AT1385" s="24"/>
      <c r="AU1385" s="24"/>
      <c r="AV1385" s="24"/>
    </row>
    <row r="1386" spans="1:86" ht="14.25" customHeight="1" x14ac:dyDescent="0.3">
      <c r="A1386" s="24" t="s">
        <v>215</v>
      </c>
      <c r="B1386" s="24" t="s">
        <v>216</v>
      </c>
      <c r="C1386" s="25">
        <v>2017</v>
      </c>
      <c r="D1386" s="24" t="s">
        <v>170</v>
      </c>
      <c r="E1386" s="24" t="s">
        <v>135</v>
      </c>
      <c r="F1386" s="24" t="s">
        <v>171</v>
      </c>
      <c r="G1386" s="24" t="s">
        <v>217</v>
      </c>
      <c r="H1386" s="24"/>
      <c r="I1386" s="24"/>
      <c r="J1386" s="24" t="s">
        <v>221</v>
      </c>
      <c r="K1386" s="24" t="s">
        <v>225</v>
      </c>
      <c r="L1386" s="26" t="s">
        <v>189</v>
      </c>
      <c r="M1386" s="24" t="s">
        <v>99</v>
      </c>
      <c r="N1386" s="24" t="s">
        <v>218</v>
      </c>
      <c r="O1386" s="6" t="s">
        <v>50</v>
      </c>
      <c r="P1386" s="26"/>
      <c r="Q1386" s="26"/>
      <c r="R1386" s="26"/>
      <c r="S1386" s="26"/>
      <c r="T1386" s="26"/>
      <c r="U1386" s="26"/>
      <c r="V1386" s="26"/>
      <c r="W1386" s="26"/>
      <c r="X1386" s="26"/>
      <c r="Y1386" s="26"/>
      <c r="Z1386" s="27"/>
      <c r="AA1386" s="85"/>
      <c r="AB1386" s="85"/>
      <c r="AC1386" s="85"/>
      <c r="AD1386" s="27"/>
      <c r="AE1386" s="41"/>
      <c r="AF1386" s="42"/>
      <c r="AG1386" s="42"/>
      <c r="AH1386" s="42"/>
      <c r="AI1386" s="26"/>
      <c r="AJ1386" s="26"/>
      <c r="AK1386" s="26"/>
      <c r="AL1386" s="26"/>
      <c r="AM1386" s="26"/>
      <c r="AN1386" s="24"/>
      <c r="AO1386" s="26"/>
      <c r="AP1386" s="26"/>
      <c r="AQ1386" s="26"/>
      <c r="AR1386" s="26"/>
      <c r="AS1386" s="26"/>
      <c r="AT1386" s="26"/>
      <c r="AU1386" s="26"/>
      <c r="AV1386" s="26"/>
    </row>
    <row r="1387" spans="1:86" ht="14.25" customHeight="1" x14ac:dyDescent="0.3">
      <c r="A1387" s="24" t="s">
        <v>215</v>
      </c>
      <c r="B1387" s="24" t="s">
        <v>216</v>
      </c>
      <c r="C1387" s="25">
        <v>2017</v>
      </c>
      <c r="D1387" s="24" t="s">
        <v>170</v>
      </c>
      <c r="E1387" s="24" t="s">
        <v>135</v>
      </c>
      <c r="F1387" s="24" t="s">
        <v>171</v>
      </c>
      <c r="G1387" s="24" t="s">
        <v>217</v>
      </c>
      <c r="H1387" s="24"/>
      <c r="I1387" s="24"/>
      <c r="J1387" s="24" t="s">
        <v>11</v>
      </c>
      <c r="K1387" s="24" t="s">
        <v>978</v>
      </c>
      <c r="L1387" s="24" t="s">
        <v>218</v>
      </c>
      <c r="M1387" s="24" t="s">
        <v>51</v>
      </c>
      <c r="N1387" s="24" t="s">
        <v>218</v>
      </c>
      <c r="O1387" s="6" t="s">
        <v>50</v>
      </c>
      <c r="P1387" s="24"/>
      <c r="Q1387" s="24"/>
      <c r="R1387" s="24"/>
      <c r="S1387" s="24"/>
      <c r="T1387" s="24"/>
      <c r="U1387" s="24"/>
      <c r="V1387" s="24"/>
      <c r="W1387" s="24"/>
      <c r="X1387" s="24"/>
      <c r="Y1387" s="24"/>
      <c r="Z1387" s="24"/>
      <c r="AA1387" s="76"/>
      <c r="AB1387" s="76"/>
      <c r="AC1387" s="76"/>
      <c r="AD1387" s="24"/>
      <c r="AE1387" s="39"/>
      <c r="AF1387" s="39"/>
      <c r="AG1387" s="39"/>
      <c r="AH1387" s="39"/>
      <c r="AI1387" s="24"/>
      <c r="AJ1387" s="24"/>
      <c r="AK1387" s="24"/>
      <c r="AL1387" s="24"/>
      <c r="AM1387" s="24"/>
      <c r="AN1387" s="24"/>
      <c r="AO1387" s="24"/>
      <c r="AP1387" s="24"/>
      <c r="AQ1387" s="24"/>
      <c r="AR1387" s="24"/>
      <c r="AS1387" s="24"/>
      <c r="AT1387" s="24"/>
      <c r="AU1387" s="24"/>
      <c r="AV1387" s="24"/>
    </row>
    <row r="1388" spans="1:86" ht="14.25" customHeight="1" x14ac:dyDescent="0.3">
      <c r="A1388" s="24" t="s">
        <v>215</v>
      </c>
      <c r="B1388" s="24" t="s">
        <v>216</v>
      </c>
      <c r="C1388" s="25">
        <v>2017</v>
      </c>
      <c r="D1388" s="24" t="s">
        <v>170</v>
      </c>
      <c r="E1388" s="24" t="s">
        <v>135</v>
      </c>
      <c r="F1388" s="24" t="s">
        <v>171</v>
      </c>
      <c r="G1388" s="24" t="s">
        <v>217</v>
      </c>
      <c r="H1388" s="24"/>
      <c r="I1388" s="24"/>
      <c r="J1388" s="24" t="s">
        <v>11</v>
      </c>
      <c r="K1388" s="24" t="s">
        <v>229</v>
      </c>
      <c r="L1388" s="24" t="s">
        <v>220</v>
      </c>
      <c r="M1388" s="24" t="s">
        <v>51</v>
      </c>
      <c r="N1388" s="24" t="s">
        <v>218</v>
      </c>
      <c r="O1388" s="6" t="s">
        <v>50</v>
      </c>
      <c r="P1388" s="24"/>
      <c r="Q1388" s="24"/>
      <c r="R1388" s="24"/>
      <c r="S1388" s="24" t="s">
        <v>974</v>
      </c>
      <c r="T1388" s="47" t="s">
        <v>975</v>
      </c>
      <c r="U1388" s="24"/>
      <c r="V1388" s="24"/>
      <c r="W1388" s="24"/>
      <c r="X1388" s="24"/>
      <c r="Y1388" s="24"/>
      <c r="Z1388" s="24"/>
      <c r="AA1388" s="76"/>
      <c r="AB1388" s="76"/>
      <c r="AC1388" s="76"/>
      <c r="AD1388" s="24"/>
      <c r="AE1388" s="39"/>
      <c r="AF1388" s="39"/>
      <c r="AG1388" s="39"/>
      <c r="AH1388" s="39"/>
      <c r="AI1388" s="24"/>
      <c r="AJ1388" s="24"/>
      <c r="AK1388" s="24"/>
      <c r="AL1388" s="24"/>
      <c r="AM1388" s="24"/>
      <c r="AN1388" s="24"/>
      <c r="AO1388" s="24"/>
      <c r="AP1388" s="24"/>
      <c r="AQ1388" s="24"/>
      <c r="AR1388" s="24"/>
      <c r="AS1388" s="24"/>
      <c r="AT1388" s="24"/>
      <c r="AU1388" s="24"/>
      <c r="AV1388" s="24"/>
    </row>
    <row r="1389" spans="1:86" ht="14.25" customHeight="1" x14ac:dyDescent="0.3">
      <c r="A1389" s="24" t="s">
        <v>215</v>
      </c>
      <c r="B1389" s="24" t="s">
        <v>216</v>
      </c>
      <c r="C1389" s="25">
        <v>2017</v>
      </c>
      <c r="D1389" s="24" t="s">
        <v>170</v>
      </c>
      <c r="E1389" s="24" t="s">
        <v>135</v>
      </c>
      <c r="F1389" s="24" t="s">
        <v>171</v>
      </c>
      <c r="G1389" s="24" t="s">
        <v>217</v>
      </c>
      <c r="H1389" s="24"/>
      <c r="I1389" s="24"/>
      <c r="J1389" s="24" t="s">
        <v>11</v>
      </c>
      <c r="K1389" s="24" t="s">
        <v>219</v>
      </c>
      <c r="L1389" s="24" t="s">
        <v>218</v>
      </c>
      <c r="M1389" s="24" t="s">
        <v>51</v>
      </c>
      <c r="N1389" s="24" t="s">
        <v>218</v>
      </c>
      <c r="O1389" s="6" t="s">
        <v>50</v>
      </c>
      <c r="P1389" s="24"/>
      <c r="Q1389" s="24"/>
      <c r="R1389" s="24"/>
      <c r="S1389" s="24"/>
      <c r="T1389" s="24"/>
      <c r="U1389" s="24"/>
      <c r="V1389" s="24"/>
      <c r="W1389" s="24"/>
      <c r="X1389" s="24"/>
      <c r="Y1389" s="24"/>
      <c r="Z1389" s="24"/>
      <c r="AA1389" s="76"/>
      <c r="AB1389" s="76"/>
      <c r="AC1389" s="76"/>
      <c r="AD1389" s="24"/>
      <c r="AE1389" s="39"/>
      <c r="AF1389" s="39"/>
      <c r="AG1389" s="39"/>
      <c r="AH1389" s="39"/>
      <c r="AI1389" s="24"/>
      <c r="AJ1389" s="24"/>
      <c r="AK1389" s="24"/>
      <c r="AL1389" s="24"/>
      <c r="AM1389" s="24"/>
      <c r="AN1389" s="24"/>
      <c r="AO1389" s="24"/>
      <c r="AP1389" s="24"/>
      <c r="AQ1389" s="24"/>
      <c r="AR1389" s="24"/>
      <c r="AS1389" s="24"/>
      <c r="AT1389" s="24"/>
      <c r="AU1389" s="24"/>
      <c r="AV1389" s="24"/>
      <c r="AW1389" s="6"/>
      <c r="AX1389" s="6"/>
      <c r="AY1389" s="6"/>
      <c r="AZ1389" s="6"/>
      <c r="BA1389" s="6"/>
      <c r="BB1389" s="6"/>
      <c r="BC1389" s="6"/>
      <c r="BD1389" s="6"/>
      <c r="BE1389" s="6"/>
      <c r="BF1389" s="6"/>
      <c r="BG1389" s="6"/>
      <c r="BH1389" s="6"/>
      <c r="BI1389" s="6"/>
      <c r="BJ1389" s="6"/>
      <c r="BK1389" s="6"/>
      <c r="BL1389" s="6"/>
      <c r="BM1389" s="6"/>
      <c r="BN1389" s="6"/>
      <c r="BO1389" s="6"/>
      <c r="BP1389" s="6"/>
      <c r="BQ1389" s="6"/>
      <c r="BR1389" s="6"/>
      <c r="BS1389" s="6"/>
      <c r="BT1389" s="6"/>
      <c r="BU1389" s="6"/>
      <c r="BV1389" s="6"/>
      <c r="BW1389" s="6"/>
      <c r="BX1389" s="6"/>
      <c r="BY1389" s="6"/>
      <c r="BZ1389" s="6"/>
      <c r="CA1389" s="6"/>
      <c r="CB1389" s="6"/>
      <c r="CC1389" s="6"/>
      <c r="CD1389" s="6"/>
      <c r="CE1389" s="6"/>
      <c r="CF1389" s="6"/>
      <c r="CG1389" s="6"/>
      <c r="CH1389" s="6"/>
    </row>
    <row r="1390" spans="1:86" ht="14.25" customHeight="1" x14ac:dyDescent="0.3">
      <c r="A1390" s="24" t="s">
        <v>215</v>
      </c>
      <c r="B1390" s="24" t="s">
        <v>216</v>
      </c>
      <c r="C1390" s="25">
        <v>2017</v>
      </c>
      <c r="D1390" s="24" t="s">
        <v>170</v>
      </c>
      <c r="E1390" s="24" t="s">
        <v>135</v>
      </c>
      <c r="F1390" s="24" t="s">
        <v>171</v>
      </c>
      <c r="G1390" s="24" t="s">
        <v>217</v>
      </c>
      <c r="H1390" s="24" t="s">
        <v>53</v>
      </c>
      <c r="I1390" s="24" t="s">
        <v>53</v>
      </c>
      <c r="J1390" s="24" t="s">
        <v>137</v>
      </c>
      <c r="K1390" s="24" t="s">
        <v>138</v>
      </c>
      <c r="L1390" s="24" t="s">
        <v>218</v>
      </c>
      <c r="M1390" s="24" t="s">
        <v>51</v>
      </c>
      <c r="N1390" s="24" t="s">
        <v>218</v>
      </c>
      <c r="O1390" s="6" t="s">
        <v>50</v>
      </c>
      <c r="P1390" s="24"/>
      <c r="Q1390" s="24"/>
      <c r="R1390" s="24" t="s">
        <v>968</v>
      </c>
      <c r="S1390" s="24"/>
      <c r="T1390" s="24"/>
      <c r="U1390" s="24" t="s">
        <v>53</v>
      </c>
      <c r="V1390" s="24" t="s">
        <v>140</v>
      </c>
      <c r="W1390" s="24"/>
      <c r="X1390" s="24"/>
      <c r="Y1390" s="24">
        <v>48</v>
      </c>
      <c r="Z1390" s="24">
        <v>42</v>
      </c>
      <c r="AA1390" s="76"/>
      <c r="AB1390" s="76"/>
      <c r="AC1390" s="76"/>
      <c r="AD1390" s="24">
        <v>2015</v>
      </c>
      <c r="AE1390" s="39"/>
      <c r="AF1390" s="39"/>
      <c r="AG1390" s="39"/>
      <c r="AH1390" s="39"/>
      <c r="AI1390" s="24"/>
      <c r="AJ1390" s="24"/>
      <c r="AK1390" s="24"/>
      <c r="AL1390" s="24"/>
      <c r="AM1390" s="24"/>
      <c r="AN1390" s="24"/>
      <c r="AO1390" s="24"/>
      <c r="AP1390" s="24"/>
      <c r="AQ1390" s="24"/>
      <c r="AR1390" s="24"/>
      <c r="AS1390" s="24"/>
      <c r="AT1390" s="24"/>
      <c r="AU1390" s="24"/>
      <c r="AV1390" s="24"/>
      <c r="AW1390" s="9"/>
      <c r="AX1390" s="9"/>
      <c r="AY1390" s="9"/>
      <c r="AZ1390" s="9"/>
      <c r="BA1390" s="9"/>
      <c r="BB1390" s="9"/>
      <c r="BC1390" s="9"/>
      <c r="BD1390" s="9"/>
      <c r="BE1390" s="9"/>
      <c r="BF1390" s="9"/>
      <c r="BG1390" s="9"/>
      <c r="BH1390" s="9"/>
      <c r="BI1390" s="9"/>
      <c r="BJ1390" s="9"/>
      <c r="BK1390" s="9"/>
      <c r="BL1390" s="9"/>
      <c r="BM1390" s="9"/>
      <c r="BN1390" s="9"/>
      <c r="BO1390" s="9"/>
      <c r="BP1390" s="9"/>
      <c r="BQ1390" s="9"/>
      <c r="BR1390" s="9"/>
      <c r="BS1390" s="9"/>
      <c r="BT1390" s="9"/>
      <c r="BU1390" s="9"/>
      <c r="BV1390" s="9"/>
      <c r="BW1390" s="9"/>
      <c r="BX1390" s="9"/>
      <c r="BY1390" s="9"/>
      <c r="BZ1390" s="9"/>
      <c r="CA1390" s="9"/>
      <c r="CB1390" s="9"/>
      <c r="CC1390" s="9"/>
      <c r="CD1390" s="9"/>
      <c r="CE1390" s="9"/>
      <c r="CF1390" s="9"/>
      <c r="CG1390" s="9"/>
      <c r="CH1390" s="9"/>
    </row>
    <row r="1391" spans="1:86" ht="14.25" customHeight="1" x14ac:dyDescent="0.3">
      <c r="A1391" t="s">
        <v>153</v>
      </c>
      <c r="B1391" s="63" t="s">
        <v>891</v>
      </c>
      <c r="C1391" s="58">
        <v>2011</v>
      </c>
      <c r="D1391" s="58" t="s">
        <v>261</v>
      </c>
      <c r="E1391" s="58" t="s">
        <v>262</v>
      </c>
      <c r="F1391" s="58" t="s">
        <v>171</v>
      </c>
      <c r="G1391" s="58" t="s">
        <v>652</v>
      </c>
      <c r="H1391" s="58"/>
      <c r="I1391" s="58"/>
      <c r="J1391" s="58" t="s">
        <v>160</v>
      </c>
      <c r="K1391" s="58" t="s">
        <v>161</v>
      </c>
      <c r="L1391" s="58" t="s">
        <v>72</v>
      </c>
      <c r="M1391" s="58" t="s">
        <v>73</v>
      </c>
      <c r="N1391" s="58" t="s">
        <v>764</v>
      </c>
      <c r="O1391" s="6" t="s">
        <v>789</v>
      </c>
      <c r="P1391" s="58"/>
      <c r="Q1391" s="58"/>
      <c r="R1391" s="58"/>
      <c r="S1391" s="58"/>
      <c r="T1391" s="58" t="s">
        <v>893</v>
      </c>
      <c r="U1391" s="58"/>
      <c r="V1391" s="58"/>
      <c r="W1391" s="58"/>
      <c r="X1391" s="58"/>
      <c r="Y1391" s="58"/>
      <c r="Z1391" s="58"/>
      <c r="AB1391" s="58"/>
      <c r="AC1391" s="58"/>
      <c r="AD1391" s="58"/>
      <c r="AE1391" s="58"/>
      <c r="AF1391" s="58"/>
      <c r="AG1391" s="58"/>
      <c r="AH1391" s="58"/>
      <c r="AI1391" s="58"/>
      <c r="AJ1391" s="58"/>
      <c r="AK1391" s="58"/>
      <c r="AL1391" s="58"/>
      <c r="AM1391" s="58" t="s">
        <v>894</v>
      </c>
      <c r="AN1391" s="58"/>
      <c r="AO1391" s="58">
        <v>30</v>
      </c>
      <c r="AP1391" s="58"/>
      <c r="AQ1391" s="58"/>
      <c r="AR1391" s="58"/>
      <c r="AS1391" s="72"/>
      <c r="AT1391" s="72"/>
      <c r="AU1391" s="58"/>
      <c r="AV1391" s="58"/>
      <c r="AW1391" s="6"/>
      <c r="AX1391" s="6"/>
      <c r="AY1391" s="6"/>
      <c r="AZ1391" s="6"/>
      <c r="BA1391" s="6"/>
      <c r="BB1391" s="6"/>
      <c r="BC1391" s="6"/>
      <c r="BD1391" s="6"/>
      <c r="BE1391" s="6"/>
      <c r="BF1391" s="6"/>
      <c r="BG1391" s="6"/>
      <c r="BH1391" s="6"/>
      <c r="BI1391" s="6"/>
      <c r="BJ1391" s="6"/>
      <c r="BK1391" s="6"/>
      <c r="BL1391" s="6"/>
      <c r="BM1391" s="6"/>
      <c r="BN1391" s="6"/>
      <c r="BO1391" s="6"/>
      <c r="BP1391" s="6"/>
      <c r="BQ1391" s="6"/>
      <c r="BR1391" s="6"/>
      <c r="BS1391" s="6"/>
      <c r="BT1391" s="6"/>
      <c r="BU1391" s="6"/>
      <c r="BV1391" s="6"/>
      <c r="BW1391" s="6"/>
      <c r="BX1391" s="6"/>
      <c r="BY1391" s="6"/>
      <c r="BZ1391" s="6"/>
      <c r="CA1391" s="6"/>
      <c r="CB1391" s="6"/>
      <c r="CC1391" s="6"/>
      <c r="CD1391" s="6"/>
      <c r="CE1391" s="6"/>
      <c r="CF1391" s="6"/>
      <c r="CG1391" s="6"/>
      <c r="CH1391" s="6"/>
    </row>
    <row r="1392" spans="1:86" ht="14.25" customHeight="1" x14ac:dyDescent="0.3">
      <c r="A1392" t="s">
        <v>153</v>
      </c>
      <c r="B1392" s="63" t="s">
        <v>891</v>
      </c>
      <c r="C1392" s="58">
        <v>2011</v>
      </c>
      <c r="D1392" s="58" t="s">
        <v>261</v>
      </c>
      <c r="E1392" s="58" t="s">
        <v>262</v>
      </c>
      <c r="F1392" s="58" t="s">
        <v>171</v>
      </c>
      <c r="G1392" s="58" t="s">
        <v>652</v>
      </c>
      <c r="H1392" s="58"/>
      <c r="I1392" s="58"/>
      <c r="J1392" s="58" t="s">
        <v>160</v>
      </c>
      <c r="K1392" s="58" t="s">
        <v>161</v>
      </c>
      <c r="L1392" s="58" t="s">
        <v>308</v>
      </c>
      <c r="M1392" s="58" t="s">
        <v>73</v>
      </c>
      <c r="N1392" s="58" t="s">
        <v>764</v>
      </c>
      <c r="O1392" s="6" t="s">
        <v>789</v>
      </c>
      <c r="P1392" s="58"/>
      <c r="Q1392" s="58"/>
      <c r="R1392" s="58"/>
      <c r="S1392" s="58"/>
      <c r="T1392" s="58" t="s">
        <v>893</v>
      </c>
      <c r="U1392" s="58"/>
      <c r="V1392" s="58"/>
      <c r="W1392" s="58"/>
      <c r="X1392" s="58"/>
      <c r="Y1392" s="58"/>
      <c r="Z1392" s="58"/>
      <c r="AB1392" s="58"/>
      <c r="AC1392" s="58"/>
      <c r="AD1392" s="58"/>
      <c r="AE1392" s="58"/>
      <c r="AF1392" s="58"/>
      <c r="AG1392" s="58"/>
      <c r="AH1392" s="58"/>
      <c r="AI1392" s="58"/>
      <c r="AJ1392" s="58"/>
      <c r="AK1392" s="58"/>
      <c r="AL1392" s="58"/>
      <c r="AM1392" s="58" t="s">
        <v>894</v>
      </c>
      <c r="AN1392" s="58"/>
      <c r="AO1392" s="58">
        <v>30</v>
      </c>
      <c r="AP1392" s="58"/>
      <c r="AQ1392" s="58"/>
      <c r="AR1392" s="58"/>
      <c r="AS1392" s="72"/>
      <c r="AT1392" s="72"/>
      <c r="AU1392" s="58"/>
      <c r="AV1392" s="58"/>
      <c r="AW1392" s="6"/>
      <c r="AX1392" s="68">
        <f>AS1391+AS1393+AS1394+AS1395+AS1396</f>
        <v>0</v>
      </c>
      <c r="AY1392" s="68">
        <f>AS1395+AS1396+AS1394</f>
        <v>0</v>
      </c>
      <c r="AZ1392" s="6" t="e">
        <f>AY1392/AX1392</f>
        <v>#DIV/0!</v>
      </c>
      <c r="BA1392" s="6"/>
      <c r="BB1392" s="6"/>
      <c r="BC1392" s="6"/>
      <c r="BD1392" s="6"/>
      <c r="BE1392" s="6"/>
      <c r="BF1392" s="6"/>
      <c r="BG1392" s="6"/>
      <c r="BH1392" s="6"/>
      <c r="BI1392" s="6"/>
      <c r="BJ1392" s="6"/>
      <c r="BK1392" s="6"/>
      <c r="BL1392" s="6"/>
      <c r="BM1392" s="6"/>
      <c r="BN1392" s="6"/>
      <c r="BO1392" s="6"/>
      <c r="BP1392" s="6"/>
      <c r="BQ1392" s="6"/>
      <c r="BR1392" s="6"/>
      <c r="BS1392" s="6"/>
      <c r="BT1392" s="6"/>
      <c r="BU1392" s="6"/>
      <c r="BV1392" s="6"/>
      <c r="BW1392" s="6"/>
      <c r="BX1392" s="6"/>
      <c r="BY1392" s="6"/>
      <c r="BZ1392" s="6"/>
      <c r="CA1392" s="6"/>
      <c r="CB1392" s="6"/>
      <c r="CC1392" s="6"/>
      <c r="CD1392" s="6"/>
      <c r="CE1392" s="6"/>
      <c r="CF1392" s="6"/>
      <c r="CG1392" s="6"/>
      <c r="CH1392" s="6"/>
    </row>
    <row r="1393" spans="1:86" ht="14.25" customHeight="1" x14ac:dyDescent="0.3">
      <c r="A1393" t="s">
        <v>153</v>
      </c>
      <c r="B1393" s="63" t="s">
        <v>891</v>
      </c>
      <c r="C1393" s="58">
        <v>2011</v>
      </c>
      <c r="D1393" s="58" t="s">
        <v>261</v>
      </c>
      <c r="E1393" s="58" t="s">
        <v>262</v>
      </c>
      <c r="F1393" s="58" t="s">
        <v>171</v>
      </c>
      <c r="G1393" s="58" t="s">
        <v>652</v>
      </c>
      <c r="H1393" s="58"/>
      <c r="I1393" s="58"/>
      <c r="J1393" s="58" t="s">
        <v>160</v>
      </c>
      <c r="K1393" s="58" t="s">
        <v>161</v>
      </c>
      <c r="L1393" s="58" t="s">
        <v>80</v>
      </c>
      <c r="M1393" s="58" t="s">
        <v>73</v>
      </c>
      <c r="N1393" s="58" t="s">
        <v>764</v>
      </c>
      <c r="O1393" s="6" t="s">
        <v>789</v>
      </c>
      <c r="P1393" s="58"/>
      <c r="Q1393" s="58"/>
      <c r="R1393" s="58"/>
      <c r="S1393" s="58"/>
      <c r="T1393" s="58" t="s">
        <v>893</v>
      </c>
      <c r="U1393" s="58"/>
      <c r="V1393" s="58"/>
      <c r="W1393" s="58"/>
      <c r="X1393" s="58"/>
      <c r="Y1393" s="58"/>
      <c r="Z1393" s="58"/>
      <c r="AB1393" s="58"/>
      <c r="AC1393" s="58"/>
      <c r="AD1393" s="58"/>
      <c r="AE1393" s="58"/>
      <c r="AF1393" s="58"/>
      <c r="AG1393" s="58"/>
      <c r="AH1393" s="58"/>
      <c r="AI1393" s="58"/>
      <c r="AJ1393" s="58"/>
      <c r="AK1393" s="58"/>
      <c r="AL1393" s="58"/>
      <c r="AM1393" s="58" t="s">
        <v>894</v>
      </c>
      <c r="AN1393" s="58"/>
      <c r="AO1393" s="58">
        <v>30</v>
      </c>
      <c r="AP1393" s="58"/>
      <c r="AQ1393" s="58"/>
      <c r="AR1393" s="58"/>
      <c r="AS1393" s="72"/>
      <c r="AT1393" s="72"/>
      <c r="AU1393" s="58"/>
      <c r="AV1393" s="58"/>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c r="BU1393" s="6"/>
      <c r="BV1393" s="6"/>
      <c r="BW1393" s="6"/>
      <c r="BX1393" s="6"/>
      <c r="BY1393" s="6"/>
      <c r="BZ1393" s="6"/>
      <c r="CA1393" s="6"/>
      <c r="CB1393" s="6"/>
      <c r="CC1393" s="6"/>
      <c r="CD1393" s="6"/>
      <c r="CE1393" s="6"/>
      <c r="CF1393" s="6"/>
      <c r="CG1393" s="6"/>
      <c r="CH1393" s="6"/>
    </row>
    <row r="1394" spans="1:86" ht="14.25" customHeight="1" x14ac:dyDescent="0.3">
      <c r="A1394" t="s">
        <v>153</v>
      </c>
      <c r="B1394" s="63" t="s">
        <v>891</v>
      </c>
      <c r="C1394" s="58">
        <v>2011</v>
      </c>
      <c r="D1394" s="58" t="s">
        <v>261</v>
      </c>
      <c r="E1394" s="58" t="s">
        <v>262</v>
      </c>
      <c r="F1394" s="58" t="s">
        <v>171</v>
      </c>
      <c r="G1394" s="58" t="s">
        <v>652</v>
      </c>
      <c r="H1394" s="58"/>
      <c r="I1394" s="58"/>
      <c r="J1394" s="58" t="s">
        <v>160</v>
      </c>
      <c r="K1394" s="58" t="s">
        <v>161</v>
      </c>
      <c r="L1394" s="58" t="s">
        <v>895</v>
      </c>
      <c r="M1394" s="58" t="s">
        <v>73</v>
      </c>
      <c r="N1394" s="58" t="s">
        <v>764</v>
      </c>
      <c r="O1394" s="6" t="s">
        <v>789</v>
      </c>
      <c r="P1394" s="58"/>
      <c r="Q1394" s="58"/>
      <c r="R1394" s="58"/>
      <c r="S1394" s="58"/>
      <c r="T1394" s="58" t="s">
        <v>893</v>
      </c>
      <c r="U1394" s="58"/>
      <c r="V1394" s="58"/>
      <c r="W1394" s="58"/>
      <c r="X1394" s="58"/>
      <c r="Y1394" s="58"/>
      <c r="Z1394" s="58"/>
      <c r="AB1394" s="58"/>
      <c r="AC1394" s="58"/>
      <c r="AD1394" s="58"/>
      <c r="AE1394" s="58"/>
      <c r="AF1394" s="58"/>
      <c r="AG1394" s="58"/>
      <c r="AH1394" s="58"/>
      <c r="AI1394" s="58"/>
      <c r="AJ1394" s="58"/>
      <c r="AK1394" s="58"/>
      <c r="AL1394" s="58"/>
      <c r="AM1394" s="58" t="s">
        <v>894</v>
      </c>
      <c r="AN1394" s="58"/>
      <c r="AO1394" s="58">
        <v>30</v>
      </c>
      <c r="AP1394" s="58"/>
      <c r="AQ1394" s="58"/>
      <c r="AR1394" s="58"/>
      <c r="AS1394" s="72"/>
      <c r="AT1394" s="72"/>
      <c r="AU1394" s="58"/>
      <c r="AV1394" s="58"/>
      <c r="AW1394" s="6"/>
      <c r="AX1394" s="6"/>
      <c r="AY1394" s="6"/>
      <c r="AZ1394" s="6"/>
      <c r="BA1394" s="6"/>
      <c r="BB1394" s="6"/>
      <c r="BC1394" s="6"/>
      <c r="BD1394" s="6"/>
      <c r="BE1394" s="6"/>
      <c r="BF1394" s="6"/>
      <c r="BG1394" s="6"/>
      <c r="BH1394" s="6"/>
      <c r="BI1394" s="6"/>
      <c r="BJ1394" s="6"/>
      <c r="BK1394" s="6"/>
      <c r="BL1394" s="6"/>
      <c r="BM1394" s="6"/>
      <c r="BN1394" s="6"/>
      <c r="BO1394" s="6"/>
      <c r="BP1394" s="6"/>
      <c r="BQ1394" s="6"/>
      <c r="BR1394" s="6"/>
      <c r="BS1394" s="6"/>
      <c r="BT1394" s="6"/>
      <c r="BU1394" s="6"/>
      <c r="BV1394" s="6"/>
      <c r="BW1394" s="6"/>
      <c r="BX1394" s="6"/>
      <c r="BY1394" s="6"/>
      <c r="BZ1394" s="6"/>
      <c r="CA1394" s="6"/>
      <c r="CB1394" s="6"/>
      <c r="CC1394" s="6"/>
      <c r="CD1394" s="6"/>
      <c r="CE1394" s="6"/>
      <c r="CF1394" s="6"/>
      <c r="CG1394" s="6"/>
      <c r="CH1394" s="6"/>
    </row>
    <row r="1395" spans="1:86" ht="14.25" customHeight="1" x14ac:dyDescent="0.3">
      <c r="A1395" t="s">
        <v>153</v>
      </c>
      <c r="B1395" s="63" t="s">
        <v>891</v>
      </c>
      <c r="C1395" s="58">
        <v>2011</v>
      </c>
      <c r="D1395" s="58" t="s">
        <v>261</v>
      </c>
      <c r="E1395" s="58" t="s">
        <v>262</v>
      </c>
      <c r="F1395" s="58" t="s">
        <v>171</v>
      </c>
      <c r="G1395" s="58" t="s">
        <v>652</v>
      </c>
      <c r="H1395" s="58"/>
      <c r="I1395" s="58"/>
      <c r="J1395" s="58" t="s">
        <v>160</v>
      </c>
      <c r="K1395" s="58" t="s">
        <v>161</v>
      </c>
      <c r="L1395" s="58" t="s">
        <v>85</v>
      </c>
      <c r="M1395" s="58" t="s">
        <v>73</v>
      </c>
      <c r="N1395" s="58" t="s">
        <v>764</v>
      </c>
      <c r="O1395" s="6" t="s">
        <v>789</v>
      </c>
      <c r="P1395" s="58"/>
      <c r="Q1395" s="58"/>
      <c r="R1395" s="58"/>
      <c r="S1395" s="58"/>
      <c r="T1395" s="58" t="s">
        <v>893</v>
      </c>
      <c r="U1395" s="58"/>
      <c r="V1395" s="58"/>
      <c r="W1395" s="58"/>
      <c r="X1395" s="58"/>
      <c r="Y1395" s="58"/>
      <c r="Z1395" s="58"/>
      <c r="AB1395" s="58"/>
      <c r="AC1395" s="58"/>
      <c r="AD1395" s="58"/>
      <c r="AE1395" s="58"/>
      <c r="AF1395" s="58"/>
      <c r="AG1395" s="58"/>
      <c r="AH1395" s="58"/>
      <c r="AI1395" s="58"/>
      <c r="AJ1395" s="58"/>
      <c r="AK1395" s="58"/>
      <c r="AL1395" s="58"/>
      <c r="AM1395" s="58" t="s">
        <v>894</v>
      </c>
      <c r="AN1395" s="58"/>
      <c r="AO1395" s="58">
        <v>5</v>
      </c>
      <c r="AP1395" s="58"/>
      <c r="AQ1395" s="58"/>
      <c r="AR1395" s="58"/>
      <c r="AS1395" s="72"/>
      <c r="AT1395" s="72"/>
      <c r="AU1395" s="58"/>
      <c r="AV1395" s="58"/>
      <c r="AW1395" s="6"/>
      <c r="AX1395" s="6"/>
      <c r="AY1395" s="6"/>
      <c r="AZ1395" s="6"/>
      <c r="BA1395" s="6"/>
      <c r="BB1395" s="6"/>
      <c r="BC1395" s="6"/>
      <c r="BD1395" s="6"/>
      <c r="BE1395" s="6"/>
      <c r="BF1395" s="6"/>
      <c r="BG1395" s="6"/>
      <c r="BH1395" s="6"/>
      <c r="BI1395" s="6"/>
      <c r="BJ1395" s="6"/>
      <c r="BK1395" s="6"/>
      <c r="BL1395" s="6"/>
      <c r="BM1395" s="6"/>
      <c r="BN1395" s="6"/>
      <c r="BO1395" s="6"/>
      <c r="BP1395" s="6"/>
      <c r="BQ1395" s="6"/>
      <c r="BR1395" s="6"/>
      <c r="BS1395" s="6"/>
      <c r="BT1395" s="6"/>
      <c r="BU1395" s="6"/>
      <c r="BV1395" s="6"/>
      <c r="BW1395" s="6"/>
      <c r="BX1395" s="6"/>
      <c r="BY1395" s="6"/>
      <c r="BZ1395" s="6"/>
      <c r="CA1395" s="6"/>
      <c r="CB1395" s="6"/>
      <c r="CC1395" s="6"/>
      <c r="CD1395" s="6"/>
      <c r="CE1395" s="6"/>
      <c r="CF1395" s="6"/>
      <c r="CG1395" s="6"/>
      <c r="CH1395" s="6"/>
    </row>
    <row r="1396" spans="1:86" ht="14.25" customHeight="1" x14ac:dyDescent="0.3">
      <c r="A1396" t="s">
        <v>153</v>
      </c>
      <c r="B1396" s="63" t="s">
        <v>891</v>
      </c>
      <c r="C1396" s="58">
        <v>2011</v>
      </c>
      <c r="D1396" s="58" t="s">
        <v>261</v>
      </c>
      <c r="E1396" s="58" t="s">
        <v>262</v>
      </c>
      <c r="F1396" s="58" t="s">
        <v>171</v>
      </c>
      <c r="G1396" s="58" t="s">
        <v>652</v>
      </c>
      <c r="H1396" s="58"/>
      <c r="I1396" s="58"/>
      <c r="J1396" s="58" t="s">
        <v>160</v>
      </c>
      <c r="K1396" s="58" t="s">
        <v>161</v>
      </c>
      <c r="L1396" s="58" t="s">
        <v>86</v>
      </c>
      <c r="M1396" s="58" t="s">
        <v>73</v>
      </c>
      <c r="N1396" s="58" t="s">
        <v>764</v>
      </c>
      <c r="O1396" s="6" t="s">
        <v>789</v>
      </c>
      <c r="P1396" s="58"/>
      <c r="Q1396" s="58"/>
      <c r="R1396" s="58"/>
      <c r="S1396" s="58"/>
      <c r="T1396" s="58" t="s">
        <v>893</v>
      </c>
      <c r="U1396" s="58"/>
      <c r="V1396" s="58"/>
      <c r="W1396" s="58"/>
      <c r="X1396" s="58"/>
      <c r="Y1396" s="58"/>
      <c r="Z1396" s="58"/>
      <c r="AB1396" s="58"/>
      <c r="AC1396" s="58"/>
      <c r="AD1396" s="58"/>
      <c r="AE1396" s="58"/>
      <c r="AF1396" s="58"/>
      <c r="AG1396" s="58"/>
      <c r="AH1396" s="58"/>
      <c r="AI1396" s="58"/>
      <c r="AJ1396" s="58"/>
      <c r="AK1396" s="58"/>
      <c r="AL1396" s="58"/>
      <c r="AM1396" s="58" t="s">
        <v>894</v>
      </c>
      <c r="AN1396" s="58"/>
      <c r="AO1396" s="58">
        <v>10</v>
      </c>
      <c r="AP1396" s="58"/>
      <c r="AQ1396" s="58"/>
      <c r="AR1396" s="58"/>
      <c r="AS1396" s="72"/>
      <c r="AT1396" s="72"/>
      <c r="AU1396" s="58"/>
      <c r="AV1396" s="58"/>
      <c r="AW1396" s="6"/>
      <c r="AX1396" s="6"/>
      <c r="AY1396" s="6"/>
      <c r="AZ1396" s="6"/>
      <c r="BA1396" s="6"/>
      <c r="BB1396" s="6"/>
      <c r="BC1396" s="6"/>
      <c r="BD1396" s="6"/>
      <c r="BE1396" s="6"/>
      <c r="BF1396" s="6"/>
      <c r="BG1396" s="6"/>
      <c r="BH1396" s="6"/>
      <c r="BI1396" s="6"/>
      <c r="BJ1396" s="6"/>
      <c r="BK1396" s="6"/>
      <c r="BL1396" s="6"/>
      <c r="BM1396" s="6"/>
      <c r="BN1396" s="6"/>
      <c r="BO1396" s="6"/>
      <c r="BP1396" s="6"/>
      <c r="BQ1396" s="6"/>
      <c r="BR1396" s="6"/>
      <c r="BS1396" s="6"/>
      <c r="BT1396" s="6"/>
      <c r="BU1396" s="6"/>
      <c r="BV1396" s="6"/>
      <c r="BW1396" s="6"/>
      <c r="BX1396" s="6"/>
      <c r="BY1396" s="6"/>
      <c r="BZ1396" s="6"/>
      <c r="CA1396" s="6"/>
      <c r="CB1396" s="6"/>
      <c r="CC1396" s="6"/>
      <c r="CD1396" s="6"/>
      <c r="CE1396" s="6"/>
      <c r="CF1396" s="6"/>
      <c r="CG1396" s="6"/>
      <c r="CH1396" s="6"/>
    </row>
    <row r="1397" spans="1:86" ht="14.25" customHeight="1" x14ac:dyDescent="0.3">
      <c r="A1397" t="s">
        <v>153</v>
      </c>
      <c r="B1397" s="63" t="s">
        <v>891</v>
      </c>
      <c r="C1397" s="58">
        <v>2011</v>
      </c>
      <c r="D1397" s="58" t="s">
        <v>261</v>
      </c>
      <c r="E1397" s="58" t="s">
        <v>262</v>
      </c>
      <c r="F1397" s="58" t="s">
        <v>171</v>
      </c>
      <c r="G1397" s="58" t="s">
        <v>652</v>
      </c>
      <c r="H1397" s="58"/>
      <c r="I1397" s="58"/>
      <c r="J1397" s="58" t="s">
        <v>160</v>
      </c>
      <c r="K1397" s="58" t="s">
        <v>161</v>
      </c>
      <c r="L1397" s="58" t="s">
        <v>87</v>
      </c>
      <c r="M1397" s="58" t="s">
        <v>73</v>
      </c>
      <c r="N1397" s="58" t="s">
        <v>764</v>
      </c>
      <c r="O1397" s="6" t="s">
        <v>789</v>
      </c>
      <c r="P1397" s="58"/>
      <c r="Q1397" s="58"/>
      <c r="R1397" s="58"/>
      <c r="S1397" s="58"/>
      <c r="T1397" s="58" t="s">
        <v>893</v>
      </c>
      <c r="U1397" s="58"/>
      <c r="V1397" s="58"/>
      <c r="W1397" s="58"/>
      <c r="X1397" s="58"/>
      <c r="Y1397" s="58"/>
      <c r="Z1397" s="58"/>
      <c r="AB1397" s="58"/>
      <c r="AC1397" s="58"/>
      <c r="AD1397" s="58"/>
      <c r="AE1397" s="58"/>
      <c r="AF1397" s="58"/>
      <c r="AG1397" s="58"/>
      <c r="AH1397" s="58"/>
      <c r="AI1397" s="58"/>
      <c r="AJ1397" s="58"/>
      <c r="AK1397" s="58"/>
      <c r="AL1397" s="58"/>
      <c r="AM1397" s="58" t="s">
        <v>894</v>
      </c>
      <c r="AN1397" s="58"/>
      <c r="AO1397" s="58">
        <v>10</v>
      </c>
      <c r="AP1397" s="58"/>
      <c r="AQ1397" s="58"/>
      <c r="AR1397" s="58"/>
      <c r="AS1397" s="72"/>
      <c r="AT1397" s="72"/>
      <c r="AU1397" s="58"/>
      <c r="AV1397" s="58"/>
      <c r="AW1397" s="6"/>
      <c r="AX1397" s="6"/>
      <c r="AY1397" s="6"/>
      <c r="AZ1397" s="6"/>
      <c r="BA1397" s="6"/>
      <c r="BB1397" s="6"/>
      <c r="BC1397" s="6"/>
      <c r="BD1397" s="6"/>
      <c r="BE1397" s="6"/>
      <c r="BF1397" s="6"/>
      <c r="BG1397" s="6"/>
      <c r="BH1397" s="6"/>
      <c r="BI1397" s="6"/>
      <c r="BJ1397" s="6"/>
      <c r="BK1397" s="6"/>
      <c r="BL1397" s="6"/>
      <c r="BM1397" s="6"/>
      <c r="BN1397" s="6"/>
      <c r="BO1397" s="6"/>
      <c r="BP1397" s="6"/>
      <c r="BQ1397" s="6"/>
      <c r="BR1397" s="6"/>
      <c r="BS1397" s="6"/>
      <c r="BT1397" s="6"/>
      <c r="BU1397" s="6"/>
      <c r="BV1397" s="6"/>
      <c r="BW1397" s="6"/>
      <c r="BX1397" s="6"/>
      <c r="BY1397" s="6"/>
      <c r="BZ1397" s="6"/>
      <c r="CA1397" s="6"/>
      <c r="CB1397" s="6"/>
      <c r="CC1397" s="6"/>
      <c r="CD1397" s="6"/>
      <c r="CE1397" s="6"/>
      <c r="CF1397" s="6"/>
      <c r="CG1397" s="6"/>
      <c r="CH1397" s="6"/>
    </row>
    <row r="1398" spans="1:86" ht="14.25" customHeight="1" x14ac:dyDescent="0.3">
      <c r="A1398" t="s">
        <v>153</v>
      </c>
      <c r="B1398" s="63" t="s">
        <v>891</v>
      </c>
      <c r="C1398" s="58">
        <v>2011</v>
      </c>
      <c r="D1398" s="58" t="s">
        <v>261</v>
      </c>
      <c r="E1398" s="58" t="s">
        <v>262</v>
      </c>
      <c r="F1398" s="58" t="s">
        <v>171</v>
      </c>
      <c r="G1398" s="58" t="s">
        <v>652</v>
      </c>
      <c r="H1398" s="58"/>
      <c r="I1398" s="58"/>
      <c r="J1398" s="58" t="s">
        <v>160</v>
      </c>
      <c r="K1398" s="58" t="s">
        <v>161</v>
      </c>
      <c r="L1398" s="58" t="s">
        <v>88</v>
      </c>
      <c r="M1398" s="58" t="s">
        <v>73</v>
      </c>
      <c r="N1398" s="58" t="s">
        <v>764</v>
      </c>
      <c r="O1398" s="6" t="s">
        <v>789</v>
      </c>
      <c r="P1398" s="58"/>
      <c r="Q1398" s="58"/>
      <c r="R1398" s="58"/>
      <c r="S1398" s="58"/>
      <c r="T1398" s="58" t="s">
        <v>893</v>
      </c>
      <c r="U1398" s="58"/>
      <c r="V1398" s="58"/>
      <c r="W1398" s="58"/>
      <c r="X1398" s="58"/>
      <c r="Y1398" s="58"/>
      <c r="Z1398" s="58"/>
      <c r="AB1398" s="58"/>
      <c r="AC1398" s="58"/>
      <c r="AD1398" s="58"/>
      <c r="AE1398" s="58"/>
      <c r="AF1398" s="58"/>
      <c r="AG1398" s="58"/>
      <c r="AH1398" s="58"/>
      <c r="AI1398" s="58"/>
      <c r="AJ1398" s="58"/>
      <c r="AK1398" s="58"/>
      <c r="AL1398" s="58"/>
      <c r="AM1398" s="58" t="s">
        <v>894</v>
      </c>
      <c r="AN1398" s="58"/>
      <c r="AO1398" s="58">
        <v>10</v>
      </c>
      <c r="AP1398" s="58"/>
      <c r="AQ1398" s="58"/>
      <c r="AR1398" s="58"/>
      <c r="AS1398" s="72"/>
      <c r="AT1398" s="72"/>
      <c r="AU1398" s="58"/>
      <c r="AV1398" s="58"/>
      <c r="AW1398" s="6"/>
      <c r="AX1398" s="6"/>
      <c r="AY1398" s="6"/>
      <c r="AZ1398" s="6"/>
      <c r="BA1398" s="6"/>
      <c r="BB1398" s="6"/>
      <c r="BC1398" s="6"/>
      <c r="BD1398" s="6"/>
      <c r="BE1398" s="6"/>
      <c r="BF1398" s="6"/>
      <c r="BG1398" s="6"/>
      <c r="BH1398" s="6"/>
      <c r="BI1398" s="6"/>
      <c r="BJ1398" s="6"/>
      <c r="BK1398" s="6"/>
      <c r="BL1398" s="6"/>
      <c r="BM1398" s="6"/>
      <c r="BN1398" s="6"/>
      <c r="BO1398" s="6"/>
      <c r="BP1398" s="6"/>
      <c r="BQ1398" s="6"/>
      <c r="BR1398" s="6"/>
      <c r="BS1398" s="6"/>
      <c r="BT1398" s="6"/>
      <c r="BU1398" s="6"/>
      <c r="BV1398" s="6"/>
      <c r="BW1398" s="6"/>
      <c r="BX1398" s="6"/>
      <c r="BY1398" s="6"/>
      <c r="BZ1398" s="6"/>
      <c r="CA1398" s="6"/>
      <c r="CB1398" s="6"/>
      <c r="CC1398" s="6"/>
      <c r="CD1398" s="6"/>
      <c r="CE1398" s="6"/>
      <c r="CF1398" s="6"/>
      <c r="CG1398" s="6"/>
      <c r="CH1398" s="6"/>
    </row>
    <row r="1399" spans="1:86" ht="14.25" customHeight="1" x14ac:dyDescent="0.3">
      <c r="A1399" t="s">
        <v>153</v>
      </c>
      <c r="B1399" s="63" t="s">
        <v>891</v>
      </c>
      <c r="C1399" s="58">
        <v>2011</v>
      </c>
      <c r="D1399" s="58" t="s">
        <v>261</v>
      </c>
      <c r="E1399" s="58" t="s">
        <v>262</v>
      </c>
      <c r="F1399" s="58" t="s">
        <v>171</v>
      </c>
      <c r="G1399" s="58" t="s">
        <v>652</v>
      </c>
      <c r="H1399" s="58"/>
      <c r="I1399" s="58"/>
      <c r="J1399" s="58" t="s">
        <v>160</v>
      </c>
      <c r="K1399" s="58" t="s">
        <v>161</v>
      </c>
      <c r="L1399" s="58" t="s">
        <v>94</v>
      </c>
      <c r="M1399" s="58" t="s">
        <v>73</v>
      </c>
      <c r="N1399" s="58" t="s">
        <v>764</v>
      </c>
      <c r="O1399" s="6" t="s">
        <v>789</v>
      </c>
      <c r="P1399" s="58"/>
      <c r="Q1399" s="58"/>
      <c r="R1399" s="58"/>
      <c r="S1399" s="58"/>
      <c r="T1399" s="58" t="s">
        <v>893</v>
      </c>
      <c r="U1399" s="58"/>
      <c r="V1399" s="58"/>
      <c r="W1399" s="58"/>
      <c r="X1399" s="58"/>
      <c r="Y1399" s="58"/>
      <c r="Z1399" s="58"/>
      <c r="AB1399" s="58"/>
      <c r="AC1399" s="58"/>
      <c r="AD1399" s="58"/>
      <c r="AE1399" s="58"/>
      <c r="AF1399" s="58"/>
      <c r="AG1399" s="58"/>
      <c r="AH1399" s="58"/>
      <c r="AI1399" s="58"/>
      <c r="AJ1399" s="58"/>
      <c r="AK1399" s="58"/>
      <c r="AL1399" s="58"/>
      <c r="AM1399" s="58" t="s">
        <v>894</v>
      </c>
      <c r="AN1399" s="58"/>
      <c r="AO1399" s="58" t="s">
        <v>162</v>
      </c>
      <c r="AP1399" s="58"/>
      <c r="AQ1399" s="58"/>
      <c r="AR1399" s="58"/>
      <c r="AS1399" s="72"/>
      <c r="AT1399" s="72"/>
      <c r="AU1399" s="58"/>
      <c r="AV1399" s="58"/>
      <c r="AW1399" s="6"/>
      <c r="AX1399" s="6"/>
      <c r="AY1399" s="6"/>
      <c r="AZ1399" s="6"/>
      <c r="BA1399" s="6"/>
      <c r="BB1399" s="6"/>
      <c r="BC1399" s="6"/>
      <c r="BD1399" s="6"/>
      <c r="BE1399" s="6"/>
      <c r="BF1399" s="6"/>
      <c r="BG1399" s="6"/>
      <c r="BH1399" s="6"/>
      <c r="BI1399" s="6"/>
      <c r="BJ1399" s="6"/>
      <c r="BK1399" s="6"/>
      <c r="BL1399" s="6"/>
      <c r="BM1399" s="6"/>
      <c r="BN1399" s="6"/>
      <c r="BO1399" s="6"/>
      <c r="BP1399" s="6"/>
      <c r="BQ1399" s="6"/>
      <c r="BR1399" s="6"/>
      <c r="BS1399" s="6"/>
      <c r="BT1399" s="6"/>
      <c r="BU1399" s="6"/>
      <c r="BV1399" s="6"/>
      <c r="BW1399" s="6"/>
      <c r="BX1399" s="6"/>
      <c r="BY1399" s="6"/>
      <c r="BZ1399" s="6"/>
      <c r="CA1399" s="6"/>
      <c r="CB1399" s="6"/>
      <c r="CC1399" s="6"/>
      <c r="CD1399" s="6"/>
      <c r="CE1399" s="6"/>
      <c r="CF1399" s="6"/>
      <c r="CG1399" s="6"/>
      <c r="CH1399" s="6"/>
    </row>
    <row r="1400" spans="1:86" ht="14.25" customHeight="1" x14ac:dyDescent="0.3">
      <c r="A1400" t="s">
        <v>153</v>
      </c>
      <c r="B1400" s="63" t="s">
        <v>891</v>
      </c>
      <c r="C1400" s="58">
        <v>2011</v>
      </c>
      <c r="D1400" s="58" t="s">
        <v>261</v>
      </c>
      <c r="E1400" s="58" t="s">
        <v>262</v>
      </c>
      <c r="F1400" s="58" t="s">
        <v>171</v>
      </c>
      <c r="G1400" s="58" t="s">
        <v>652</v>
      </c>
      <c r="H1400" s="58"/>
      <c r="I1400" s="58"/>
      <c r="J1400" s="58" t="s">
        <v>160</v>
      </c>
      <c r="K1400" s="58" t="s">
        <v>161</v>
      </c>
      <c r="L1400" s="58" t="s">
        <v>820</v>
      </c>
      <c r="M1400" s="58" t="s">
        <v>73</v>
      </c>
      <c r="N1400" s="58" t="s">
        <v>764</v>
      </c>
      <c r="O1400" s="6" t="s">
        <v>789</v>
      </c>
      <c r="P1400" s="58"/>
      <c r="Q1400" s="58"/>
      <c r="R1400" s="58"/>
      <c r="S1400" s="58"/>
      <c r="T1400" s="58" t="s">
        <v>893</v>
      </c>
      <c r="U1400" s="58"/>
      <c r="V1400" s="58"/>
      <c r="W1400" s="58"/>
      <c r="X1400" s="58"/>
      <c r="Y1400" s="58"/>
      <c r="Z1400" s="58"/>
      <c r="AB1400" s="58"/>
      <c r="AC1400" s="58"/>
      <c r="AD1400" s="58"/>
      <c r="AE1400" s="58"/>
      <c r="AF1400" s="58"/>
      <c r="AG1400" s="58"/>
      <c r="AH1400" s="58"/>
      <c r="AI1400" s="58"/>
      <c r="AJ1400" s="58"/>
      <c r="AK1400" s="58"/>
      <c r="AL1400" s="58"/>
      <c r="AM1400" s="58" t="s">
        <v>894</v>
      </c>
      <c r="AN1400" s="58"/>
      <c r="AO1400" s="58">
        <v>300</v>
      </c>
      <c r="AP1400" s="58"/>
      <c r="AQ1400" s="58"/>
      <c r="AR1400" s="58"/>
      <c r="AS1400" s="72">
        <v>0</v>
      </c>
      <c r="AT1400" s="72">
        <v>396</v>
      </c>
      <c r="AU1400" s="58"/>
      <c r="AV1400" s="58" t="s">
        <v>521</v>
      </c>
      <c r="AW1400" s="6"/>
      <c r="AX1400" s="6"/>
      <c r="AY1400" s="6"/>
      <c r="AZ1400" s="6"/>
      <c r="BA1400" s="6"/>
      <c r="BB1400" s="6"/>
      <c r="BC1400" s="6"/>
      <c r="BD1400" s="6"/>
      <c r="BE1400" s="6"/>
      <c r="BF1400" s="6"/>
      <c r="BG1400" s="6"/>
      <c r="BH1400" s="6"/>
      <c r="BI1400" s="6"/>
      <c r="BJ1400" s="6"/>
      <c r="BK1400" s="6"/>
      <c r="BL1400" s="6"/>
      <c r="BM1400" s="6"/>
      <c r="BN1400" s="6"/>
      <c r="BO1400" s="6"/>
      <c r="BP1400" s="6"/>
      <c r="BQ1400" s="6"/>
      <c r="BR1400" s="6"/>
      <c r="BS1400" s="6"/>
      <c r="BT1400" s="6"/>
      <c r="BU1400" s="6"/>
      <c r="BV1400" s="6"/>
      <c r="BW1400" s="6"/>
      <c r="BX1400" s="6"/>
      <c r="BY1400" s="6"/>
      <c r="BZ1400" s="6"/>
      <c r="CA1400" s="6"/>
      <c r="CB1400" s="6"/>
      <c r="CC1400" s="6"/>
      <c r="CD1400" s="6"/>
      <c r="CE1400" s="6"/>
      <c r="CF1400" s="6"/>
      <c r="CG1400" s="6"/>
      <c r="CH1400" s="6"/>
    </row>
    <row r="1401" spans="1:86" ht="14.25" customHeight="1" x14ac:dyDescent="0.3">
      <c r="A1401" t="s">
        <v>153</v>
      </c>
      <c r="B1401" s="63" t="s">
        <v>891</v>
      </c>
      <c r="C1401" s="58">
        <v>2011</v>
      </c>
      <c r="D1401" s="58" t="s">
        <v>261</v>
      </c>
      <c r="E1401" s="58" t="s">
        <v>262</v>
      </c>
      <c r="F1401" s="58" t="s">
        <v>171</v>
      </c>
      <c r="G1401" s="58" t="s">
        <v>652</v>
      </c>
      <c r="H1401" s="58"/>
      <c r="I1401" s="58"/>
      <c r="J1401" s="58" t="s">
        <v>160</v>
      </c>
      <c r="K1401" s="58" t="s">
        <v>161</v>
      </c>
      <c r="L1401" s="58" t="s">
        <v>999</v>
      </c>
      <c r="M1401" s="58" t="s">
        <v>73</v>
      </c>
      <c r="N1401" s="58" t="s">
        <v>764</v>
      </c>
      <c r="O1401" s="6" t="s">
        <v>789</v>
      </c>
      <c r="P1401" s="58"/>
      <c r="Q1401" s="58"/>
      <c r="R1401" s="58"/>
      <c r="S1401" s="58"/>
      <c r="T1401" s="58" t="s">
        <v>893</v>
      </c>
      <c r="U1401" s="58"/>
      <c r="V1401" s="58"/>
      <c r="W1401" s="58"/>
      <c r="X1401" s="58"/>
      <c r="Y1401" s="58"/>
      <c r="Z1401" s="58"/>
      <c r="AB1401" s="58"/>
      <c r="AC1401" s="58"/>
      <c r="AD1401" s="58"/>
      <c r="AE1401" s="58"/>
      <c r="AF1401" s="58"/>
      <c r="AG1401" s="58"/>
      <c r="AH1401" s="58"/>
      <c r="AI1401" s="58"/>
      <c r="AJ1401" s="58"/>
      <c r="AK1401" s="58"/>
      <c r="AL1401" s="58"/>
      <c r="AM1401" s="58" t="s">
        <v>894</v>
      </c>
      <c r="AN1401" s="58"/>
      <c r="AO1401" s="58" t="s">
        <v>537</v>
      </c>
      <c r="AP1401" s="58"/>
      <c r="AQ1401" s="58"/>
      <c r="AR1401" s="58"/>
      <c r="AS1401" s="72"/>
      <c r="AT1401" s="72"/>
      <c r="AU1401" s="58"/>
      <c r="AV1401" s="58"/>
      <c r="AW1401" s="6"/>
      <c r="AX1401" s="6"/>
      <c r="AY1401" s="6"/>
      <c r="AZ1401" s="6"/>
      <c r="BA1401" s="6"/>
      <c r="BB1401" s="6"/>
      <c r="BC1401" s="6"/>
      <c r="BD1401" s="6"/>
      <c r="BE1401" s="6"/>
      <c r="BF1401" s="6"/>
      <c r="BG1401" s="6"/>
      <c r="BH1401" s="6"/>
      <c r="BI1401" s="6"/>
      <c r="BJ1401" s="6"/>
      <c r="BK1401" s="6"/>
      <c r="BL1401" s="6"/>
      <c r="BM1401" s="6"/>
      <c r="BN1401" s="6"/>
      <c r="BO1401" s="6"/>
      <c r="BP1401" s="6"/>
      <c r="BQ1401" s="6"/>
      <c r="BR1401" s="6"/>
      <c r="BS1401" s="6"/>
      <c r="BT1401" s="6"/>
      <c r="BU1401" s="6"/>
      <c r="BV1401" s="6"/>
      <c r="BW1401" s="6"/>
      <c r="BX1401" s="6"/>
      <c r="BY1401" s="6"/>
      <c r="BZ1401" s="6"/>
      <c r="CA1401" s="6"/>
      <c r="CB1401" s="6"/>
      <c r="CC1401" s="6"/>
      <c r="CD1401" s="6"/>
      <c r="CE1401" s="6"/>
      <c r="CF1401" s="6"/>
      <c r="CG1401" s="6"/>
      <c r="CH1401" s="6"/>
    </row>
    <row r="1402" spans="1:86" ht="14.25" customHeight="1" x14ac:dyDescent="0.3">
      <c r="A1402" s="97" t="s">
        <v>153</v>
      </c>
      <c r="B1402" s="127" t="s">
        <v>891</v>
      </c>
      <c r="C1402" s="104">
        <v>2011</v>
      </c>
      <c r="D1402" s="104" t="s">
        <v>261</v>
      </c>
      <c r="E1402" s="104" t="s">
        <v>262</v>
      </c>
      <c r="F1402" s="104" t="s">
        <v>171</v>
      </c>
      <c r="G1402" s="104" t="s">
        <v>652</v>
      </c>
      <c r="H1402" s="104"/>
      <c r="I1402" s="104"/>
      <c r="J1402" s="104" t="s">
        <v>11</v>
      </c>
      <c r="K1402" s="104" t="s">
        <v>64</v>
      </c>
      <c r="L1402" s="104" t="s">
        <v>322</v>
      </c>
      <c r="M1402" s="104" t="s">
        <v>156</v>
      </c>
      <c r="N1402" s="104" t="s">
        <v>764</v>
      </c>
      <c r="O1402" s="107" t="s">
        <v>789</v>
      </c>
      <c r="P1402" s="104"/>
      <c r="Q1402" s="104"/>
      <c r="R1402" s="104"/>
      <c r="S1402" s="104"/>
      <c r="T1402" s="104" t="s">
        <v>892</v>
      </c>
      <c r="U1402" s="104"/>
      <c r="V1402" s="104"/>
      <c r="W1402" s="104"/>
      <c r="X1402" s="104"/>
      <c r="Y1402" s="104"/>
      <c r="Z1402" s="104"/>
      <c r="AA1402" s="97"/>
      <c r="AB1402" s="104"/>
      <c r="AC1402" s="104"/>
      <c r="AD1402" s="104"/>
      <c r="AE1402" s="104"/>
      <c r="AF1402" s="104"/>
      <c r="AG1402" s="104"/>
      <c r="AH1402" s="104"/>
      <c r="AI1402" s="104"/>
      <c r="AJ1402" s="104"/>
      <c r="AK1402" s="104"/>
      <c r="AL1402" s="104"/>
      <c r="AM1402" s="104"/>
      <c r="AN1402" s="104"/>
      <c r="AO1402" s="104"/>
      <c r="AP1402" s="104"/>
      <c r="AQ1402" s="104"/>
      <c r="AR1402" s="104"/>
      <c r="AS1402" s="128"/>
      <c r="AT1402" s="128"/>
      <c r="AU1402" s="104"/>
      <c r="AV1402" s="104"/>
      <c r="AW1402" s="97"/>
      <c r="AX1402" s="97"/>
      <c r="AY1402" s="97"/>
      <c r="AZ1402" s="97"/>
      <c r="BA1402" s="97"/>
      <c r="BB1402" s="97"/>
      <c r="BC1402" s="97"/>
      <c r="BD1402" s="97"/>
      <c r="BE1402" s="97"/>
      <c r="BF1402" s="97"/>
      <c r="BG1402" s="97"/>
      <c r="BH1402" s="97"/>
      <c r="BI1402" s="97"/>
      <c r="BJ1402" s="97"/>
      <c r="BK1402" s="97"/>
      <c r="BL1402" s="97"/>
      <c r="BM1402" s="97"/>
      <c r="BN1402" s="97"/>
      <c r="BO1402" s="97"/>
      <c r="BP1402" s="97"/>
      <c r="BQ1402" s="97"/>
      <c r="BR1402" s="97"/>
      <c r="BS1402" s="97"/>
      <c r="BT1402" s="97"/>
      <c r="BU1402" s="97"/>
      <c r="BV1402" s="97"/>
      <c r="BW1402" s="97"/>
      <c r="BX1402" s="97"/>
      <c r="BY1402" s="97"/>
      <c r="BZ1402" s="97"/>
      <c r="CA1402" s="97"/>
      <c r="CB1402" s="97"/>
      <c r="CC1402" s="97"/>
      <c r="CD1402" s="97"/>
      <c r="CE1402" s="97"/>
      <c r="CF1402" s="97"/>
      <c r="CG1402" s="97"/>
      <c r="CH1402" s="97"/>
    </row>
    <row r="1403" spans="1:86" ht="14.25" customHeight="1" x14ac:dyDescent="0.3">
      <c r="A1403" t="s">
        <v>153</v>
      </c>
      <c r="B1403" s="63" t="s">
        <v>887</v>
      </c>
      <c r="C1403" s="58">
        <v>2011</v>
      </c>
      <c r="D1403" s="58" t="s">
        <v>261</v>
      </c>
      <c r="E1403" s="58" t="s">
        <v>262</v>
      </c>
      <c r="F1403" s="58" t="s">
        <v>171</v>
      </c>
      <c r="G1403" s="58" t="s">
        <v>888</v>
      </c>
      <c r="H1403" s="58" t="s">
        <v>53</v>
      </c>
      <c r="I1403" s="58" t="s">
        <v>53</v>
      </c>
      <c r="J1403" s="58" t="s">
        <v>48</v>
      </c>
      <c r="K1403" s="58" t="s">
        <v>49</v>
      </c>
      <c r="L1403" s="58" t="s">
        <v>831</v>
      </c>
      <c r="M1403" s="58" t="s">
        <v>156</v>
      </c>
      <c r="N1403" s="58" t="s">
        <v>764</v>
      </c>
      <c r="O1403" s="6" t="s">
        <v>789</v>
      </c>
      <c r="P1403" s="58" t="s">
        <v>174</v>
      </c>
      <c r="Q1403" s="58">
        <v>0.45</v>
      </c>
      <c r="R1403" s="58" t="s">
        <v>889</v>
      </c>
      <c r="S1403" s="58" t="s">
        <v>890</v>
      </c>
      <c r="T1403" s="58"/>
      <c r="U1403" s="58" t="s">
        <v>53</v>
      </c>
      <c r="V1403" s="58" t="s">
        <v>140</v>
      </c>
      <c r="W1403" s="58"/>
      <c r="X1403" s="58"/>
      <c r="Y1403" s="58"/>
      <c r="Z1403" s="58"/>
      <c r="AB1403" s="58"/>
      <c r="AC1403" s="58"/>
      <c r="AD1403" s="58"/>
      <c r="AE1403" s="58" t="s">
        <v>56</v>
      </c>
      <c r="AF1403" s="58">
        <v>1000</v>
      </c>
      <c r="AG1403" s="58"/>
      <c r="AH1403" s="58">
        <v>100</v>
      </c>
      <c r="AI1403" s="58"/>
      <c r="AJ1403" s="58"/>
      <c r="AK1403" s="58"/>
      <c r="AL1403" s="58"/>
      <c r="AM1403" s="58"/>
      <c r="AN1403" s="58"/>
      <c r="AO1403" s="58"/>
      <c r="AP1403" s="58"/>
      <c r="AQ1403" s="58"/>
      <c r="AR1403" s="58"/>
      <c r="AS1403" s="72"/>
      <c r="AT1403" s="72"/>
      <c r="AU1403" s="58"/>
      <c r="AV1403" s="58"/>
    </row>
    <row r="1404" spans="1:86" ht="14.25" customHeight="1" x14ac:dyDescent="0.3">
      <c r="A1404" t="s">
        <v>153</v>
      </c>
      <c r="B1404" s="63" t="s">
        <v>887</v>
      </c>
      <c r="C1404" s="58">
        <v>2011</v>
      </c>
      <c r="D1404" s="58" t="s">
        <v>261</v>
      </c>
      <c r="E1404" s="58" t="s">
        <v>262</v>
      </c>
      <c r="F1404" s="58" t="s">
        <v>171</v>
      </c>
      <c r="G1404" s="58" t="s">
        <v>888</v>
      </c>
      <c r="H1404" s="58"/>
      <c r="I1404" s="58"/>
      <c r="J1404" s="58" t="s">
        <v>971</v>
      </c>
      <c r="K1404" s="58" t="s">
        <v>401</v>
      </c>
      <c r="L1404" s="58" t="s">
        <v>831</v>
      </c>
      <c r="M1404" s="58" t="s">
        <v>156</v>
      </c>
      <c r="N1404" s="58" t="s">
        <v>764</v>
      </c>
      <c r="O1404" s="6" t="s">
        <v>789</v>
      </c>
      <c r="P1404" s="58"/>
      <c r="Q1404" s="58"/>
      <c r="R1404" s="58"/>
      <c r="S1404" s="58"/>
      <c r="T1404" s="58"/>
      <c r="U1404" s="58"/>
      <c r="V1404" s="58"/>
      <c r="W1404" s="58"/>
      <c r="X1404" s="58"/>
      <c r="Y1404" s="58"/>
      <c r="Z1404" s="58"/>
      <c r="AB1404" s="58"/>
      <c r="AC1404" s="58"/>
      <c r="AD1404" s="58"/>
      <c r="AE1404" s="58"/>
      <c r="AF1404" s="58"/>
      <c r="AG1404" s="58"/>
      <c r="AH1404" s="58"/>
      <c r="AI1404" s="58"/>
      <c r="AJ1404" s="58"/>
      <c r="AK1404" s="58"/>
      <c r="AL1404" s="58"/>
      <c r="AM1404" s="58"/>
      <c r="AN1404" s="58"/>
      <c r="AO1404" s="58"/>
      <c r="AP1404" s="58"/>
      <c r="AQ1404" s="58"/>
      <c r="AR1404" s="58"/>
      <c r="AS1404" s="72"/>
      <c r="AT1404" s="72"/>
      <c r="AU1404" s="58"/>
      <c r="AV1404" s="58"/>
    </row>
    <row r="1405" spans="1:86" ht="14.25" customHeight="1" x14ac:dyDescent="0.3">
      <c r="A1405" s="6" t="s">
        <v>168</v>
      </c>
      <c r="B1405" s="6" t="s">
        <v>260</v>
      </c>
      <c r="C1405" s="6">
        <v>2010</v>
      </c>
      <c r="D1405" s="6" t="s">
        <v>261</v>
      </c>
      <c r="E1405" s="6" t="s">
        <v>262</v>
      </c>
      <c r="F1405" s="6" t="s">
        <v>46</v>
      </c>
      <c r="G1405" s="6" t="s">
        <v>263</v>
      </c>
      <c r="H1405" s="6"/>
      <c r="I1405" s="6"/>
      <c r="J1405" s="6" t="s">
        <v>160</v>
      </c>
      <c r="K1405" s="6" t="s">
        <v>161</v>
      </c>
      <c r="L1405" s="6" t="s">
        <v>81</v>
      </c>
      <c r="M1405" s="6" t="s">
        <v>73</v>
      </c>
      <c r="N1405" s="54" t="s">
        <v>683</v>
      </c>
      <c r="O1405" t="s">
        <v>298</v>
      </c>
      <c r="P1405" s="6"/>
      <c r="Q1405" s="6"/>
      <c r="R1405" s="6"/>
      <c r="S1405" s="6"/>
      <c r="T1405" s="6" t="s">
        <v>210</v>
      </c>
      <c r="U1405" s="6"/>
      <c r="V1405" s="6"/>
      <c r="W1405" s="6"/>
      <c r="X1405" s="6"/>
      <c r="Y1405" s="6"/>
      <c r="Z1405" s="6"/>
      <c r="AA1405" s="52"/>
      <c r="AB1405" s="52"/>
      <c r="AC1405" s="52"/>
      <c r="AD1405" s="6"/>
      <c r="AE1405" s="32"/>
      <c r="AF1405" s="32"/>
      <c r="AG1405" s="32"/>
      <c r="AH1405" s="32"/>
      <c r="AI1405" s="6"/>
      <c r="AJ1405" s="6"/>
      <c r="AK1405" s="6"/>
      <c r="AL1405" s="6"/>
      <c r="AM1405" s="6"/>
      <c r="AN1405" s="6"/>
      <c r="AO1405" s="6">
        <v>30</v>
      </c>
      <c r="AP1405" s="6"/>
      <c r="AQ1405" s="6"/>
      <c r="AR1405" s="6"/>
      <c r="AS1405" s="68">
        <v>1</v>
      </c>
      <c r="AT1405" s="68">
        <v>13</v>
      </c>
      <c r="AU1405" s="6"/>
      <c r="AV1405" s="54" t="s">
        <v>685</v>
      </c>
      <c r="AW1405" s="6"/>
      <c r="AX1405" s="6"/>
      <c r="AY1405" s="6"/>
      <c r="AZ1405" s="6"/>
      <c r="BA1405" s="6"/>
      <c r="BB1405" s="6"/>
      <c r="BC1405" s="6"/>
      <c r="BD1405" s="6"/>
      <c r="BE1405" s="6"/>
      <c r="BF1405" s="6"/>
      <c r="BG1405" s="6"/>
      <c r="BH1405" s="6"/>
      <c r="BI1405" s="6"/>
      <c r="BJ1405" s="6"/>
      <c r="BK1405" s="6"/>
      <c r="BL1405" s="6"/>
      <c r="BM1405" s="6"/>
      <c r="BN1405" s="6"/>
      <c r="BO1405" s="6"/>
      <c r="BP1405" s="6"/>
      <c r="BQ1405" s="6"/>
      <c r="BR1405" s="6"/>
      <c r="BS1405" s="6"/>
      <c r="BT1405" s="6"/>
      <c r="BU1405" s="6"/>
      <c r="BV1405" s="6"/>
      <c r="BW1405" s="6"/>
      <c r="BX1405" s="6"/>
      <c r="BY1405" s="6"/>
      <c r="BZ1405" s="6"/>
      <c r="CA1405" s="6"/>
      <c r="CB1405" s="6"/>
      <c r="CC1405" s="6"/>
      <c r="CD1405" s="6"/>
      <c r="CE1405" s="6"/>
      <c r="CF1405" s="6"/>
      <c r="CG1405" s="6"/>
      <c r="CH1405" s="6"/>
    </row>
    <row r="1406" spans="1:86" ht="14.25" customHeight="1" x14ac:dyDescent="0.3">
      <c r="A1406" s="6" t="s">
        <v>168</v>
      </c>
      <c r="B1406" s="6" t="s">
        <v>260</v>
      </c>
      <c r="C1406" s="6">
        <v>2010</v>
      </c>
      <c r="D1406" s="6" t="s">
        <v>261</v>
      </c>
      <c r="E1406" s="6" t="s">
        <v>262</v>
      </c>
      <c r="F1406" s="6" t="s">
        <v>46</v>
      </c>
      <c r="G1406" s="6" t="s">
        <v>263</v>
      </c>
      <c r="H1406" s="6"/>
      <c r="I1406" s="6"/>
      <c r="J1406" s="6" t="s">
        <v>160</v>
      </c>
      <c r="K1406" s="6" t="s">
        <v>161</v>
      </c>
      <c r="L1406" s="6" t="s">
        <v>81</v>
      </c>
      <c r="M1406" s="6" t="s">
        <v>73</v>
      </c>
      <c r="N1406" s="54" t="s">
        <v>703</v>
      </c>
      <c r="O1406" t="s">
        <v>298</v>
      </c>
      <c r="P1406" s="6"/>
      <c r="Q1406" s="6"/>
      <c r="R1406" s="6"/>
      <c r="S1406" s="6"/>
      <c r="T1406" s="6" t="s">
        <v>210</v>
      </c>
      <c r="U1406" s="6"/>
      <c r="V1406" s="6"/>
      <c r="W1406" s="6"/>
      <c r="X1406" s="6"/>
      <c r="Y1406" s="6"/>
      <c r="Z1406" s="6"/>
      <c r="AA1406" s="52"/>
      <c r="AB1406" s="52"/>
      <c r="AC1406" s="52"/>
      <c r="AD1406" s="6"/>
      <c r="AE1406" s="32"/>
      <c r="AF1406" s="32"/>
      <c r="AG1406" s="32"/>
      <c r="AH1406" s="32"/>
      <c r="AI1406" s="6"/>
      <c r="AJ1406" s="6"/>
      <c r="AK1406" s="6"/>
      <c r="AL1406" s="6"/>
      <c r="AM1406" s="6"/>
      <c r="AN1406" s="6"/>
      <c r="AO1406" s="6">
        <v>30</v>
      </c>
      <c r="AP1406" s="6"/>
      <c r="AQ1406" s="6"/>
      <c r="AR1406" s="6"/>
      <c r="AS1406" s="68">
        <v>0</v>
      </c>
      <c r="AT1406" s="68">
        <v>2</v>
      </c>
      <c r="AU1406" s="6"/>
      <c r="AV1406" s="54" t="s">
        <v>685</v>
      </c>
      <c r="AW1406" s="6"/>
      <c r="AX1406" s="6"/>
      <c r="AY1406" s="6"/>
      <c r="AZ1406" s="6"/>
      <c r="BA1406" s="6"/>
      <c r="BB1406" s="6"/>
      <c r="BC1406" s="6"/>
      <c r="BD1406" s="6"/>
      <c r="BE1406" s="6"/>
      <c r="BF1406" s="6"/>
      <c r="BG1406" s="6"/>
      <c r="BH1406" s="6"/>
      <c r="BI1406" s="6"/>
      <c r="BJ1406" s="6"/>
      <c r="BK1406" s="6"/>
      <c r="BL1406" s="6"/>
      <c r="BM1406" s="6"/>
      <c r="BN1406" s="6"/>
      <c r="BO1406" s="6"/>
      <c r="BP1406" s="6"/>
      <c r="BQ1406" s="6"/>
      <c r="BR1406" s="6"/>
      <c r="BS1406" s="6"/>
      <c r="BT1406" s="6"/>
      <c r="BU1406" s="6"/>
      <c r="BV1406" s="6"/>
      <c r="BW1406" s="6"/>
      <c r="BX1406" s="6"/>
      <c r="BY1406" s="6"/>
      <c r="BZ1406" s="6"/>
      <c r="CA1406" s="6"/>
      <c r="CB1406" s="6"/>
      <c r="CC1406" s="6"/>
      <c r="CD1406" s="6"/>
      <c r="CE1406" s="6"/>
      <c r="CF1406" s="6"/>
      <c r="CG1406" s="6"/>
      <c r="CH1406" s="6"/>
    </row>
    <row r="1407" spans="1:86" ht="14.25" customHeight="1" x14ac:dyDescent="0.3">
      <c r="A1407" s="6" t="s">
        <v>168</v>
      </c>
      <c r="B1407" s="6" t="s">
        <v>260</v>
      </c>
      <c r="C1407" s="6">
        <v>2010</v>
      </c>
      <c r="D1407" s="6" t="s">
        <v>261</v>
      </c>
      <c r="E1407" s="6" t="s">
        <v>262</v>
      </c>
      <c r="F1407" s="6" t="s">
        <v>46</v>
      </c>
      <c r="G1407" s="6" t="s">
        <v>263</v>
      </c>
      <c r="H1407" s="6"/>
      <c r="I1407" s="6"/>
      <c r="J1407" s="6" t="s">
        <v>160</v>
      </c>
      <c r="K1407" s="6" t="s">
        <v>161</v>
      </c>
      <c r="L1407" s="6" t="s">
        <v>81</v>
      </c>
      <c r="M1407" s="6" t="s">
        <v>73</v>
      </c>
      <c r="N1407" s="54" t="s">
        <v>718</v>
      </c>
      <c r="O1407" t="s">
        <v>298</v>
      </c>
      <c r="P1407" s="6"/>
      <c r="Q1407" s="6"/>
      <c r="R1407" s="6"/>
      <c r="S1407" s="6"/>
      <c r="T1407" s="6" t="s">
        <v>210</v>
      </c>
      <c r="U1407" s="6"/>
      <c r="V1407" s="6"/>
      <c r="W1407" s="6"/>
      <c r="X1407" s="6"/>
      <c r="Y1407" s="6"/>
      <c r="Z1407" s="6"/>
      <c r="AA1407" s="52"/>
      <c r="AB1407" s="52"/>
      <c r="AC1407" s="52"/>
      <c r="AD1407" s="6"/>
      <c r="AE1407" s="32"/>
      <c r="AF1407" s="32"/>
      <c r="AG1407" s="32"/>
      <c r="AH1407" s="32"/>
      <c r="AI1407" s="6"/>
      <c r="AJ1407" s="6"/>
      <c r="AK1407" s="6"/>
      <c r="AL1407" s="6"/>
      <c r="AM1407" s="6"/>
      <c r="AN1407" s="6"/>
      <c r="AO1407" s="6">
        <v>30</v>
      </c>
      <c r="AP1407" s="6"/>
      <c r="AQ1407" s="6"/>
      <c r="AR1407" s="6"/>
      <c r="AS1407" s="68">
        <v>0</v>
      </c>
      <c r="AT1407" s="68">
        <v>3</v>
      </c>
      <c r="AU1407" s="6"/>
      <c r="AV1407" s="54" t="s">
        <v>685</v>
      </c>
      <c r="AW1407" s="6"/>
      <c r="AX1407" s="6"/>
      <c r="AY1407" s="6"/>
      <c r="AZ1407" s="6"/>
      <c r="BA1407" s="6"/>
      <c r="BB1407" s="6"/>
      <c r="BC1407" s="6"/>
      <c r="BD1407" s="6"/>
      <c r="BE1407" s="6"/>
      <c r="BF1407" s="6"/>
      <c r="BG1407" s="6"/>
      <c r="BH1407" s="6"/>
      <c r="BI1407" s="6"/>
      <c r="BJ1407" s="6"/>
      <c r="BK1407" s="6"/>
      <c r="BL1407" s="6"/>
      <c r="BM1407" s="6"/>
      <c r="BN1407" s="6"/>
      <c r="BO1407" s="6"/>
      <c r="BP1407" s="6"/>
      <c r="BQ1407" s="6"/>
      <c r="BR1407" s="6"/>
      <c r="BS1407" s="6"/>
      <c r="BT1407" s="6"/>
      <c r="BU1407" s="6"/>
      <c r="BV1407" s="6"/>
      <c r="BW1407" s="6"/>
      <c r="BX1407" s="6"/>
      <c r="BY1407" s="6"/>
      <c r="BZ1407" s="6"/>
      <c r="CA1407" s="6"/>
      <c r="CB1407" s="6"/>
      <c r="CC1407" s="6"/>
      <c r="CD1407" s="6"/>
      <c r="CE1407" s="6"/>
      <c r="CF1407" s="6"/>
      <c r="CG1407" s="6"/>
      <c r="CH1407" s="6"/>
    </row>
    <row r="1408" spans="1:86" ht="14.25" customHeight="1" x14ac:dyDescent="0.3">
      <c r="A1408" s="6" t="s">
        <v>168</v>
      </c>
      <c r="B1408" s="6" t="s">
        <v>260</v>
      </c>
      <c r="C1408" s="6">
        <v>2010</v>
      </c>
      <c r="D1408" s="6" t="s">
        <v>261</v>
      </c>
      <c r="E1408" s="6" t="s">
        <v>262</v>
      </c>
      <c r="F1408" s="6" t="s">
        <v>46</v>
      </c>
      <c r="G1408" s="6" t="s">
        <v>263</v>
      </c>
      <c r="H1408" s="6"/>
      <c r="I1408" s="6"/>
      <c r="J1408" s="6" t="s">
        <v>160</v>
      </c>
      <c r="K1408" s="6" t="s">
        <v>161</v>
      </c>
      <c r="L1408" s="6" t="s">
        <v>81</v>
      </c>
      <c r="M1408" s="6" t="s">
        <v>73</v>
      </c>
      <c r="N1408" s="54" t="s">
        <v>720</v>
      </c>
      <c r="O1408" t="s">
        <v>298</v>
      </c>
      <c r="P1408" s="6"/>
      <c r="Q1408" s="6"/>
      <c r="R1408" s="6"/>
      <c r="S1408" s="6"/>
      <c r="T1408" s="6" t="s">
        <v>210</v>
      </c>
      <c r="U1408" s="6"/>
      <c r="V1408" s="6"/>
      <c r="W1408" s="6"/>
      <c r="X1408" s="6"/>
      <c r="Y1408" s="6"/>
      <c r="Z1408" s="6"/>
      <c r="AA1408" s="52"/>
      <c r="AB1408" s="52"/>
      <c r="AC1408" s="52"/>
      <c r="AD1408" s="6"/>
      <c r="AE1408" s="32"/>
      <c r="AF1408" s="32"/>
      <c r="AG1408" s="32"/>
      <c r="AH1408" s="32"/>
      <c r="AI1408" s="6"/>
      <c r="AJ1408" s="6"/>
      <c r="AK1408" s="6"/>
      <c r="AL1408" s="6"/>
      <c r="AM1408" s="6"/>
      <c r="AN1408" s="6"/>
      <c r="AO1408" s="6">
        <v>30</v>
      </c>
      <c r="AP1408" s="6"/>
      <c r="AQ1408" s="6"/>
      <c r="AR1408" s="6"/>
      <c r="AS1408" s="68">
        <v>0</v>
      </c>
      <c r="AT1408" s="68">
        <v>2</v>
      </c>
      <c r="AU1408" s="6"/>
      <c r="AV1408" s="54" t="s">
        <v>685</v>
      </c>
      <c r="AW1408" s="6"/>
      <c r="AX1408" s="6"/>
      <c r="AY1408" s="6"/>
      <c r="AZ1408" s="6"/>
      <c r="BA1408" s="6"/>
      <c r="BB1408" s="6"/>
      <c r="BC1408" s="6"/>
      <c r="BD1408" s="6"/>
      <c r="BE1408" s="6"/>
      <c r="BF1408" s="6"/>
      <c r="BG1408" s="6"/>
      <c r="BH1408" s="6"/>
      <c r="BI1408" s="6"/>
      <c r="BJ1408" s="6"/>
      <c r="BK1408" s="6"/>
      <c r="BL1408" s="6"/>
      <c r="BM1408" s="6"/>
      <c r="BN1408" s="6"/>
      <c r="BO1408" s="6"/>
      <c r="BP1408" s="6"/>
      <c r="BQ1408" s="6"/>
      <c r="BR1408" s="6"/>
      <c r="BS1408" s="6"/>
      <c r="BT1408" s="6"/>
      <c r="BU1408" s="6"/>
      <c r="BV1408" s="6"/>
      <c r="BW1408" s="6"/>
      <c r="BX1408" s="6"/>
      <c r="BY1408" s="6"/>
      <c r="BZ1408" s="6"/>
      <c r="CA1408" s="6"/>
      <c r="CB1408" s="6"/>
      <c r="CC1408" s="6"/>
      <c r="CD1408" s="6"/>
      <c r="CE1408" s="6"/>
      <c r="CF1408" s="6"/>
      <c r="CG1408" s="6"/>
      <c r="CH1408" s="6"/>
    </row>
    <row r="1409" spans="1:86" ht="14.25" customHeight="1" x14ac:dyDescent="0.3">
      <c r="A1409" s="6" t="s">
        <v>168</v>
      </c>
      <c r="B1409" s="6" t="s">
        <v>260</v>
      </c>
      <c r="C1409" s="6">
        <v>2010</v>
      </c>
      <c r="D1409" s="6" t="s">
        <v>261</v>
      </c>
      <c r="E1409" s="6" t="s">
        <v>262</v>
      </c>
      <c r="F1409" s="6" t="s">
        <v>46</v>
      </c>
      <c r="G1409" s="6" t="s">
        <v>263</v>
      </c>
      <c r="H1409" s="6"/>
      <c r="I1409" s="6"/>
      <c r="J1409" s="6" t="s">
        <v>160</v>
      </c>
      <c r="K1409" s="6" t="s">
        <v>161</v>
      </c>
      <c r="L1409" s="6" t="s">
        <v>81</v>
      </c>
      <c r="M1409" s="6" t="s">
        <v>73</v>
      </c>
      <c r="N1409" s="54" t="s">
        <v>721</v>
      </c>
      <c r="O1409" t="s">
        <v>298</v>
      </c>
      <c r="P1409" s="6"/>
      <c r="Q1409" s="6"/>
      <c r="R1409" s="6"/>
      <c r="S1409" s="6"/>
      <c r="T1409" s="6" t="s">
        <v>210</v>
      </c>
      <c r="U1409" s="6"/>
      <c r="V1409" s="6"/>
      <c r="W1409" s="6"/>
      <c r="X1409" s="6"/>
      <c r="Y1409" s="6"/>
      <c r="Z1409" s="6"/>
      <c r="AA1409" s="52"/>
      <c r="AB1409" s="52"/>
      <c r="AC1409" s="52"/>
      <c r="AD1409" s="6"/>
      <c r="AE1409" s="32"/>
      <c r="AF1409" s="32"/>
      <c r="AG1409" s="32"/>
      <c r="AH1409" s="32"/>
      <c r="AI1409" s="6"/>
      <c r="AJ1409" s="6"/>
      <c r="AK1409" s="6"/>
      <c r="AL1409" s="6"/>
      <c r="AM1409" s="6"/>
      <c r="AN1409" s="6"/>
      <c r="AO1409" s="6">
        <v>30</v>
      </c>
      <c r="AP1409" s="6"/>
      <c r="AQ1409" s="6"/>
      <c r="AR1409" s="6"/>
      <c r="AS1409" s="68">
        <v>0</v>
      </c>
      <c r="AT1409" s="68">
        <v>4</v>
      </c>
      <c r="AU1409" s="6"/>
      <c r="AV1409" s="54" t="s">
        <v>685</v>
      </c>
      <c r="AW1409" s="6"/>
      <c r="AX1409" s="6"/>
      <c r="AY1409" s="6"/>
      <c r="AZ1409" s="6"/>
      <c r="BA1409" s="6"/>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c r="BX1409" s="6"/>
      <c r="BY1409" s="6"/>
      <c r="BZ1409" s="6"/>
      <c r="CA1409" s="6"/>
      <c r="CB1409" s="6"/>
      <c r="CC1409" s="6"/>
      <c r="CD1409" s="6"/>
      <c r="CE1409" s="6"/>
      <c r="CF1409" s="6"/>
      <c r="CG1409" s="6"/>
      <c r="CH1409" s="6"/>
    </row>
    <row r="1410" spans="1:86" ht="14.25" customHeight="1" x14ac:dyDescent="0.3">
      <c r="A1410" s="6" t="s">
        <v>168</v>
      </c>
      <c r="B1410" s="6" t="s">
        <v>260</v>
      </c>
      <c r="C1410" s="6">
        <v>2010</v>
      </c>
      <c r="D1410" s="6" t="s">
        <v>261</v>
      </c>
      <c r="E1410" s="6" t="s">
        <v>262</v>
      </c>
      <c r="F1410" s="6" t="s">
        <v>46</v>
      </c>
      <c r="G1410" s="6" t="s">
        <v>263</v>
      </c>
      <c r="H1410" s="6"/>
      <c r="I1410" s="6"/>
      <c r="J1410" s="6" t="s">
        <v>160</v>
      </c>
      <c r="K1410" s="6" t="s">
        <v>161</v>
      </c>
      <c r="L1410" s="6" t="s">
        <v>81</v>
      </c>
      <c r="M1410" s="6" t="s">
        <v>73</v>
      </c>
      <c r="N1410" s="54" t="s">
        <v>725</v>
      </c>
      <c r="O1410" t="s">
        <v>298</v>
      </c>
      <c r="P1410" s="6"/>
      <c r="Q1410" s="6"/>
      <c r="R1410" s="6"/>
      <c r="S1410" s="6"/>
      <c r="T1410" s="6" t="s">
        <v>210</v>
      </c>
      <c r="U1410" s="6"/>
      <c r="V1410" s="6"/>
      <c r="W1410" s="6"/>
      <c r="X1410" s="6"/>
      <c r="Y1410" s="6"/>
      <c r="Z1410" s="6"/>
      <c r="AA1410" s="52"/>
      <c r="AB1410" s="52"/>
      <c r="AC1410" s="52"/>
      <c r="AD1410" s="6"/>
      <c r="AE1410" s="32"/>
      <c r="AF1410" s="32"/>
      <c r="AG1410" s="32"/>
      <c r="AH1410" s="32"/>
      <c r="AI1410" s="6"/>
      <c r="AJ1410" s="6"/>
      <c r="AK1410" s="6"/>
      <c r="AL1410" s="6"/>
      <c r="AM1410" s="6"/>
      <c r="AN1410" s="6"/>
      <c r="AO1410" s="6">
        <v>30</v>
      </c>
      <c r="AP1410" s="6"/>
      <c r="AQ1410" s="6"/>
      <c r="AR1410" s="6"/>
      <c r="AS1410" s="68">
        <v>0</v>
      </c>
      <c r="AT1410" s="68">
        <v>10</v>
      </c>
      <c r="AU1410" s="6"/>
      <c r="AV1410" s="54" t="s">
        <v>685</v>
      </c>
      <c r="AW1410" s="6"/>
      <c r="AX1410" s="6"/>
      <c r="AY1410" s="6"/>
      <c r="AZ1410" s="6"/>
      <c r="BA1410" s="6"/>
      <c r="BB1410" s="6"/>
      <c r="BC1410" s="6"/>
      <c r="BD1410" s="6"/>
      <c r="BE1410" s="6"/>
      <c r="BF1410" s="6"/>
      <c r="BG1410" s="6"/>
      <c r="BH1410" s="6"/>
      <c r="BI1410" s="6"/>
      <c r="BJ1410" s="6"/>
      <c r="BK1410" s="6"/>
      <c r="BL1410" s="6"/>
      <c r="BM1410" s="6"/>
      <c r="BN1410" s="6"/>
      <c r="BO1410" s="6"/>
      <c r="BP1410" s="6"/>
      <c r="BQ1410" s="6"/>
      <c r="BR1410" s="6"/>
      <c r="BS1410" s="6"/>
      <c r="BT1410" s="6"/>
      <c r="BU1410" s="6"/>
      <c r="BV1410" s="6"/>
      <c r="BW1410" s="6"/>
      <c r="BX1410" s="6"/>
      <c r="BY1410" s="6"/>
      <c r="BZ1410" s="6"/>
      <c r="CA1410" s="6"/>
      <c r="CB1410" s="6"/>
      <c r="CC1410" s="6"/>
      <c r="CD1410" s="6"/>
      <c r="CE1410" s="6"/>
      <c r="CF1410" s="6"/>
      <c r="CG1410" s="6"/>
      <c r="CH1410" s="6"/>
    </row>
    <row r="1411" spans="1:86" ht="14.25" customHeight="1" x14ac:dyDescent="0.3">
      <c r="A1411" s="6" t="s">
        <v>168</v>
      </c>
      <c r="B1411" s="6" t="s">
        <v>260</v>
      </c>
      <c r="C1411" s="6">
        <v>2010</v>
      </c>
      <c r="D1411" s="6" t="s">
        <v>261</v>
      </c>
      <c r="E1411" s="6" t="s">
        <v>262</v>
      </c>
      <c r="F1411" s="6" t="s">
        <v>46</v>
      </c>
      <c r="G1411" s="6" t="s">
        <v>263</v>
      </c>
      <c r="H1411" s="6"/>
      <c r="I1411" s="6"/>
      <c r="J1411" s="6" t="s">
        <v>160</v>
      </c>
      <c r="K1411" s="6" t="s">
        <v>161</v>
      </c>
      <c r="L1411" s="6" t="s">
        <v>81</v>
      </c>
      <c r="M1411" s="6" t="s">
        <v>73</v>
      </c>
      <c r="N1411" s="54" t="s">
        <v>726</v>
      </c>
      <c r="O1411" t="s">
        <v>298</v>
      </c>
      <c r="P1411" s="6"/>
      <c r="Q1411" s="6"/>
      <c r="R1411" s="6"/>
      <c r="S1411" s="6"/>
      <c r="T1411" s="6" t="s">
        <v>210</v>
      </c>
      <c r="U1411" s="6"/>
      <c r="V1411" s="6"/>
      <c r="W1411" s="6"/>
      <c r="X1411" s="6"/>
      <c r="Y1411" s="6"/>
      <c r="Z1411" s="6"/>
      <c r="AA1411" s="52"/>
      <c r="AB1411" s="52"/>
      <c r="AC1411" s="52"/>
      <c r="AD1411" s="6"/>
      <c r="AE1411" s="32"/>
      <c r="AF1411" s="32"/>
      <c r="AG1411" s="32"/>
      <c r="AH1411" s="32"/>
      <c r="AI1411" s="6"/>
      <c r="AJ1411" s="6"/>
      <c r="AK1411" s="6"/>
      <c r="AL1411" s="6"/>
      <c r="AM1411" s="6"/>
      <c r="AN1411" s="6"/>
      <c r="AO1411" s="6">
        <v>30</v>
      </c>
      <c r="AP1411" s="6"/>
      <c r="AQ1411" s="6"/>
      <c r="AR1411" s="6"/>
      <c r="AS1411" s="68">
        <v>0</v>
      </c>
      <c r="AT1411" s="68">
        <v>4</v>
      </c>
      <c r="AU1411" s="6"/>
      <c r="AV1411" s="54" t="s">
        <v>685</v>
      </c>
    </row>
    <row r="1412" spans="1:86" ht="14.25" customHeight="1" x14ac:dyDescent="0.3">
      <c r="A1412" s="6" t="s">
        <v>168</v>
      </c>
      <c r="B1412" s="6" t="s">
        <v>260</v>
      </c>
      <c r="C1412" s="6">
        <v>2010</v>
      </c>
      <c r="D1412" s="6" t="s">
        <v>261</v>
      </c>
      <c r="E1412" s="6" t="s">
        <v>262</v>
      </c>
      <c r="F1412" s="6" t="s">
        <v>46</v>
      </c>
      <c r="G1412" s="6" t="s">
        <v>263</v>
      </c>
      <c r="H1412" s="6"/>
      <c r="I1412" s="6"/>
      <c r="J1412" s="6" t="s">
        <v>160</v>
      </c>
      <c r="K1412" s="6" t="s">
        <v>161</v>
      </c>
      <c r="L1412" s="6" t="s">
        <v>84</v>
      </c>
      <c r="M1412" s="6" t="s">
        <v>73</v>
      </c>
      <c r="N1412" s="54" t="s">
        <v>683</v>
      </c>
      <c r="O1412" t="s">
        <v>298</v>
      </c>
      <c r="P1412" s="6"/>
      <c r="Q1412" s="6"/>
      <c r="R1412" s="6"/>
      <c r="S1412" s="6"/>
      <c r="T1412" s="6" t="s">
        <v>210</v>
      </c>
      <c r="U1412" s="6"/>
      <c r="V1412" s="6"/>
      <c r="W1412" s="6"/>
      <c r="X1412" s="6"/>
      <c r="Y1412" s="6"/>
      <c r="Z1412" s="6"/>
      <c r="AA1412" s="52"/>
      <c r="AB1412" s="52"/>
      <c r="AC1412" s="52"/>
      <c r="AD1412" s="6"/>
      <c r="AE1412" s="32"/>
      <c r="AF1412" s="32"/>
      <c r="AG1412" s="32"/>
      <c r="AH1412" s="32"/>
      <c r="AI1412" s="6"/>
      <c r="AJ1412" s="6"/>
      <c r="AK1412" s="6"/>
      <c r="AL1412" s="6"/>
      <c r="AM1412" s="6"/>
      <c r="AN1412" s="6"/>
      <c r="AO1412" s="6">
        <v>30</v>
      </c>
      <c r="AP1412" s="6"/>
      <c r="AQ1412" s="6"/>
      <c r="AR1412" s="6"/>
      <c r="AS1412" s="68">
        <v>1</v>
      </c>
      <c r="AT1412" s="68">
        <v>13</v>
      </c>
      <c r="AU1412" s="6"/>
      <c r="AV1412" s="54" t="s">
        <v>685</v>
      </c>
    </row>
    <row r="1413" spans="1:86" ht="14.25" customHeight="1" x14ac:dyDescent="0.3">
      <c r="A1413" s="6" t="s">
        <v>168</v>
      </c>
      <c r="B1413" s="6" t="s">
        <v>260</v>
      </c>
      <c r="C1413" s="6">
        <v>2010</v>
      </c>
      <c r="D1413" s="6" t="s">
        <v>261</v>
      </c>
      <c r="E1413" s="6" t="s">
        <v>262</v>
      </c>
      <c r="F1413" s="6" t="s">
        <v>46</v>
      </c>
      <c r="G1413" s="6" t="s">
        <v>263</v>
      </c>
      <c r="H1413" s="6"/>
      <c r="I1413" s="6"/>
      <c r="J1413" s="6" t="s">
        <v>160</v>
      </c>
      <c r="K1413" s="6" t="s">
        <v>161</v>
      </c>
      <c r="L1413" s="6" t="s">
        <v>84</v>
      </c>
      <c r="M1413" s="6" t="s">
        <v>73</v>
      </c>
      <c r="N1413" s="54" t="s">
        <v>703</v>
      </c>
      <c r="O1413" t="s">
        <v>298</v>
      </c>
      <c r="P1413" s="6"/>
      <c r="Q1413" s="6"/>
      <c r="R1413" s="6"/>
      <c r="S1413" s="6"/>
      <c r="T1413" s="6" t="s">
        <v>210</v>
      </c>
      <c r="U1413" s="6"/>
      <c r="V1413" s="6"/>
      <c r="W1413" s="6"/>
      <c r="X1413" s="6"/>
      <c r="Y1413" s="6"/>
      <c r="Z1413" s="6"/>
      <c r="AA1413" s="52"/>
      <c r="AB1413" s="52"/>
      <c r="AC1413" s="52"/>
      <c r="AD1413" s="6"/>
      <c r="AE1413" s="32"/>
      <c r="AF1413" s="32"/>
      <c r="AG1413" s="32"/>
      <c r="AH1413" s="32"/>
      <c r="AI1413" s="6"/>
      <c r="AJ1413" s="6"/>
      <c r="AK1413" s="6"/>
      <c r="AL1413" s="6"/>
      <c r="AM1413" s="6"/>
      <c r="AN1413" s="6"/>
      <c r="AO1413" s="6">
        <v>30</v>
      </c>
      <c r="AP1413" s="6"/>
      <c r="AQ1413" s="6"/>
      <c r="AR1413" s="6"/>
      <c r="AS1413" s="68">
        <v>0</v>
      </c>
      <c r="AT1413" s="68">
        <v>2</v>
      </c>
      <c r="AU1413" s="6"/>
      <c r="AV1413" s="54" t="s">
        <v>685</v>
      </c>
    </row>
    <row r="1414" spans="1:86" ht="14.25" customHeight="1" x14ac:dyDescent="0.3">
      <c r="A1414" s="6" t="s">
        <v>168</v>
      </c>
      <c r="B1414" s="6" t="s">
        <v>260</v>
      </c>
      <c r="C1414" s="6">
        <v>2010</v>
      </c>
      <c r="D1414" s="6" t="s">
        <v>261</v>
      </c>
      <c r="E1414" s="6" t="s">
        <v>262</v>
      </c>
      <c r="F1414" s="6" t="s">
        <v>46</v>
      </c>
      <c r="G1414" s="6" t="s">
        <v>263</v>
      </c>
      <c r="H1414" s="6"/>
      <c r="I1414" s="6"/>
      <c r="J1414" s="6" t="s">
        <v>160</v>
      </c>
      <c r="K1414" s="6" t="s">
        <v>161</v>
      </c>
      <c r="L1414" s="6" t="s">
        <v>84</v>
      </c>
      <c r="M1414" s="6" t="s">
        <v>73</v>
      </c>
      <c r="N1414" s="54" t="s">
        <v>718</v>
      </c>
      <c r="O1414" t="s">
        <v>298</v>
      </c>
      <c r="P1414" s="6"/>
      <c r="Q1414" s="6"/>
      <c r="R1414" s="6"/>
      <c r="S1414" s="6"/>
      <c r="T1414" s="6" t="s">
        <v>210</v>
      </c>
      <c r="U1414" s="6"/>
      <c r="V1414" s="6"/>
      <c r="W1414" s="6"/>
      <c r="X1414" s="6"/>
      <c r="Y1414" s="6"/>
      <c r="Z1414" s="6"/>
      <c r="AA1414" s="52"/>
      <c r="AB1414" s="52"/>
      <c r="AC1414" s="52"/>
      <c r="AD1414" s="6"/>
      <c r="AE1414" s="32"/>
      <c r="AF1414" s="32"/>
      <c r="AG1414" s="32"/>
      <c r="AH1414" s="32"/>
      <c r="AI1414" s="6"/>
      <c r="AJ1414" s="6"/>
      <c r="AK1414" s="6"/>
      <c r="AL1414" s="6"/>
      <c r="AM1414" s="6"/>
      <c r="AN1414" s="6"/>
      <c r="AO1414" s="6">
        <v>30</v>
      </c>
      <c r="AP1414" s="6"/>
      <c r="AQ1414" s="6"/>
      <c r="AR1414" s="6"/>
      <c r="AS1414" s="68">
        <v>0</v>
      </c>
      <c r="AT1414" s="68">
        <v>3</v>
      </c>
      <c r="AU1414" s="6"/>
      <c r="AV1414" s="54" t="s">
        <v>685</v>
      </c>
    </row>
    <row r="1415" spans="1:86" ht="14.25" customHeight="1" x14ac:dyDescent="0.3">
      <c r="A1415" s="6" t="s">
        <v>168</v>
      </c>
      <c r="B1415" s="6" t="s">
        <v>260</v>
      </c>
      <c r="C1415" s="6">
        <v>2010</v>
      </c>
      <c r="D1415" s="6" t="s">
        <v>261</v>
      </c>
      <c r="E1415" s="6" t="s">
        <v>262</v>
      </c>
      <c r="F1415" s="6" t="s">
        <v>46</v>
      </c>
      <c r="G1415" s="6" t="s">
        <v>263</v>
      </c>
      <c r="H1415" s="6"/>
      <c r="I1415" s="6"/>
      <c r="J1415" s="6" t="s">
        <v>160</v>
      </c>
      <c r="K1415" s="6" t="s">
        <v>161</v>
      </c>
      <c r="L1415" s="6" t="s">
        <v>84</v>
      </c>
      <c r="M1415" s="6" t="s">
        <v>73</v>
      </c>
      <c r="N1415" s="54" t="s">
        <v>720</v>
      </c>
      <c r="O1415" t="s">
        <v>298</v>
      </c>
      <c r="P1415" s="6"/>
      <c r="Q1415" s="6"/>
      <c r="R1415" s="6"/>
      <c r="S1415" s="6"/>
      <c r="T1415" s="6" t="s">
        <v>210</v>
      </c>
      <c r="U1415" s="6"/>
      <c r="V1415" s="6"/>
      <c r="W1415" s="6"/>
      <c r="X1415" s="6"/>
      <c r="Y1415" s="6"/>
      <c r="Z1415" s="6"/>
      <c r="AA1415" s="52"/>
      <c r="AB1415" s="52"/>
      <c r="AC1415" s="52"/>
      <c r="AD1415" s="6"/>
      <c r="AE1415" s="32"/>
      <c r="AF1415" s="32"/>
      <c r="AG1415" s="32"/>
      <c r="AH1415" s="32"/>
      <c r="AI1415" s="6"/>
      <c r="AJ1415" s="6"/>
      <c r="AK1415" s="6"/>
      <c r="AL1415" s="6"/>
      <c r="AM1415" s="6"/>
      <c r="AN1415" s="6"/>
      <c r="AO1415" s="6">
        <v>30</v>
      </c>
      <c r="AP1415" s="6"/>
      <c r="AQ1415" s="6"/>
      <c r="AR1415" s="6"/>
      <c r="AS1415" s="68">
        <v>1</v>
      </c>
      <c r="AT1415" s="68">
        <v>2</v>
      </c>
      <c r="AU1415" s="6"/>
      <c r="AV1415" s="54" t="s">
        <v>685</v>
      </c>
    </row>
    <row r="1416" spans="1:86" ht="14.25" customHeight="1" x14ac:dyDescent="0.3">
      <c r="A1416" s="6" t="s">
        <v>168</v>
      </c>
      <c r="B1416" s="6" t="s">
        <v>260</v>
      </c>
      <c r="C1416" s="6">
        <v>2010</v>
      </c>
      <c r="D1416" s="6" t="s">
        <v>261</v>
      </c>
      <c r="E1416" s="6" t="s">
        <v>262</v>
      </c>
      <c r="F1416" s="6" t="s">
        <v>46</v>
      </c>
      <c r="G1416" s="6" t="s">
        <v>263</v>
      </c>
      <c r="H1416" s="6"/>
      <c r="I1416" s="6"/>
      <c r="J1416" s="6" t="s">
        <v>160</v>
      </c>
      <c r="K1416" s="6" t="s">
        <v>161</v>
      </c>
      <c r="L1416" s="6" t="s">
        <v>84</v>
      </c>
      <c r="M1416" s="6" t="s">
        <v>73</v>
      </c>
      <c r="N1416" s="54" t="s">
        <v>721</v>
      </c>
      <c r="O1416" t="s">
        <v>298</v>
      </c>
      <c r="P1416" s="6"/>
      <c r="Q1416" s="6"/>
      <c r="R1416" s="6"/>
      <c r="S1416" s="6"/>
      <c r="T1416" s="6" t="s">
        <v>210</v>
      </c>
      <c r="U1416" s="6"/>
      <c r="V1416" s="6"/>
      <c r="W1416" s="6"/>
      <c r="X1416" s="6"/>
      <c r="Y1416" s="6"/>
      <c r="Z1416" s="6"/>
      <c r="AA1416" s="52"/>
      <c r="AB1416" s="52"/>
      <c r="AC1416" s="52"/>
      <c r="AD1416" s="6"/>
      <c r="AE1416" s="32"/>
      <c r="AF1416" s="32"/>
      <c r="AG1416" s="32"/>
      <c r="AH1416" s="32"/>
      <c r="AI1416" s="6"/>
      <c r="AJ1416" s="6"/>
      <c r="AK1416" s="6"/>
      <c r="AL1416" s="6"/>
      <c r="AM1416" s="6"/>
      <c r="AN1416" s="6"/>
      <c r="AO1416" s="6">
        <v>30</v>
      </c>
      <c r="AP1416" s="6"/>
      <c r="AQ1416" s="6"/>
      <c r="AR1416" s="6"/>
      <c r="AS1416" s="68">
        <v>0</v>
      </c>
      <c r="AT1416" s="68">
        <v>4</v>
      </c>
      <c r="AU1416" s="6"/>
      <c r="AV1416" s="54" t="s">
        <v>685</v>
      </c>
      <c r="AW1416" s="6"/>
      <c r="AX1416" s="6"/>
      <c r="AY1416" s="6"/>
      <c r="AZ1416" s="6"/>
      <c r="BA1416" s="6"/>
      <c r="BB1416" s="6"/>
      <c r="BC1416" s="6"/>
      <c r="BD1416" s="6"/>
      <c r="BE1416" s="6"/>
      <c r="BF1416" s="6"/>
      <c r="BG1416" s="6"/>
      <c r="BH1416" s="6"/>
      <c r="BI1416" s="6"/>
      <c r="BJ1416" s="6"/>
      <c r="BK1416" s="6"/>
      <c r="BL1416" s="6"/>
      <c r="BM1416" s="6"/>
      <c r="BN1416" s="6"/>
      <c r="BO1416" s="6"/>
      <c r="BP1416" s="6"/>
      <c r="BQ1416" s="6"/>
      <c r="BR1416" s="6"/>
      <c r="BS1416" s="6"/>
      <c r="BT1416" s="6"/>
      <c r="BU1416" s="6"/>
      <c r="BV1416" s="6"/>
      <c r="BW1416" s="6"/>
      <c r="BX1416" s="6"/>
      <c r="BY1416" s="6"/>
      <c r="BZ1416" s="6"/>
      <c r="CA1416" s="6"/>
      <c r="CB1416" s="6"/>
      <c r="CC1416" s="6"/>
      <c r="CD1416" s="6"/>
      <c r="CE1416" s="6"/>
      <c r="CF1416" s="6"/>
      <c r="CG1416" s="6"/>
      <c r="CH1416" s="6"/>
    </row>
    <row r="1417" spans="1:86" ht="14.25" customHeight="1" x14ac:dyDescent="0.3">
      <c r="A1417" s="6" t="s">
        <v>168</v>
      </c>
      <c r="B1417" s="6" t="s">
        <v>260</v>
      </c>
      <c r="C1417" s="6">
        <v>2010</v>
      </c>
      <c r="D1417" s="6" t="s">
        <v>261</v>
      </c>
      <c r="E1417" s="6" t="s">
        <v>262</v>
      </c>
      <c r="F1417" s="6" t="s">
        <v>46</v>
      </c>
      <c r="G1417" s="6" t="s">
        <v>263</v>
      </c>
      <c r="H1417" s="6"/>
      <c r="I1417" s="6"/>
      <c r="J1417" s="6" t="s">
        <v>160</v>
      </c>
      <c r="K1417" s="6" t="s">
        <v>161</v>
      </c>
      <c r="L1417" s="6" t="s">
        <v>84</v>
      </c>
      <c r="M1417" s="6" t="s">
        <v>73</v>
      </c>
      <c r="N1417" s="54" t="s">
        <v>725</v>
      </c>
      <c r="O1417" t="s">
        <v>298</v>
      </c>
      <c r="P1417" s="6"/>
      <c r="Q1417" s="6"/>
      <c r="R1417" s="6"/>
      <c r="S1417" s="6"/>
      <c r="T1417" s="6" t="s">
        <v>210</v>
      </c>
      <c r="U1417" s="6"/>
      <c r="V1417" s="6"/>
      <c r="W1417" s="6"/>
      <c r="X1417" s="6"/>
      <c r="Y1417" s="6"/>
      <c r="Z1417" s="6"/>
      <c r="AA1417" s="52"/>
      <c r="AB1417" s="52"/>
      <c r="AC1417" s="52"/>
      <c r="AD1417" s="6"/>
      <c r="AE1417" s="32"/>
      <c r="AF1417" s="32"/>
      <c r="AG1417" s="32"/>
      <c r="AH1417" s="32"/>
      <c r="AI1417" s="6"/>
      <c r="AJ1417" s="6"/>
      <c r="AK1417" s="6"/>
      <c r="AL1417" s="6"/>
      <c r="AM1417" s="6"/>
      <c r="AN1417" s="6"/>
      <c r="AO1417" s="6">
        <v>30</v>
      </c>
      <c r="AP1417" s="6"/>
      <c r="AQ1417" s="6"/>
      <c r="AR1417" s="6"/>
      <c r="AS1417" s="68">
        <v>0</v>
      </c>
      <c r="AT1417" s="68">
        <v>10</v>
      </c>
      <c r="AU1417" s="6"/>
      <c r="AV1417" s="54" t="s">
        <v>685</v>
      </c>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c r="BX1417" s="6"/>
      <c r="BY1417" s="6"/>
      <c r="BZ1417" s="6"/>
      <c r="CA1417" s="6"/>
      <c r="CB1417" s="6"/>
      <c r="CC1417" s="6"/>
      <c r="CD1417" s="6"/>
      <c r="CE1417" s="6"/>
      <c r="CF1417" s="6"/>
      <c r="CG1417" s="6"/>
      <c r="CH1417" s="6"/>
    </row>
    <row r="1418" spans="1:86" ht="14.25" customHeight="1" x14ac:dyDescent="0.3">
      <c r="A1418" s="6" t="s">
        <v>168</v>
      </c>
      <c r="B1418" s="6" t="s">
        <v>260</v>
      </c>
      <c r="C1418" s="6">
        <v>2010</v>
      </c>
      <c r="D1418" s="6" t="s">
        <v>261</v>
      </c>
      <c r="E1418" s="6" t="s">
        <v>262</v>
      </c>
      <c r="F1418" s="6" t="s">
        <v>46</v>
      </c>
      <c r="G1418" s="6" t="s">
        <v>263</v>
      </c>
      <c r="H1418" s="6"/>
      <c r="I1418" s="6"/>
      <c r="J1418" s="6" t="s">
        <v>160</v>
      </c>
      <c r="K1418" s="6" t="s">
        <v>161</v>
      </c>
      <c r="L1418" s="6" t="s">
        <v>84</v>
      </c>
      <c r="M1418" s="6" t="s">
        <v>73</v>
      </c>
      <c r="N1418" s="54" t="s">
        <v>726</v>
      </c>
      <c r="O1418" t="s">
        <v>298</v>
      </c>
      <c r="P1418" s="6"/>
      <c r="Q1418" s="6"/>
      <c r="R1418" s="6"/>
      <c r="S1418" s="6"/>
      <c r="T1418" s="6" t="s">
        <v>210</v>
      </c>
      <c r="U1418" s="6"/>
      <c r="V1418" s="6"/>
      <c r="W1418" s="6"/>
      <c r="X1418" s="6"/>
      <c r="Y1418" s="6"/>
      <c r="Z1418" s="6"/>
      <c r="AA1418" s="52"/>
      <c r="AB1418" s="52"/>
      <c r="AC1418" s="52"/>
      <c r="AD1418" s="6"/>
      <c r="AE1418" s="32"/>
      <c r="AF1418" s="32"/>
      <c r="AG1418" s="32"/>
      <c r="AH1418" s="32"/>
      <c r="AI1418" s="6"/>
      <c r="AJ1418" s="6"/>
      <c r="AK1418" s="6"/>
      <c r="AL1418" s="6"/>
      <c r="AM1418" s="6"/>
      <c r="AN1418" s="6"/>
      <c r="AO1418" s="6">
        <v>30</v>
      </c>
      <c r="AP1418" s="6"/>
      <c r="AQ1418" s="6"/>
      <c r="AR1418" s="6"/>
      <c r="AS1418" s="68">
        <v>0</v>
      </c>
      <c r="AT1418" s="68">
        <v>4</v>
      </c>
      <c r="AU1418" s="6"/>
      <c r="AV1418" s="54" t="s">
        <v>685</v>
      </c>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c r="BX1418" s="6"/>
      <c r="BY1418" s="6"/>
      <c r="BZ1418" s="6"/>
      <c r="CA1418" s="6"/>
      <c r="CB1418" s="6"/>
      <c r="CC1418" s="6"/>
      <c r="CD1418" s="6"/>
      <c r="CE1418" s="6"/>
      <c r="CF1418" s="6"/>
      <c r="CG1418" s="6"/>
      <c r="CH1418" s="6"/>
    </row>
    <row r="1419" spans="1:86" ht="14.25" customHeight="1" x14ac:dyDescent="0.3">
      <c r="A1419" s="6" t="s">
        <v>168</v>
      </c>
      <c r="B1419" s="6" t="s">
        <v>260</v>
      </c>
      <c r="C1419" s="6">
        <v>2010</v>
      </c>
      <c r="D1419" s="6" t="s">
        <v>261</v>
      </c>
      <c r="E1419" s="6" t="s">
        <v>262</v>
      </c>
      <c r="F1419" s="6" t="s">
        <v>46</v>
      </c>
      <c r="G1419" s="6" t="s">
        <v>263</v>
      </c>
      <c r="H1419" s="6"/>
      <c r="I1419" s="6"/>
      <c r="J1419" s="6" t="s">
        <v>160</v>
      </c>
      <c r="K1419" s="6" t="s">
        <v>161</v>
      </c>
      <c r="L1419" s="6" t="s">
        <v>695</v>
      </c>
      <c r="M1419" s="6" t="s">
        <v>73</v>
      </c>
      <c r="N1419" s="54" t="s">
        <v>683</v>
      </c>
      <c r="O1419" t="s">
        <v>298</v>
      </c>
      <c r="P1419" s="6"/>
      <c r="Q1419" s="6"/>
      <c r="R1419" s="6"/>
      <c r="S1419" s="6"/>
      <c r="T1419" s="6" t="s">
        <v>210</v>
      </c>
      <c r="U1419" s="6"/>
      <c r="V1419" s="6"/>
      <c r="W1419" s="6"/>
      <c r="X1419" s="6"/>
      <c r="Y1419" s="6"/>
      <c r="Z1419" s="6"/>
      <c r="AA1419" s="52"/>
      <c r="AB1419" s="52"/>
      <c r="AC1419" s="52"/>
      <c r="AD1419" s="6"/>
      <c r="AE1419" s="32"/>
      <c r="AF1419" s="32"/>
      <c r="AG1419" s="32"/>
      <c r="AH1419" s="32"/>
      <c r="AI1419" s="6"/>
      <c r="AJ1419" s="6"/>
      <c r="AK1419" s="6"/>
      <c r="AL1419" s="6"/>
      <c r="AM1419" s="6"/>
      <c r="AN1419" s="6"/>
      <c r="AO1419" s="6">
        <v>30</v>
      </c>
      <c r="AP1419" s="6"/>
      <c r="AQ1419" s="6"/>
      <c r="AR1419" s="6"/>
      <c r="AS1419" s="68">
        <v>0</v>
      </c>
      <c r="AT1419" s="68">
        <v>13</v>
      </c>
      <c r="AU1419" s="6"/>
      <c r="AV1419" s="54" t="s">
        <v>685</v>
      </c>
      <c r="AW1419" s="6"/>
      <c r="AX1419" s="6"/>
      <c r="AY1419" s="6"/>
      <c r="AZ1419" s="6"/>
      <c r="BA1419" s="6"/>
      <c r="BB1419" s="6"/>
      <c r="BC1419" s="6"/>
      <c r="BD1419" s="6"/>
      <c r="BE1419" s="6"/>
      <c r="BF1419" s="6"/>
      <c r="BG1419" s="6"/>
      <c r="BH1419" s="6"/>
      <c r="BI1419" s="6"/>
      <c r="BJ1419" s="6"/>
      <c r="BK1419" s="6"/>
      <c r="BL1419" s="6"/>
      <c r="BM1419" s="6"/>
      <c r="BN1419" s="6"/>
      <c r="BO1419" s="6"/>
      <c r="BP1419" s="6"/>
      <c r="BQ1419" s="6"/>
      <c r="BR1419" s="6"/>
      <c r="BS1419" s="6"/>
      <c r="BT1419" s="6"/>
      <c r="BU1419" s="6"/>
      <c r="BV1419" s="6"/>
      <c r="BW1419" s="6"/>
      <c r="BX1419" s="6"/>
      <c r="BY1419" s="6"/>
      <c r="BZ1419" s="6"/>
      <c r="CA1419" s="6"/>
      <c r="CB1419" s="6"/>
      <c r="CC1419" s="6"/>
      <c r="CD1419" s="6"/>
      <c r="CE1419" s="6"/>
      <c r="CF1419" s="6"/>
      <c r="CG1419" s="6"/>
      <c r="CH1419" s="6"/>
    </row>
    <row r="1420" spans="1:86" ht="14.25" customHeight="1" x14ac:dyDescent="0.3">
      <c r="A1420" s="6" t="s">
        <v>168</v>
      </c>
      <c r="B1420" s="6" t="s">
        <v>260</v>
      </c>
      <c r="C1420" s="6">
        <v>2010</v>
      </c>
      <c r="D1420" s="6" t="s">
        <v>261</v>
      </c>
      <c r="E1420" s="6" t="s">
        <v>262</v>
      </c>
      <c r="F1420" s="6" t="s">
        <v>46</v>
      </c>
      <c r="G1420" s="6" t="s">
        <v>263</v>
      </c>
      <c r="H1420" s="6"/>
      <c r="I1420" s="6"/>
      <c r="J1420" s="6" t="s">
        <v>160</v>
      </c>
      <c r="K1420" s="6" t="s">
        <v>161</v>
      </c>
      <c r="L1420" s="6" t="s">
        <v>695</v>
      </c>
      <c r="M1420" s="6" t="s">
        <v>73</v>
      </c>
      <c r="N1420" s="54" t="s">
        <v>703</v>
      </c>
      <c r="O1420" t="s">
        <v>298</v>
      </c>
      <c r="P1420" s="6"/>
      <c r="Q1420" s="6"/>
      <c r="R1420" s="6"/>
      <c r="S1420" s="6"/>
      <c r="T1420" s="6" t="s">
        <v>210</v>
      </c>
      <c r="U1420" s="6"/>
      <c r="V1420" s="6"/>
      <c r="W1420" s="6"/>
      <c r="X1420" s="6"/>
      <c r="Y1420" s="6"/>
      <c r="Z1420" s="6"/>
      <c r="AA1420" s="52"/>
      <c r="AB1420" s="52"/>
      <c r="AC1420" s="52"/>
      <c r="AD1420" s="6"/>
      <c r="AE1420" s="32"/>
      <c r="AF1420" s="32"/>
      <c r="AG1420" s="32"/>
      <c r="AH1420" s="32"/>
      <c r="AI1420" s="6"/>
      <c r="AJ1420" s="6"/>
      <c r="AK1420" s="6"/>
      <c r="AL1420" s="6"/>
      <c r="AM1420" s="6"/>
      <c r="AN1420" s="6"/>
      <c r="AO1420" s="6">
        <v>30</v>
      </c>
      <c r="AP1420" s="6"/>
      <c r="AQ1420" s="6"/>
      <c r="AR1420" s="6"/>
      <c r="AS1420" s="68">
        <v>0</v>
      </c>
      <c r="AT1420" s="68">
        <v>2</v>
      </c>
      <c r="AU1420" s="6"/>
      <c r="AV1420" s="54" t="s">
        <v>685</v>
      </c>
      <c r="AW1420" s="6"/>
      <c r="AX1420" s="6"/>
      <c r="AY1420" s="6"/>
      <c r="AZ1420" s="6"/>
      <c r="BA1420" s="6"/>
      <c r="BB1420" s="6"/>
      <c r="BC1420" s="6"/>
      <c r="BD1420" s="6"/>
      <c r="BE1420" s="6"/>
      <c r="BF1420" s="6"/>
      <c r="BG1420" s="6"/>
      <c r="BH1420" s="6"/>
      <c r="BI1420" s="6"/>
      <c r="BJ1420" s="6"/>
      <c r="BK1420" s="6"/>
      <c r="BL1420" s="6"/>
      <c r="BM1420" s="6"/>
      <c r="BN1420" s="6"/>
      <c r="BO1420" s="6"/>
      <c r="BP1420" s="6"/>
      <c r="BQ1420" s="6"/>
      <c r="BR1420" s="6"/>
      <c r="BS1420" s="6"/>
      <c r="BT1420" s="6"/>
      <c r="BU1420" s="6"/>
      <c r="BV1420" s="6"/>
      <c r="BW1420" s="6"/>
      <c r="BX1420" s="6"/>
      <c r="BY1420" s="6"/>
      <c r="BZ1420" s="6"/>
      <c r="CA1420" s="6"/>
      <c r="CB1420" s="6"/>
      <c r="CC1420" s="6"/>
      <c r="CD1420" s="6"/>
      <c r="CE1420" s="6"/>
      <c r="CF1420" s="6"/>
      <c r="CG1420" s="6"/>
      <c r="CH1420" s="6"/>
    </row>
    <row r="1421" spans="1:86" ht="14.25" customHeight="1" x14ac:dyDescent="0.3">
      <c r="A1421" s="6" t="s">
        <v>168</v>
      </c>
      <c r="B1421" s="6" t="s">
        <v>260</v>
      </c>
      <c r="C1421" s="6">
        <v>2010</v>
      </c>
      <c r="D1421" s="6" t="s">
        <v>261</v>
      </c>
      <c r="E1421" s="6" t="s">
        <v>262</v>
      </c>
      <c r="F1421" s="6" t="s">
        <v>46</v>
      </c>
      <c r="G1421" s="6" t="s">
        <v>263</v>
      </c>
      <c r="H1421" s="6"/>
      <c r="I1421" s="6"/>
      <c r="J1421" s="6" t="s">
        <v>160</v>
      </c>
      <c r="K1421" s="6" t="s">
        <v>161</v>
      </c>
      <c r="L1421" s="6" t="s">
        <v>695</v>
      </c>
      <c r="M1421" s="6" t="s">
        <v>73</v>
      </c>
      <c r="N1421" s="54" t="s">
        <v>718</v>
      </c>
      <c r="O1421" t="s">
        <v>298</v>
      </c>
      <c r="P1421" s="6"/>
      <c r="Q1421" s="6"/>
      <c r="R1421" s="6"/>
      <c r="S1421" s="6"/>
      <c r="T1421" s="6" t="s">
        <v>210</v>
      </c>
      <c r="U1421" s="6"/>
      <c r="V1421" s="6"/>
      <c r="W1421" s="6"/>
      <c r="X1421" s="6"/>
      <c r="Y1421" s="6"/>
      <c r="Z1421" s="6"/>
      <c r="AA1421" s="52"/>
      <c r="AB1421" s="52"/>
      <c r="AC1421" s="52"/>
      <c r="AD1421" s="6"/>
      <c r="AE1421" s="32"/>
      <c r="AF1421" s="32"/>
      <c r="AG1421" s="32"/>
      <c r="AH1421" s="32"/>
      <c r="AI1421" s="6"/>
      <c r="AJ1421" s="6"/>
      <c r="AK1421" s="6"/>
      <c r="AL1421" s="6"/>
      <c r="AM1421" s="6"/>
      <c r="AN1421" s="6"/>
      <c r="AO1421" s="6">
        <v>30</v>
      </c>
      <c r="AP1421" s="6"/>
      <c r="AQ1421" s="6"/>
      <c r="AR1421" s="6"/>
      <c r="AS1421" s="68">
        <v>0</v>
      </c>
      <c r="AT1421" s="68">
        <v>3</v>
      </c>
      <c r="AU1421" s="6"/>
      <c r="AV1421" s="54" t="s">
        <v>685</v>
      </c>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c r="BX1421" s="6"/>
      <c r="BY1421" s="6"/>
      <c r="BZ1421" s="6"/>
      <c r="CA1421" s="6"/>
      <c r="CB1421" s="6"/>
      <c r="CC1421" s="6"/>
      <c r="CD1421" s="6"/>
      <c r="CE1421" s="6"/>
      <c r="CF1421" s="6"/>
      <c r="CG1421" s="6"/>
      <c r="CH1421" s="6"/>
    </row>
    <row r="1422" spans="1:86" ht="14.25" customHeight="1" x14ac:dyDescent="0.3">
      <c r="A1422" s="6" t="s">
        <v>168</v>
      </c>
      <c r="B1422" s="6" t="s">
        <v>260</v>
      </c>
      <c r="C1422" s="6">
        <v>2010</v>
      </c>
      <c r="D1422" s="6" t="s">
        <v>261</v>
      </c>
      <c r="E1422" s="6" t="s">
        <v>262</v>
      </c>
      <c r="F1422" s="6" t="s">
        <v>46</v>
      </c>
      <c r="G1422" s="6" t="s">
        <v>263</v>
      </c>
      <c r="H1422" s="6"/>
      <c r="I1422" s="6"/>
      <c r="J1422" s="6" t="s">
        <v>160</v>
      </c>
      <c r="K1422" s="6" t="s">
        <v>161</v>
      </c>
      <c r="L1422" s="6" t="s">
        <v>695</v>
      </c>
      <c r="M1422" s="6" t="s">
        <v>73</v>
      </c>
      <c r="N1422" s="54" t="s">
        <v>720</v>
      </c>
      <c r="O1422" t="s">
        <v>298</v>
      </c>
      <c r="P1422" s="6"/>
      <c r="Q1422" s="6"/>
      <c r="R1422" s="6"/>
      <c r="S1422" s="6"/>
      <c r="T1422" s="6" t="s">
        <v>210</v>
      </c>
      <c r="U1422" s="6"/>
      <c r="V1422" s="6"/>
      <c r="W1422" s="6"/>
      <c r="X1422" s="6"/>
      <c r="Y1422" s="6"/>
      <c r="Z1422" s="6"/>
      <c r="AA1422" s="52"/>
      <c r="AB1422" s="52"/>
      <c r="AC1422" s="52"/>
      <c r="AD1422" s="6"/>
      <c r="AE1422" s="32"/>
      <c r="AF1422" s="32"/>
      <c r="AG1422" s="32"/>
      <c r="AH1422" s="32"/>
      <c r="AI1422" s="6"/>
      <c r="AJ1422" s="6"/>
      <c r="AK1422" s="6"/>
      <c r="AL1422" s="6"/>
      <c r="AM1422" s="6"/>
      <c r="AN1422" s="6"/>
      <c r="AO1422" s="6">
        <v>30</v>
      </c>
      <c r="AP1422" s="6"/>
      <c r="AQ1422" s="6"/>
      <c r="AR1422" s="6"/>
      <c r="AS1422" s="68">
        <v>0</v>
      </c>
      <c r="AT1422" s="68">
        <v>2</v>
      </c>
      <c r="AU1422" s="6"/>
      <c r="AV1422" s="54" t="s">
        <v>685</v>
      </c>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c r="BU1422" s="6"/>
      <c r="BV1422" s="6"/>
      <c r="BW1422" s="6"/>
      <c r="BX1422" s="6"/>
      <c r="BY1422" s="6"/>
      <c r="BZ1422" s="6"/>
      <c r="CA1422" s="6"/>
      <c r="CB1422" s="6"/>
      <c r="CC1422" s="6"/>
      <c r="CD1422" s="6"/>
      <c r="CE1422" s="6"/>
      <c r="CF1422" s="6"/>
      <c r="CG1422" s="6"/>
      <c r="CH1422" s="6"/>
    </row>
    <row r="1423" spans="1:86" ht="14.25" customHeight="1" x14ac:dyDescent="0.3">
      <c r="A1423" s="6" t="s">
        <v>168</v>
      </c>
      <c r="B1423" s="6" t="s">
        <v>260</v>
      </c>
      <c r="C1423" s="6">
        <v>2010</v>
      </c>
      <c r="D1423" s="6" t="s">
        <v>261</v>
      </c>
      <c r="E1423" s="6" t="s">
        <v>262</v>
      </c>
      <c r="F1423" s="6" t="s">
        <v>46</v>
      </c>
      <c r="G1423" s="6" t="s">
        <v>263</v>
      </c>
      <c r="H1423" s="6"/>
      <c r="I1423" s="6"/>
      <c r="J1423" s="6" t="s">
        <v>160</v>
      </c>
      <c r="K1423" s="6" t="s">
        <v>161</v>
      </c>
      <c r="L1423" s="6" t="s">
        <v>695</v>
      </c>
      <c r="M1423" s="6" t="s">
        <v>73</v>
      </c>
      <c r="N1423" s="54" t="s">
        <v>721</v>
      </c>
      <c r="O1423" t="s">
        <v>298</v>
      </c>
      <c r="P1423" s="6"/>
      <c r="Q1423" s="6"/>
      <c r="R1423" s="6"/>
      <c r="S1423" s="6"/>
      <c r="T1423" s="6" t="s">
        <v>210</v>
      </c>
      <c r="U1423" s="6"/>
      <c r="V1423" s="6"/>
      <c r="W1423" s="6"/>
      <c r="X1423" s="6"/>
      <c r="Y1423" s="6"/>
      <c r="Z1423" s="6"/>
      <c r="AA1423" s="52"/>
      <c r="AB1423" s="52"/>
      <c r="AC1423" s="52"/>
      <c r="AD1423" s="6"/>
      <c r="AE1423" s="32"/>
      <c r="AF1423" s="32"/>
      <c r="AG1423" s="32"/>
      <c r="AH1423" s="32"/>
      <c r="AI1423" s="6"/>
      <c r="AJ1423" s="6"/>
      <c r="AK1423" s="6"/>
      <c r="AL1423" s="6"/>
      <c r="AM1423" s="6"/>
      <c r="AN1423" s="6"/>
      <c r="AO1423" s="6">
        <v>30</v>
      </c>
      <c r="AP1423" s="6"/>
      <c r="AQ1423" s="6"/>
      <c r="AR1423" s="6"/>
      <c r="AS1423" s="68">
        <v>0</v>
      </c>
      <c r="AT1423" s="68">
        <v>4</v>
      </c>
      <c r="AU1423" s="6"/>
      <c r="AV1423" s="54" t="s">
        <v>685</v>
      </c>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c r="BU1423" s="6"/>
      <c r="BV1423" s="6"/>
      <c r="BW1423" s="6"/>
      <c r="BX1423" s="6"/>
      <c r="BY1423" s="6"/>
      <c r="BZ1423" s="6"/>
      <c r="CA1423" s="6"/>
      <c r="CB1423" s="6"/>
      <c r="CC1423" s="6"/>
      <c r="CD1423" s="6"/>
      <c r="CE1423" s="6"/>
      <c r="CF1423" s="6"/>
      <c r="CG1423" s="6"/>
      <c r="CH1423" s="6"/>
    </row>
    <row r="1424" spans="1:86" ht="14.25" customHeight="1" x14ac:dyDescent="0.3">
      <c r="A1424" s="6" t="s">
        <v>168</v>
      </c>
      <c r="B1424" s="6" t="s">
        <v>260</v>
      </c>
      <c r="C1424" s="6">
        <v>2010</v>
      </c>
      <c r="D1424" s="6" t="s">
        <v>261</v>
      </c>
      <c r="E1424" s="6" t="s">
        <v>262</v>
      </c>
      <c r="F1424" s="6" t="s">
        <v>46</v>
      </c>
      <c r="G1424" s="6" t="s">
        <v>263</v>
      </c>
      <c r="H1424" s="6"/>
      <c r="I1424" s="6"/>
      <c r="J1424" s="6" t="s">
        <v>160</v>
      </c>
      <c r="K1424" s="6" t="s">
        <v>161</v>
      </c>
      <c r="L1424" s="6" t="s">
        <v>695</v>
      </c>
      <c r="M1424" s="6" t="s">
        <v>73</v>
      </c>
      <c r="N1424" s="54" t="s">
        <v>725</v>
      </c>
      <c r="O1424" t="s">
        <v>298</v>
      </c>
      <c r="P1424" s="6"/>
      <c r="Q1424" s="6"/>
      <c r="R1424" s="6"/>
      <c r="S1424" s="6"/>
      <c r="T1424" s="6" t="s">
        <v>210</v>
      </c>
      <c r="U1424" s="6"/>
      <c r="V1424" s="6"/>
      <c r="W1424" s="6"/>
      <c r="X1424" s="6"/>
      <c r="Y1424" s="6"/>
      <c r="Z1424" s="6"/>
      <c r="AA1424" s="52"/>
      <c r="AB1424" s="52"/>
      <c r="AC1424" s="52"/>
      <c r="AD1424" s="6"/>
      <c r="AE1424" s="32"/>
      <c r="AF1424" s="32"/>
      <c r="AG1424" s="32"/>
      <c r="AH1424" s="32"/>
      <c r="AI1424" s="6"/>
      <c r="AJ1424" s="6"/>
      <c r="AK1424" s="6"/>
      <c r="AL1424" s="6"/>
      <c r="AM1424" s="6"/>
      <c r="AN1424" s="6"/>
      <c r="AO1424" s="6">
        <v>30</v>
      </c>
      <c r="AP1424" s="6"/>
      <c r="AQ1424" s="6"/>
      <c r="AR1424" s="6"/>
      <c r="AS1424" s="68">
        <v>0</v>
      </c>
      <c r="AT1424" s="68">
        <v>10</v>
      </c>
      <c r="AU1424" s="6"/>
      <c r="AV1424" s="54" t="s">
        <v>685</v>
      </c>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c r="BU1424" s="6"/>
      <c r="BV1424" s="6"/>
      <c r="BW1424" s="6"/>
      <c r="BX1424" s="6"/>
      <c r="BY1424" s="6"/>
      <c r="BZ1424" s="6"/>
      <c r="CA1424" s="6"/>
      <c r="CB1424" s="6"/>
      <c r="CC1424" s="6"/>
      <c r="CD1424" s="6"/>
      <c r="CE1424" s="6"/>
      <c r="CF1424" s="6"/>
      <c r="CG1424" s="6"/>
      <c r="CH1424" s="6"/>
    </row>
    <row r="1425" spans="1:86" ht="14.25" customHeight="1" x14ac:dyDescent="0.3">
      <c r="A1425" s="6" t="s">
        <v>168</v>
      </c>
      <c r="B1425" s="6" t="s">
        <v>260</v>
      </c>
      <c r="C1425" s="6">
        <v>2010</v>
      </c>
      <c r="D1425" s="6" t="s">
        <v>261</v>
      </c>
      <c r="E1425" s="6" t="s">
        <v>262</v>
      </c>
      <c r="F1425" s="6" t="s">
        <v>46</v>
      </c>
      <c r="G1425" s="6" t="s">
        <v>263</v>
      </c>
      <c r="H1425" s="6"/>
      <c r="I1425" s="6"/>
      <c r="J1425" s="6" t="s">
        <v>160</v>
      </c>
      <c r="K1425" s="6" t="s">
        <v>161</v>
      </c>
      <c r="L1425" s="6" t="s">
        <v>695</v>
      </c>
      <c r="M1425" s="6" t="s">
        <v>73</v>
      </c>
      <c r="N1425" s="54" t="s">
        <v>726</v>
      </c>
      <c r="O1425" t="s">
        <v>298</v>
      </c>
      <c r="P1425" s="6"/>
      <c r="Q1425" s="6"/>
      <c r="R1425" s="6"/>
      <c r="S1425" s="6"/>
      <c r="T1425" s="6" t="s">
        <v>210</v>
      </c>
      <c r="U1425" s="6"/>
      <c r="V1425" s="6"/>
      <c r="W1425" s="6"/>
      <c r="X1425" s="6"/>
      <c r="Y1425" s="6"/>
      <c r="Z1425" s="6"/>
      <c r="AA1425" s="52"/>
      <c r="AB1425" s="52"/>
      <c r="AC1425" s="52"/>
      <c r="AD1425" s="6"/>
      <c r="AE1425" s="32"/>
      <c r="AF1425" s="32"/>
      <c r="AG1425" s="32"/>
      <c r="AH1425" s="32"/>
      <c r="AI1425" s="6"/>
      <c r="AJ1425" s="6"/>
      <c r="AK1425" s="6"/>
      <c r="AL1425" s="6"/>
      <c r="AM1425" s="6"/>
      <c r="AN1425" s="6"/>
      <c r="AO1425" s="6">
        <v>30</v>
      </c>
      <c r="AP1425" s="6"/>
      <c r="AQ1425" s="6"/>
      <c r="AR1425" s="6"/>
      <c r="AS1425" s="68">
        <v>0</v>
      </c>
      <c r="AT1425" s="68">
        <v>4</v>
      </c>
      <c r="AU1425" s="6"/>
      <c r="AV1425" s="54" t="s">
        <v>685</v>
      </c>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c r="BU1425" s="6"/>
      <c r="BV1425" s="6"/>
      <c r="BW1425" s="6"/>
      <c r="BX1425" s="6"/>
      <c r="BY1425" s="6"/>
      <c r="BZ1425" s="6"/>
      <c r="CA1425" s="6"/>
      <c r="CB1425" s="6"/>
      <c r="CC1425" s="6"/>
      <c r="CD1425" s="6"/>
      <c r="CE1425" s="6"/>
      <c r="CF1425" s="6"/>
      <c r="CG1425" s="6"/>
      <c r="CH1425" s="6"/>
    </row>
    <row r="1426" spans="1:86" ht="14.25" customHeight="1" x14ac:dyDescent="0.3">
      <c r="A1426" s="6" t="s">
        <v>168</v>
      </c>
      <c r="B1426" s="6" t="s">
        <v>260</v>
      </c>
      <c r="C1426" s="6">
        <v>2010</v>
      </c>
      <c r="D1426" s="6" t="s">
        <v>261</v>
      </c>
      <c r="E1426" s="6" t="s">
        <v>262</v>
      </c>
      <c r="F1426" s="6" t="s">
        <v>46</v>
      </c>
      <c r="G1426" s="6" t="s">
        <v>263</v>
      </c>
      <c r="H1426" s="6"/>
      <c r="I1426" s="6"/>
      <c r="J1426" s="6" t="s">
        <v>160</v>
      </c>
      <c r="K1426" s="6" t="s">
        <v>161</v>
      </c>
      <c r="L1426" s="6" t="s">
        <v>85</v>
      </c>
      <c r="M1426" s="6" t="s">
        <v>73</v>
      </c>
      <c r="N1426" s="54" t="s">
        <v>683</v>
      </c>
      <c r="O1426" t="s">
        <v>298</v>
      </c>
      <c r="P1426" s="6"/>
      <c r="Q1426" s="6"/>
      <c r="R1426" s="6"/>
      <c r="S1426" s="6"/>
      <c r="T1426" s="6" t="s">
        <v>210</v>
      </c>
      <c r="U1426" s="6"/>
      <c r="V1426" s="6"/>
      <c r="W1426" s="6"/>
      <c r="X1426" s="6"/>
      <c r="Y1426" s="6"/>
      <c r="Z1426" s="6"/>
      <c r="AA1426" s="52"/>
      <c r="AB1426" s="52"/>
      <c r="AC1426" s="52"/>
      <c r="AD1426" s="6"/>
      <c r="AE1426" s="32"/>
      <c r="AF1426" s="32"/>
      <c r="AG1426" s="32"/>
      <c r="AH1426" s="32"/>
      <c r="AI1426" s="6"/>
      <c r="AJ1426" s="6"/>
      <c r="AK1426" s="6"/>
      <c r="AL1426" s="6"/>
      <c r="AM1426" s="6"/>
      <c r="AN1426" s="6"/>
      <c r="AO1426" s="6">
        <v>5</v>
      </c>
      <c r="AP1426" s="6"/>
      <c r="AQ1426" s="6"/>
      <c r="AR1426" s="6"/>
      <c r="AS1426" s="68">
        <v>1</v>
      </c>
      <c r="AT1426" s="68">
        <v>13</v>
      </c>
      <c r="AU1426" s="6"/>
      <c r="AV1426" s="54" t="s">
        <v>685</v>
      </c>
      <c r="AW1426" s="6"/>
      <c r="AX1426" s="6"/>
      <c r="AY1426" s="6"/>
      <c r="AZ1426" s="6"/>
      <c r="BA1426" s="6"/>
      <c r="BB1426" s="6"/>
      <c r="BC1426" s="6"/>
      <c r="BD1426" s="6"/>
      <c r="BE1426" s="6"/>
      <c r="BF1426" s="6"/>
      <c r="BG1426" s="6"/>
      <c r="BH1426" s="6"/>
      <c r="BI1426" s="6"/>
      <c r="BJ1426" s="6"/>
      <c r="BK1426" s="6"/>
      <c r="BL1426" s="6"/>
      <c r="BM1426" s="6"/>
      <c r="BN1426" s="6"/>
      <c r="BO1426" s="6"/>
      <c r="BP1426" s="6"/>
      <c r="BQ1426" s="6"/>
      <c r="BR1426" s="6"/>
      <c r="BS1426" s="6"/>
      <c r="BT1426" s="6"/>
      <c r="BU1426" s="6"/>
      <c r="BV1426" s="6"/>
      <c r="BW1426" s="6"/>
      <c r="BX1426" s="6"/>
      <c r="BY1426" s="6"/>
      <c r="BZ1426" s="6"/>
      <c r="CA1426" s="6"/>
      <c r="CB1426" s="6"/>
      <c r="CC1426" s="6"/>
      <c r="CD1426" s="6"/>
      <c r="CE1426" s="6"/>
      <c r="CF1426" s="6"/>
      <c r="CG1426" s="6"/>
      <c r="CH1426" s="6"/>
    </row>
    <row r="1427" spans="1:86" ht="14.25" customHeight="1" x14ac:dyDescent="0.3">
      <c r="A1427" s="6" t="s">
        <v>168</v>
      </c>
      <c r="B1427" s="6" t="s">
        <v>260</v>
      </c>
      <c r="C1427" s="6">
        <v>2010</v>
      </c>
      <c r="D1427" s="6" t="s">
        <v>261</v>
      </c>
      <c r="E1427" s="6" t="s">
        <v>262</v>
      </c>
      <c r="F1427" s="6" t="s">
        <v>46</v>
      </c>
      <c r="G1427" s="6" t="s">
        <v>263</v>
      </c>
      <c r="H1427" s="6"/>
      <c r="I1427" s="6"/>
      <c r="J1427" s="6" t="s">
        <v>160</v>
      </c>
      <c r="K1427" s="6" t="s">
        <v>161</v>
      </c>
      <c r="L1427" s="6" t="s">
        <v>85</v>
      </c>
      <c r="M1427" s="6" t="s">
        <v>73</v>
      </c>
      <c r="N1427" s="54" t="s">
        <v>703</v>
      </c>
      <c r="O1427" t="s">
        <v>298</v>
      </c>
      <c r="P1427" s="6"/>
      <c r="Q1427" s="6"/>
      <c r="R1427" s="6"/>
      <c r="S1427" s="6"/>
      <c r="T1427" s="6" t="s">
        <v>210</v>
      </c>
      <c r="U1427" s="6"/>
      <c r="V1427" s="6"/>
      <c r="W1427" s="6"/>
      <c r="X1427" s="6"/>
      <c r="Y1427" s="6"/>
      <c r="Z1427" s="6"/>
      <c r="AA1427" s="52"/>
      <c r="AB1427" s="52"/>
      <c r="AC1427" s="52"/>
      <c r="AD1427" s="6"/>
      <c r="AE1427" s="32"/>
      <c r="AF1427" s="32"/>
      <c r="AG1427" s="32"/>
      <c r="AH1427" s="32"/>
      <c r="AI1427" s="6"/>
      <c r="AJ1427" s="6"/>
      <c r="AK1427" s="6"/>
      <c r="AL1427" s="6"/>
      <c r="AM1427" s="6"/>
      <c r="AN1427" s="6"/>
      <c r="AO1427" s="6">
        <v>5</v>
      </c>
      <c r="AP1427" s="6"/>
      <c r="AQ1427" s="6"/>
      <c r="AR1427" s="6"/>
      <c r="AS1427" s="68">
        <v>0</v>
      </c>
      <c r="AT1427" s="68">
        <v>2</v>
      </c>
      <c r="AU1427" s="6"/>
      <c r="AV1427" s="54" t="s">
        <v>685</v>
      </c>
      <c r="AW1427" s="6"/>
      <c r="AX1427" s="6"/>
      <c r="AY1427" s="6"/>
      <c r="AZ1427" s="6"/>
      <c r="BA1427" s="6"/>
      <c r="BB1427" s="6"/>
      <c r="BC1427" s="6"/>
      <c r="BD1427" s="6"/>
      <c r="BE1427" s="6"/>
      <c r="BF1427" s="6"/>
      <c r="BG1427" s="6"/>
      <c r="BH1427" s="6"/>
      <c r="BI1427" s="6"/>
      <c r="BJ1427" s="6"/>
      <c r="BK1427" s="6"/>
      <c r="BL1427" s="6"/>
      <c r="BM1427" s="6"/>
      <c r="BN1427" s="6"/>
      <c r="BO1427" s="6"/>
      <c r="BP1427" s="6"/>
      <c r="BQ1427" s="6"/>
      <c r="BR1427" s="6"/>
      <c r="BS1427" s="6"/>
      <c r="BT1427" s="6"/>
      <c r="BU1427" s="6"/>
      <c r="BV1427" s="6"/>
      <c r="BW1427" s="6"/>
      <c r="BX1427" s="6"/>
      <c r="BY1427" s="6"/>
      <c r="BZ1427" s="6"/>
      <c r="CA1427" s="6"/>
      <c r="CB1427" s="6"/>
      <c r="CC1427" s="6"/>
      <c r="CD1427" s="6"/>
      <c r="CE1427" s="6"/>
      <c r="CF1427" s="6"/>
      <c r="CG1427" s="6"/>
      <c r="CH1427" s="6"/>
    </row>
    <row r="1428" spans="1:86" ht="14.25" customHeight="1" x14ac:dyDescent="0.3">
      <c r="A1428" s="6" t="s">
        <v>168</v>
      </c>
      <c r="B1428" s="6" t="s">
        <v>260</v>
      </c>
      <c r="C1428" s="6">
        <v>2010</v>
      </c>
      <c r="D1428" s="6" t="s">
        <v>261</v>
      </c>
      <c r="E1428" s="6" t="s">
        <v>262</v>
      </c>
      <c r="F1428" s="6" t="s">
        <v>46</v>
      </c>
      <c r="G1428" s="6" t="s">
        <v>263</v>
      </c>
      <c r="H1428" s="6"/>
      <c r="I1428" s="6"/>
      <c r="J1428" s="6" t="s">
        <v>160</v>
      </c>
      <c r="K1428" s="6" t="s">
        <v>161</v>
      </c>
      <c r="L1428" s="6" t="s">
        <v>85</v>
      </c>
      <c r="M1428" s="6" t="s">
        <v>73</v>
      </c>
      <c r="N1428" s="54" t="s">
        <v>718</v>
      </c>
      <c r="O1428" t="s">
        <v>298</v>
      </c>
      <c r="P1428" s="6"/>
      <c r="Q1428" s="6"/>
      <c r="R1428" s="6"/>
      <c r="S1428" s="6"/>
      <c r="T1428" s="6" t="s">
        <v>210</v>
      </c>
      <c r="U1428" s="6"/>
      <c r="V1428" s="6"/>
      <c r="W1428" s="6"/>
      <c r="X1428" s="6"/>
      <c r="Y1428" s="6"/>
      <c r="Z1428" s="6"/>
      <c r="AA1428" s="52"/>
      <c r="AB1428" s="52"/>
      <c r="AC1428" s="52"/>
      <c r="AD1428" s="6"/>
      <c r="AE1428" s="32"/>
      <c r="AF1428" s="32"/>
      <c r="AG1428" s="32"/>
      <c r="AH1428" s="32"/>
      <c r="AI1428" s="6"/>
      <c r="AJ1428" s="6"/>
      <c r="AK1428" s="6"/>
      <c r="AL1428" s="6"/>
      <c r="AM1428" s="6"/>
      <c r="AN1428" s="6"/>
      <c r="AO1428" s="6">
        <v>5</v>
      </c>
      <c r="AP1428" s="6"/>
      <c r="AQ1428" s="6"/>
      <c r="AR1428" s="6"/>
      <c r="AS1428" s="68">
        <v>0</v>
      </c>
      <c r="AT1428" s="68">
        <v>3</v>
      </c>
      <c r="AU1428" s="6"/>
      <c r="AV1428" s="54" t="s">
        <v>685</v>
      </c>
      <c r="AW1428" s="6"/>
      <c r="AX1428" s="6"/>
      <c r="AY1428" s="6"/>
      <c r="AZ1428" s="6"/>
      <c r="BA1428" s="6"/>
      <c r="BB1428" s="6"/>
      <c r="BC1428" s="6"/>
      <c r="BD1428" s="6"/>
      <c r="BE1428" s="6"/>
      <c r="BF1428" s="6"/>
      <c r="BG1428" s="6"/>
      <c r="BH1428" s="6"/>
      <c r="BI1428" s="6"/>
      <c r="BJ1428" s="6"/>
      <c r="BK1428" s="6"/>
      <c r="BL1428" s="6"/>
      <c r="BM1428" s="6"/>
      <c r="BN1428" s="6"/>
      <c r="BO1428" s="6"/>
      <c r="BP1428" s="6"/>
      <c r="BQ1428" s="6"/>
      <c r="BR1428" s="6"/>
      <c r="BS1428" s="6"/>
      <c r="BT1428" s="6"/>
      <c r="BU1428" s="6"/>
      <c r="BV1428" s="6"/>
      <c r="BW1428" s="6"/>
      <c r="BX1428" s="6"/>
      <c r="BY1428" s="6"/>
      <c r="BZ1428" s="6"/>
      <c r="CA1428" s="6"/>
      <c r="CB1428" s="6"/>
      <c r="CC1428" s="6"/>
      <c r="CD1428" s="6"/>
      <c r="CE1428" s="6"/>
      <c r="CF1428" s="6"/>
      <c r="CG1428" s="6"/>
      <c r="CH1428" s="6"/>
    </row>
    <row r="1429" spans="1:86" ht="14.25" customHeight="1" x14ac:dyDescent="0.3">
      <c r="A1429" s="6" t="s">
        <v>168</v>
      </c>
      <c r="B1429" s="6" t="s">
        <v>260</v>
      </c>
      <c r="C1429" s="6">
        <v>2010</v>
      </c>
      <c r="D1429" s="6" t="s">
        <v>261</v>
      </c>
      <c r="E1429" s="6" t="s">
        <v>262</v>
      </c>
      <c r="F1429" s="6" t="s">
        <v>46</v>
      </c>
      <c r="G1429" s="6" t="s">
        <v>263</v>
      </c>
      <c r="H1429" s="6"/>
      <c r="I1429" s="6"/>
      <c r="J1429" s="6" t="s">
        <v>160</v>
      </c>
      <c r="K1429" s="6" t="s">
        <v>161</v>
      </c>
      <c r="L1429" s="6" t="s">
        <v>85</v>
      </c>
      <c r="M1429" s="6" t="s">
        <v>73</v>
      </c>
      <c r="N1429" s="54" t="s">
        <v>720</v>
      </c>
      <c r="O1429" t="s">
        <v>298</v>
      </c>
      <c r="P1429" s="6"/>
      <c r="Q1429" s="6"/>
      <c r="R1429" s="6"/>
      <c r="S1429" s="6"/>
      <c r="T1429" s="6" t="s">
        <v>210</v>
      </c>
      <c r="U1429" s="6"/>
      <c r="V1429" s="6"/>
      <c r="W1429" s="6"/>
      <c r="X1429" s="6"/>
      <c r="Y1429" s="6"/>
      <c r="Z1429" s="6"/>
      <c r="AA1429" s="52"/>
      <c r="AB1429" s="52"/>
      <c r="AC1429" s="52"/>
      <c r="AD1429" s="6"/>
      <c r="AE1429" s="32"/>
      <c r="AF1429" s="32"/>
      <c r="AG1429" s="32"/>
      <c r="AH1429" s="32"/>
      <c r="AI1429" s="6"/>
      <c r="AJ1429" s="6"/>
      <c r="AK1429" s="6"/>
      <c r="AL1429" s="6"/>
      <c r="AM1429" s="6"/>
      <c r="AN1429" s="6"/>
      <c r="AO1429" s="6">
        <v>5</v>
      </c>
      <c r="AP1429" s="6"/>
      <c r="AQ1429" s="6"/>
      <c r="AR1429" s="6"/>
      <c r="AS1429" s="68">
        <v>0</v>
      </c>
      <c r="AT1429" s="68">
        <v>2</v>
      </c>
      <c r="AU1429" s="6"/>
      <c r="AV1429" s="54" t="s">
        <v>685</v>
      </c>
      <c r="AW1429" s="6"/>
      <c r="AX1429" s="6"/>
      <c r="AY1429" s="6"/>
      <c r="AZ1429" s="6"/>
      <c r="BA1429" s="6"/>
      <c r="BB1429" s="6"/>
      <c r="BC1429" s="6"/>
      <c r="BD1429" s="6"/>
      <c r="BE1429" s="6"/>
      <c r="BF1429" s="6"/>
      <c r="BG1429" s="6"/>
      <c r="BH1429" s="6"/>
      <c r="BI1429" s="6"/>
      <c r="BJ1429" s="6"/>
      <c r="BK1429" s="6"/>
      <c r="BL1429" s="6"/>
      <c r="BM1429" s="6"/>
      <c r="BN1429" s="6"/>
      <c r="BO1429" s="6"/>
      <c r="BP1429" s="6"/>
      <c r="BQ1429" s="6"/>
      <c r="BR1429" s="6"/>
      <c r="BS1429" s="6"/>
      <c r="BT1429" s="6"/>
      <c r="BU1429" s="6"/>
      <c r="BV1429" s="6"/>
      <c r="BW1429" s="6"/>
      <c r="BX1429" s="6"/>
      <c r="BY1429" s="6"/>
      <c r="BZ1429" s="6"/>
      <c r="CA1429" s="6"/>
      <c r="CB1429" s="6"/>
      <c r="CC1429" s="6"/>
      <c r="CD1429" s="6"/>
      <c r="CE1429" s="6"/>
      <c r="CF1429" s="6"/>
      <c r="CG1429" s="6"/>
      <c r="CH1429" s="6"/>
    </row>
    <row r="1430" spans="1:86" ht="14.25" customHeight="1" x14ac:dyDescent="0.3">
      <c r="A1430" s="6" t="s">
        <v>168</v>
      </c>
      <c r="B1430" s="6" t="s">
        <v>260</v>
      </c>
      <c r="C1430" s="6">
        <v>2010</v>
      </c>
      <c r="D1430" s="6" t="s">
        <v>261</v>
      </c>
      <c r="E1430" s="6" t="s">
        <v>262</v>
      </c>
      <c r="F1430" s="6" t="s">
        <v>46</v>
      </c>
      <c r="G1430" s="6" t="s">
        <v>263</v>
      </c>
      <c r="H1430" s="6"/>
      <c r="I1430" s="6"/>
      <c r="J1430" s="6" t="s">
        <v>160</v>
      </c>
      <c r="K1430" s="6" t="s">
        <v>161</v>
      </c>
      <c r="L1430" s="6" t="s">
        <v>85</v>
      </c>
      <c r="M1430" s="6" t="s">
        <v>73</v>
      </c>
      <c r="N1430" s="54" t="s">
        <v>721</v>
      </c>
      <c r="O1430" t="s">
        <v>298</v>
      </c>
      <c r="P1430" s="6"/>
      <c r="Q1430" s="6"/>
      <c r="R1430" s="6"/>
      <c r="S1430" s="6"/>
      <c r="T1430" s="6" t="s">
        <v>210</v>
      </c>
      <c r="U1430" s="6"/>
      <c r="V1430" s="6"/>
      <c r="W1430" s="6"/>
      <c r="X1430" s="6"/>
      <c r="Y1430" s="6"/>
      <c r="Z1430" s="6"/>
      <c r="AA1430" s="52"/>
      <c r="AB1430" s="52"/>
      <c r="AC1430" s="52"/>
      <c r="AD1430" s="6"/>
      <c r="AE1430" s="32"/>
      <c r="AF1430" s="32"/>
      <c r="AG1430" s="32"/>
      <c r="AH1430" s="32"/>
      <c r="AI1430" s="6"/>
      <c r="AJ1430" s="6"/>
      <c r="AK1430" s="6"/>
      <c r="AL1430" s="6"/>
      <c r="AM1430" s="6"/>
      <c r="AN1430" s="6"/>
      <c r="AO1430" s="6">
        <v>5</v>
      </c>
      <c r="AP1430" s="6"/>
      <c r="AQ1430" s="6"/>
      <c r="AR1430" s="6"/>
      <c r="AS1430" s="68">
        <v>0</v>
      </c>
      <c r="AT1430" s="68">
        <v>4</v>
      </c>
      <c r="AU1430" s="6"/>
      <c r="AV1430" s="54" t="s">
        <v>685</v>
      </c>
      <c r="AW1430" s="6"/>
      <c r="AX1430" s="6"/>
      <c r="AY1430" s="6"/>
      <c r="AZ1430" s="6"/>
      <c r="BA1430" s="6"/>
      <c r="BB1430" s="6"/>
      <c r="BC1430" s="6"/>
      <c r="BD1430" s="6"/>
      <c r="BE1430" s="6"/>
      <c r="BF1430" s="6"/>
      <c r="BG1430" s="6"/>
      <c r="BH1430" s="6"/>
      <c r="BI1430" s="6"/>
      <c r="BJ1430" s="6"/>
      <c r="BK1430" s="6"/>
      <c r="BL1430" s="6"/>
      <c r="BM1430" s="6"/>
      <c r="BN1430" s="6"/>
      <c r="BO1430" s="6"/>
      <c r="BP1430" s="6"/>
      <c r="BQ1430" s="6"/>
      <c r="BR1430" s="6"/>
      <c r="BS1430" s="6"/>
      <c r="BT1430" s="6"/>
      <c r="BU1430" s="6"/>
      <c r="BV1430" s="6"/>
      <c r="BW1430" s="6"/>
      <c r="BX1430" s="6"/>
      <c r="BY1430" s="6"/>
      <c r="BZ1430" s="6"/>
      <c r="CA1430" s="6"/>
      <c r="CB1430" s="6"/>
      <c r="CC1430" s="6"/>
      <c r="CD1430" s="6"/>
      <c r="CE1430" s="6"/>
      <c r="CF1430" s="6"/>
      <c r="CG1430" s="6"/>
      <c r="CH1430" s="6"/>
    </row>
    <row r="1431" spans="1:86" ht="14.25" customHeight="1" x14ac:dyDescent="0.3">
      <c r="A1431" s="6" t="s">
        <v>168</v>
      </c>
      <c r="B1431" s="6" t="s">
        <v>260</v>
      </c>
      <c r="C1431" s="6">
        <v>2010</v>
      </c>
      <c r="D1431" s="6" t="s">
        <v>261</v>
      </c>
      <c r="E1431" s="6" t="s">
        <v>262</v>
      </c>
      <c r="F1431" s="6" t="s">
        <v>46</v>
      </c>
      <c r="G1431" s="6" t="s">
        <v>263</v>
      </c>
      <c r="H1431" s="6"/>
      <c r="I1431" s="6"/>
      <c r="J1431" s="6" t="s">
        <v>160</v>
      </c>
      <c r="K1431" s="6" t="s">
        <v>161</v>
      </c>
      <c r="L1431" s="6" t="s">
        <v>85</v>
      </c>
      <c r="M1431" s="6" t="s">
        <v>73</v>
      </c>
      <c r="N1431" s="54" t="s">
        <v>725</v>
      </c>
      <c r="O1431" t="s">
        <v>298</v>
      </c>
      <c r="P1431" s="6"/>
      <c r="Q1431" s="6"/>
      <c r="R1431" s="6"/>
      <c r="S1431" s="6"/>
      <c r="T1431" s="6" t="s">
        <v>210</v>
      </c>
      <c r="U1431" s="6"/>
      <c r="V1431" s="6"/>
      <c r="W1431" s="6"/>
      <c r="X1431" s="6"/>
      <c r="Y1431" s="6"/>
      <c r="Z1431" s="6"/>
      <c r="AA1431" s="52"/>
      <c r="AB1431" s="52"/>
      <c r="AC1431" s="52"/>
      <c r="AD1431" s="6"/>
      <c r="AE1431" s="32"/>
      <c r="AF1431" s="32"/>
      <c r="AG1431" s="32"/>
      <c r="AH1431" s="32"/>
      <c r="AI1431" s="6"/>
      <c r="AJ1431" s="6"/>
      <c r="AK1431" s="6"/>
      <c r="AL1431" s="6"/>
      <c r="AM1431" s="6"/>
      <c r="AN1431" s="6"/>
      <c r="AO1431" s="6">
        <v>5</v>
      </c>
      <c r="AP1431" s="6"/>
      <c r="AQ1431" s="6"/>
      <c r="AR1431" s="6"/>
      <c r="AS1431" s="68">
        <v>0</v>
      </c>
      <c r="AT1431" s="68">
        <v>10</v>
      </c>
      <c r="AU1431" s="6"/>
      <c r="AV1431" s="54" t="s">
        <v>685</v>
      </c>
      <c r="AW1431" s="6"/>
      <c r="AX1431" s="6"/>
      <c r="AY1431" s="6"/>
      <c r="AZ1431" s="6"/>
      <c r="BA1431" s="6"/>
      <c r="BB1431" s="6"/>
      <c r="BC1431" s="6"/>
      <c r="BD1431" s="6"/>
      <c r="BE1431" s="6"/>
      <c r="BF1431" s="6"/>
      <c r="BG1431" s="6"/>
      <c r="BH1431" s="6"/>
      <c r="BI1431" s="6"/>
      <c r="BJ1431" s="6"/>
      <c r="BK1431" s="6"/>
      <c r="BL1431" s="6"/>
      <c r="BM1431" s="6"/>
      <c r="BN1431" s="6"/>
      <c r="BO1431" s="6"/>
      <c r="BP1431" s="6"/>
      <c r="BQ1431" s="6"/>
      <c r="BR1431" s="6"/>
      <c r="BS1431" s="6"/>
      <c r="BT1431" s="6"/>
      <c r="BU1431" s="6"/>
      <c r="BV1431" s="6"/>
      <c r="BW1431" s="6"/>
      <c r="BX1431" s="6"/>
      <c r="BY1431" s="6"/>
      <c r="BZ1431" s="6"/>
      <c r="CA1431" s="6"/>
      <c r="CB1431" s="6"/>
      <c r="CC1431" s="6"/>
      <c r="CD1431" s="6"/>
      <c r="CE1431" s="6"/>
      <c r="CF1431" s="6"/>
      <c r="CG1431" s="6"/>
      <c r="CH1431" s="6"/>
    </row>
    <row r="1432" spans="1:86" ht="14.25" customHeight="1" x14ac:dyDescent="0.3">
      <c r="A1432" s="6" t="s">
        <v>168</v>
      </c>
      <c r="B1432" s="6" t="s">
        <v>260</v>
      </c>
      <c r="C1432" s="6">
        <v>2010</v>
      </c>
      <c r="D1432" s="6" t="s">
        <v>261</v>
      </c>
      <c r="E1432" s="6" t="s">
        <v>262</v>
      </c>
      <c r="F1432" s="6" t="s">
        <v>46</v>
      </c>
      <c r="G1432" s="6" t="s">
        <v>263</v>
      </c>
      <c r="H1432" s="6"/>
      <c r="I1432" s="6"/>
      <c r="J1432" s="6" t="s">
        <v>160</v>
      </c>
      <c r="K1432" s="6" t="s">
        <v>161</v>
      </c>
      <c r="L1432" s="6" t="s">
        <v>85</v>
      </c>
      <c r="M1432" s="6" t="s">
        <v>73</v>
      </c>
      <c r="N1432" s="54" t="s">
        <v>726</v>
      </c>
      <c r="O1432" t="s">
        <v>298</v>
      </c>
      <c r="P1432" s="6"/>
      <c r="Q1432" s="6"/>
      <c r="R1432" s="6"/>
      <c r="S1432" s="6"/>
      <c r="T1432" s="6" t="s">
        <v>210</v>
      </c>
      <c r="U1432" s="6"/>
      <c r="V1432" s="6"/>
      <c r="W1432" s="6"/>
      <c r="X1432" s="6"/>
      <c r="Y1432" s="6"/>
      <c r="Z1432" s="6"/>
      <c r="AA1432" s="52"/>
      <c r="AB1432" s="52"/>
      <c r="AC1432" s="52"/>
      <c r="AD1432" s="6"/>
      <c r="AE1432" s="32"/>
      <c r="AF1432" s="32"/>
      <c r="AG1432" s="32"/>
      <c r="AH1432" s="32"/>
      <c r="AI1432" s="6"/>
      <c r="AJ1432" s="6"/>
      <c r="AK1432" s="6"/>
      <c r="AL1432" s="6"/>
      <c r="AM1432" s="6"/>
      <c r="AN1432" s="6"/>
      <c r="AO1432" s="6">
        <v>5</v>
      </c>
      <c r="AP1432" s="6"/>
      <c r="AQ1432" s="6"/>
      <c r="AR1432" s="6"/>
      <c r="AS1432" s="68">
        <v>0</v>
      </c>
      <c r="AT1432" s="68">
        <v>4</v>
      </c>
      <c r="AU1432" s="6"/>
      <c r="AV1432" s="54" t="s">
        <v>685</v>
      </c>
      <c r="AW1432" s="6"/>
      <c r="AX1432" s="6"/>
      <c r="AY1432" s="6"/>
      <c r="AZ1432" s="6"/>
      <c r="BA1432" s="6"/>
      <c r="BB1432" s="6"/>
      <c r="BC1432" s="6"/>
      <c r="BD1432" s="6"/>
      <c r="BE1432" s="6"/>
      <c r="BF1432" s="6"/>
      <c r="BG1432" s="6"/>
      <c r="BH1432" s="6"/>
      <c r="BI1432" s="6"/>
      <c r="BJ1432" s="6"/>
      <c r="BK1432" s="6"/>
      <c r="BL1432" s="6"/>
      <c r="BM1432" s="6"/>
      <c r="BN1432" s="6"/>
      <c r="BO1432" s="6"/>
      <c r="BP1432" s="6"/>
      <c r="BQ1432" s="6"/>
      <c r="BR1432" s="6"/>
      <c r="BS1432" s="6"/>
      <c r="BT1432" s="6"/>
      <c r="BU1432" s="6"/>
      <c r="BV1432" s="6"/>
      <c r="BW1432" s="6"/>
      <c r="BX1432" s="6"/>
      <c r="BY1432" s="6"/>
      <c r="BZ1432" s="6"/>
      <c r="CA1432" s="6"/>
      <c r="CB1432" s="6"/>
      <c r="CC1432" s="6"/>
      <c r="CD1432" s="6"/>
      <c r="CE1432" s="6"/>
      <c r="CF1432" s="6"/>
      <c r="CG1432" s="6"/>
      <c r="CH1432" s="6"/>
    </row>
    <row r="1433" spans="1:86" ht="14.25" customHeight="1" x14ac:dyDescent="0.3">
      <c r="A1433" s="6" t="s">
        <v>168</v>
      </c>
      <c r="B1433" s="6" t="s">
        <v>260</v>
      </c>
      <c r="C1433" s="6">
        <v>2010</v>
      </c>
      <c r="D1433" s="6" t="s">
        <v>261</v>
      </c>
      <c r="E1433" s="6" t="s">
        <v>262</v>
      </c>
      <c r="F1433" s="6" t="s">
        <v>46</v>
      </c>
      <c r="G1433" s="6" t="s">
        <v>263</v>
      </c>
      <c r="H1433" s="6"/>
      <c r="I1433" s="6"/>
      <c r="J1433" s="6" t="s">
        <v>160</v>
      </c>
      <c r="K1433" s="6" t="s">
        <v>161</v>
      </c>
      <c r="L1433" s="6" t="s">
        <v>286</v>
      </c>
      <c r="M1433" s="6" t="s">
        <v>73</v>
      </c>
      <c r="N1433" s="54" t="s">
        <v>683</v>
      </c>
      <c r="O1433" t="s">
        <v>298</v>
      </c>
      <c r="P1433" s="6"/>
      <c r="Q1433" s="6"/>
      <c r="R1433" s="6"/>
      <c r="S1433" s="6"/>
      <c r="T1433" s="6" t="s">
        <v>210</v>
      </c>
      <c r="U1433" s="6"/>
      <c r="V1433" s="6"/>
      <c r="W1433" s="6"/>
      <c r="X1433" s="6"/>
      <c r="Y1433" s="6"/>
      <c r="Z1433" s="6"/>
      <c r="AA1433" s="52"/>
      <c r="AB1433" s="52"/>
      <c r="AC1433" s="52"/>
      <c r="AD1433" s="6"/>
      <c r="AE1433" s="32"/>
      <c r="AF1433" s="32"/>
      <c r="AG1433" s="32"/>
      <c r="AH1433" s="32"/>
      <c r="AI1433" s="6"/>
      <c r="AJ1433" s="6"/>
      <c r="AK1433" s="6"/>
      <c r="AL1433" s="6"/>
      <c r="AM1433" s="6"/>
      <c r="AN1433" s="6"/>
      <c r="AO1433" s="6">
        <v>30</v>
      </c>
      <c r="AP1433" s="6"/>
      <c r="AQ1433" s="6"/>
      <c r="AR1433" s="6"/>
      <c r="AS1433" s="68">
        <v>2</v>
      </c>
      <c r="AT1433" s="68">
        <v>13</v>
      </c>
      <c r="AU1433" s="6"/>
      <c r="AV1433" s="54" t="s">
        <v>685</v>
      </c>
      <c r="AW1433" s="6"/>
      <c r="AX1433" s="6"/>
      <c r="AY1433" s="6"/>
      <c r="AZ1433" s="6"/>
      <c r="BA1433" s="6"/>
      <c r="BB1433" s="6"/>
      <c r="BC1433" s="6"/>
      <c r="BD1433" s="6"/>
      <c r="BE1433" s="6"/>
      <c r="BF1433" s="6"/>
      <c r="BG1433" s="6"/>
      <c r="BH1433" s="6"/>
      <c r="BI1433" s="6"/>
      <c r="BJ1433" s="6"/>
      <c r="BK1433" s="6"/>
      <c r="BL1433" s="6"/>
      <c r="BM1433" s="6"/>
      <c r="BN1433" s="6"/>
      <c r="BO1433" s="6"/>
      <c r="BP1433" s="6"/>
      <c r="BQ1433" s="6"/>
      <c r="BR1433" s="6"/>
      <c r="BS1433" s="6"/>
      <c r="BT1433" s="6"/>
      <c r="BU1433" s="6"/>
      <c r="BV1433" s="6"/>
      <c r="BW1433" s="6"/>
      <c r="BX1433" s="6"/>
      <c r="BY1433" s="6"/>
      <c r="BZ1433" s="6"/>
      <c r="CA1433" s="6"/>
      <c r="CB1433" s="6"/>
      <c r="CC1433" s="6"/>
      <c r="CD1433" s="6"/>
      <c r="CE1433" s="6"/>
      <c r="CF1433" s="6"/>
      <c r="CG1433" s="6"/>
      <c r="CH1433" s="6"/>
    </row>
    <row r="1434" spans="1:86" ht="14.25" customHeight="1" x14ac:dyDescent="0.3">
      <c r="A1434" s="6" t="s">
        <v>168</v>
      </c>
      <c r="B1434" s="6" t="s">
        <v>260</v>
      </c>
      <c r="C1434" s="6">
        <v>2010</v>
      </c>
      <c r="D1434" s="6" t="s">
        <v>261</v>
      </c>
      <c r="E1434" s="6" t="s">
        <v>262</v>
      </c>
      <c r="F1434" s="6" t="s">
        <v>46</v>
      </c>
      <c r="G1434" s="6" t="s">
        <v>263</v>
      </c>
      <c r="H1434" s="6"/>
      <c r="I1434" s="6"/>
      <c r="J1434" s="6" t="s">
        <v>160</v>
      </c>
      <c r="K1434" s="6" t="s">
        <v>161</v>
      </c>
      <c r="L1434" s="6" t="s">
        <v>286</v>
      </c>
      <c r="M1434" s="6" t="s">
        <v>73</v>
      </c>
      <c r="N1434" s="54" t="s">
        <v>703</v>
      </c>
      <c r="O1434" t="s">
        <v>298</v>
      </c>
      <c r="P1434" s="6"/>
      <c r="Q1434" s="6"/>
      <c r="R1434" s="6"/>
      <c r="S1434" s="6"/>
      <c r="T1434" s="6" t="s">
        <v>210</v>
      </c>
      <c r="U1434" s="6"/>
      <c r="V1434" s="6"/>
      <c r="W1434" s="6"/>
      <c r="X1434" s="6"/>
      <c r="Y1434" s="6"/>
      <c r="Z1434" s="6"/>
      <c r="AA1434" s="52"/>
      <c r="AB1434" s="52"/>
      <c r="AC1434" s="52"/>
      <c r="AD1434" s="6"/>
      <c r="AE1434" s="32"/>
      <c r="AF1434" s="32"/>
      <c r="AG1434" s="32"/>
      <c r="AH1434" s="32"/>
      <c r="AI1434" s="6"/>
      <c r="AJ1434" s="6"/>
      <c r="AK1434" s="6"/>
      <c r="AL1434" s="6"/>
      <c r="AM1434" s="6"/>
      <c r="AN1434" s="6"/>
      <c r="AO1434" s="6">
        <v>30</v>
      </c>
      <c r="AP1434" s="6"/>
      <c r="AQ1434" s="6"/>
      <c r="AR1434" s="6"/>
      <c r="AS1434" s="68">
        <v>1</v>
      </c>
      <c r="AT1434" s="68">
        <v>2</v>
      </c>
      <c r="AU1434" s="6"/>
      <c r="AV1434" s="54" t="s">
        <v>685</v>
      </c>
      <c r="AW1434" s="6"/>
      <c r="AX1434" s="6"/>
      <c r="AY1434" s="6"/>
      <c r="AZ1434" s="6"/>
      <c r="BA1434" s="6"/>
      <c r="BB1434" s="6"/>
      <c r="BC1434" s="6"/>
      <c r="BD1434" s="6"/>
      <c r="BE1434" s="6"/>
      <c r="BF1434" s="6"/>
      <c r="BG1434" s="6"/>
      <c r="BH1434" s="6"/>
      <c r="BI1434" s="6"/>
      <c r="BJ1434" s="6"/>
      <c r="BK1434" s="6"/>
      <c r="BL1434" s="6"/>
      <c r="BM1434" s="6"/>
      <c r="BN1434" s="6"/>
      <c r="BO1434" s="6"/>
      <c r="BP1434" s="6"/>
      <c r="BQ1434" s="6"/>
      <c r="BR1434" s="6"/>
      <c r="BS1434" s="6"/>
      <c r="BT1434" s="6"/>
      <c r="BU1434" s="6"/>
      <c r="BV1434" s="6"/>
      <c r="BW1434" s="6"/>
      <c r="BX1434" s="6"/>
      <c r="BY1434" s="6"/>
      <c r="BZ1434" s="6"/>
      <c r="CA1434" s="6"/>
      <c r="CB1434" s="6"/>
      <c r="CC1434" s="6"/>
      <c r="CD1434" s="6"/>
      <c r="CE1434" s="6"/>
      <c r="CF1434" s="6"/>
      <c r="CG1434" s="6"/>
      <c r="CH1434" s="6"/>
    </row>
    <row r="1435" spans="1:86" ht="14.25" customHeight="1" x14ac:dyDescent="0.3">
      <c r="A1435" s="6" t="s">
        <v>168</v>
      </c>
      <c r="B1435" s="6" t="s">
        <v>260</v>
      </c>
      <c r="C1435" s="6">
        <v>2010</v>
      </c>
      <c r="D1435" s="6" t="s">
        <v>261</v>
      </c>
      <c r="E1435" s="6" t="s">
        <v>262</v>
      </c>
      <c r="F1435" s="6" t="s">
        <v>46</v>
      </c>
      <c r="G1435" s="6" t="s">
        <v>263</v>
      </c>
      <c r="H1435" s="6"/>
      <c r="I1435" s="6"/>
      <c r="J1435" s="6" t="s">
        <v>160</v>
      </c>
      <c r="K1435" s="6" t="s">
        <v>161</v>
      </c>
      <c r="L1435" s="6" t="s">
        <v>286</v>
      </c>
      <c r="M1435" s="6" t="s">
        <v>73</v>
      </c>
      <c r="N1435" s="54" t="s">
        <v>718</v>
      </c>
      <c r="O1435" t="s">
        <v>298</v>
      </c>
      <c r="P1435" s="6"/>
      <c r="Q1435" s="6"/>
      <c r="R1435" s="6"/>
      <c r="S1435" s="6"/>
      <c r="T1435" s="6" t="s">
        <v>210</v>
      </c>
      <c r="U1435" s="6"/>
      <c r="V1435" s="6"/>
      <c r="W1435" s="6"/>
      <c r="X1435" s="6"/>
      <c r="Y1435" s="6"/>
      <c r="Z1435" s="6"/>
      <c r="AA1435" s="52"/>
      <c r="AB1435" s="52"/>
      <c r="AC1435" s="52"/>
      <c r="AD1435" s="6"/>
      <c r="AE1435" s="32"/>
      <c r="AF1435" s="32"/>
      <c r="AG1435" s="32"/>
      <c r="AH1435" s="32"/>
      <c r="AI1435" s="6"/>
      <c r="AJ1435" s="6"/>
      <c r="AK1435" s="6"/>
      <c r="AL1435" s="6"/>
      <c r="AM1435" s="6"/>
      <c r="AN1435" s="6"/>
      <c r="AO1435" s="6">
        <v>30</v>
      </c>
      <c r="AP1435" s="6"/>
      <c r="AQ1435" s="6"/>
      <c r="AR1435" s="6"/>
      <c r="AS1435" s="68">
        <v>0</v>
      </c>
      <c r="AT1435" s="68">
        <v>3</v>
      </c>
      <c r="AU1435" s="6"/>
      <c r="AV1435" s="54" t="s">
        <v>685</v>
      </c>
      <c r="AW1435" s="6"/>
      <c r="AX1435" s="6"/>
      <c r="AY1435" s="6"/>
      <c r="AZ1435" s="6"/>
      <c r="BA1435" s="6"/>
      <c r="BB1435" s="6"/>
      <c r="BC1435" s="6"/>
      <c r="BD1435" s="6"/>
      <c r="BE1435" s="6"/>
      <c r="BF1435" s="6"/>
      <c r="BG1435" s="6"/>
      <c r="BH1435" s="6"/>
      <c r="BI1435" s="6"/>
      <c r="BJ1435" s="6"/>
      <c r="BK1435" s="6"/>
      <c r="BL1435" s="6"/>
      <c r="BM1435" s="6"/>
      <c r="BN1435" s="6"/>
      <c r="BO1435" s="6"/>
      <c r="BP1435" s="6"/>
      <c r="BQ1435" s="6"/>
      <c r="BR1435" s="6"/>
      <c r="BS1435" s="6"/>
      <c r="BT1435" s="6"/>
      <c r="BU1435" s="6"/>
      <c r="BV1435" s="6"/>
      <c r="BW1435" s="6"/>
      <c r="BX1435" s="6"/>
      <c r="BY1435" s="6"/>
      <c r="BZ1435" s="6"/>
      <c r="CA1435" s="6"/>
      <c r="CB1435" s="6"/>
      <c r="CC1435" s="6"/>
      <c r="CD1435" s="6"/>
      <c r="CE1435" s="6"/>
      <c r="CF1435" s="6"/>
      <c r="CG1435" s="6"/>
      <c r="CH1435" s="6"/>
    </row>
    <row r="1436" spans="1:86" ht="14.25" customHeight="1" x14ac:dyDescent="0.3">
      <c r="A1436" s="6" t="s">
        <v>168</v>
      </c>
      <c r="B1436" s="6" t="s">
        <v>260</v>
      </c>
      <c r="C1436" s="6">
        <v>2010</v>
      </c>
      <c r="D1436" s="6" t="s">
        <v>261</v>
      </c>
      <c r="E1436" s="6" t="s">
        <v>262</v>
      </c>
      <c r="F1436" s="6" t="s">
        <v>46</v>
      </c>
      <c r="G1436" s="6" t="s">
        <v>263</v>
      </c>
      <c r="H1436" s="6"/>
      <c r="I1436" s="6"/>
      <c r="J1436" s="6" t="s">
        <v>160</v>
      </c>
      <c r="K1436" s="6" t="s">
        <v>161</v>
      </c>
      <c r="L1436" s="6" t="s">
        <v>286</v>
      </c>
      <c r="M1436" s="6" t="s">
        <v>73</v>
      </c>
      <c r="N1436" s="54" t="s">
        <v>720</v>
      </c>
      <c r="O1436" t="s">
        <v>298</v>
      </c>
      <c r="P1436" s="6"/>
      <c r="Q1436" s="6"/>
      <c r="R1436" s="6"/>
      <c r="S1436" s="6"/>
      <c r="T1436" s="6" t="s">
        <v>210</v>
      </c>
      <c r="U1436" s="6"/>
      <c r="V1436" s="6"/>
      <c r="W1436" s="6"/>
      <c r="X1436" s="6"/>
      <c r="Y1436" s="6"/>
      <c r="Z1436" s="6"/>
      <c r="AA1436" s="52"/>
      <c r="AB1436" s="52"/>
      <c r="AC1436" s="52"/>
      <c r="AD1436" s="6"/>
      <c r="AE1436" s="32"/>
      <c r="AF1436" s="32"/>
      <c r="AG1436" s="32"/>
      <c r="AH1436" s="32"/>
      <c r="AI1436" s="6"/>
      <c r="AJ1436" s="6"/>
      <c r="AK1436" s="6"/>
      <c r="AL1436" s="6"/>
      <c r="AM1436" s="6"/>
      <c r="AN1436" s="6"/>
      <c r="AO1436" s="6">
        <v>30</v>
      </c>
      <c r="AP1436" s="6"/>
      <c r="AQ1436" s="6"/>
      <c r="AR1436" s="6"/>
      <c r="AS1436" s="68">
        <v>1</v>
      </c>
      <c r="AT1436" s="68">
        <v>2</v>
      </c>
      <c r="AU1436" s="6"/>
      <c r="AV1436" s="54" t="s">
        <v>685</v>
      </c>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A1436" s="6"/>
      <c r="CB1436" s="6"/>
      <c r="CC1436" s="6"/>
      <c r="CD1436" s="6"/>
      <c r="CE1436" s="6"/>
      <c r="CF1436" s="6"/>
      <c r="CG1436" s="6"/>
      <c r="CH1436" s="6"/>
    </row>
    <row r="1437" spans="1:86" ht="14.25" customHeight="1" x14ac:dyDescent="0.3">
      <c r="A1437" s="6" t="s">
        <v>168</v>
      </c>
      <c r="B1437" s="6" t="s">
        <v>260</v>
      </c>
      <c r="C1437" s="6">
        <v>2010</v>
      </c>
      <c r="D1437" s="6" t="s">
        <v>261</v>
      </c>
      <c r="E1437" s="6" t="s">
        <v>262</v>
      </c>
      <c r="F1437" s="6" t="s">
        <v>46</v>
      </c>
      <c r="G1437" s="6" t="s">
        <v>263</v>
      </c>
      <c r="H1437" s="6"/>
      <c r="I1437" s="6"/>
      <c r="J1437" s="6" t="s">
        <v>160</v>
      </c>
      <c r="K1437" s="6" t="s">
        <v>161</v>
      </c>
      <c r="L1437" s="6" t="s">
        <v>286</v>
      </c>
      <c r="M1437" s="6" t="s">
        <v>73</v>
      </c>
      <c r="N1437" s="54" t="s">
        <v>721</v>
      </c>
      <c r="O1437" t="s">
        <v>298</v>
      </c>
      <c r="P1437" s="6"/>
      <c r="Q1437" s="6"/>
      <c r="R1437" s="6"/>
      <c r="S1437" s="6"/>
      <c r="T1437" s="6" t="s">
        <v>210</v>
      </c>
      <c r="U1437" s="6"/>
      <c r="V1437" s="6"/>
      <c r="W1437" s="6"/>
      <c r="X1437" s="6"/>
      <c r="Y1437" s="6"/>
      <c r="Z1437" s="6"/>
      <c r="AA1437" s="52"/>
      <c r="AB1437" s="52"/>
      <c r="AC1437" s="52"/>
      <c r="AD1437" s="6"/>
      <c r="AE1437" s="32"/>
      <c r="AF1437" s="32"/>
      <c r="AG1437" s="32"/>
      <c r="AH1437" s="32"/>
      <c r="AI1437" s="6"/>
      <c r="AJ1437" s="6"/>
      <c r="AK1437" s="6"/>
      <c r="AL1437" s="6"/>
      <c r="AM1437" s="6"/>
      <c r="AN1437" s="6"/>
      <c r="AO1437" s="6">
        <v>30</v>
      </c>
      <c r="AP1437" s="6"/>
      <c r="AQ1437" s="6"/>
      <c r="AR1437" s="6"/>
      <c r="AS1437" s="68">
        <v>0</v>
      </c>
      <c r="AT1437" s="68">
        <v>4</v>
      </c>
      <c r="AU1437" s="6"/>
      <c r="AV1437" s="54" t="s">
        <v>685</v>
      </c>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c r="BU1437" s="6"/>
      <c r="BV1437" s="6"/>
      <c r="BW1437" s="6"/>
      <c r="BX1437" s="6"/>
      <c r="BY1437" s="6"/>
      <c r="BZ1437" s="6"/>
      <c r="CA1437" s="6"/>
      <c r="CB1437" s="6"/>
      <c r="CC1437" s="6"/>
      <c r="CD1437" s="6"/>
      <c r="CE1437" s="6"/>
      <c r="CF1437" s="6"/>
      <c r="CG1437" s="6"/>
      <c r="CH1437" s="6"/>
    </row>
    <row r="1438" spans="1:86" ht="14.25" customHeight="1" x14ac:dyDescent="0.3">
      <c r="A1438" s="6" t="s">
        <v>168</v>
      </c>
      <c r="B1438" s="6" t="s">
        <v>260</v>
      </c>
      <c r="C1438" s="6">
        <v>2010</v>
      </c>
      <c r="D1438" s="6" t="s">
        <v>261</v>
      </c>
      <c r="E1438" s="6" t="s">
        <v>262</v>
      </c>
      <c r="F1438" s="6" t="s">
        <v>46</v>
      </c>
      <c r="G1438" s="6" t="s">
        <v>263</v>
      </c>
      <c r="H1438" s="6"/>
      <c r="I1438" s="6"/>
      <c r="J1438" s="6" t="s">
        <v>160</v>
      </c>
      <c r="K1438" s="6" t="s">
        <v>161</v>
      </c>
      <c r="L1438" s="6" t="s">
        <v>286</v>
      </c>
      <c r="M1438" s="6" t="s">
        <v>73</v>
      </c>
      <c r="N1438" s="54" t="s">
        <v>725</v>
      </c>
      <c r="O1438" t="s">
        <v>298</v>
      </c>
      <c r="P1438" s="6"/>
      <c r="Q1438" s="6"/>
      <c r="R1438" s="6"/>
      <c r="S1438" s="6"/>
      <c r="T1438" s="6" t="s">
        <v>210</v>
      </c>
      <c r="U1438" s="6"/>
      <c r="V1438" s="6"/>
      <c r="W1438" s="6"/>
      <c r="X1438" s="6"/>
      <c r="Y1438" s="6"/>
      <c r="Z1438" s="6"/>
      <c r="AA1438" s="52"/>
      <c r="AB1438" s="52"/>
      <c r="AC1438" s="52"/>
      <c r="AD1438" s="6"/>
      <c r="AE1438" s="32"/>
      <c r="AF1438" s="32"/>
      <c r="AG1438" s="32"/>
      <c r="AH1438" s="32"/>
      <c r="AI1438" s="6"/>
      <c r="AJ1438" s="6"/>
      <c r="AK1438" s="6"/>
      <c r="AL1438" s="6"/>
      <c r="AM1438" s="6"/>
      <c r="AN1438" s="6"/>
      <c r="AO1438" s="6">
        <v>30</v>
      </c>
      <c r="AP1438" s="6"/>
      <c r="AQ1438" s="6"/>
      <c r="AR1438" s="6"/>
      <c r="AS1438" s="68">
        <v>1</v>
      </c>
      <c r="AT1438" s="68">
        <v>10</v>
      </c>
      <c r="AU1438" s="6"/>
      <c r="AV1438" s="54" t="s">
        <v>685</v>
      </c>
      <c r="AW1438" s="6"/>
      <c r="AX1438" s="6"/>
      <c r="AY1438" s="6"/>
      <c r="AZ1438" s="6"/>
      <c r="BA1438" s="6"/>
      <c r="BB1438" s="6"/>
      <c r="BC1438" s="6"/>
      <c r="BD1438" s="6"/>
      <c r="BE1438" s="6"/>
      <c r="BF1438" s="6"/>
      <c r="BG1438" s="6"/>
      <c r="BH1438" s="6"/>
      <c r="BI1438" s="6"/>
      <c r="BJ1438" s="6"/>
      <c r="BK1438" s="6"/>
      <c r="BL1438" s="6"/>
      <c r="BM1438" s="6"/>
      <c r="BN1438" s="6"/>
      <c r="BO1438" s="6"/>
      <c r="BP1438" s="6"/>
      <c r="BQ1438" s="6"/>
      <c r="BR1438" s="6"/>
      <c r="BS1438" s="6"/>
      <c r="BT1438" s="6"/>
      <c r="BU1438" s="6"/>
      <c r="BV1438" s="6"/>
      <c r="BW1438" s="6"/>
      <c r="BX1438" s="6"/>
      <c r="BY1438" s="6"/>
      <c r="BZ1438" s="6"/>
      <c r="CA1438" s="6"/>
      <c r="CB1438" s="6"/>
      <c r="CC1438" s="6"/>
      <c r="CD1438" s="6"/>
      <c r="CE1438" s="6"/>
      <c r="CF1438" s="6"/>
      <c r="CG1438" s="6"/>
      <c r="CH1438" s="6"/>
    </row>
    <row r="1439" spans="1:86" ht="14.25" customHeight="1" x14ac:dyDescent="0.3">
      <c r="A1439" s="6" t="s">
        <v>168</v>
      </c>
      <c r="B1439" s="6" t="s">
        <v>260</v>
      </c>
      <c r="C1439" s="6">
        <v>2010</v>
      </c>
      <c r="D1439" s="6" t="s">
        <v>261</v>
      </c>
      <c r="E1439" s="6" t="s">
        <v>262</v>
      </c>
      <c r="F1439" s="6" t="s">
        <v>46</v>
      </c>
      <c r="G1439" s="6" t="s">
        <v>263</v>
      </c>
      <c r="H1439" s="6"/>
      <c r="I1439" s="6"/>
      <c r="J1439" s="6" t="s">
        <v>160</v>
      </c>
      <c r="K1439" s="6" t="s">
        <v>161</v>
      </c>
      <c r="L1439" s="6" t="s">
        <v>286</v>
      </c>
      <c r="M1439" s="6" t="s">
        <v>73</v>
      </c>
      <c r="N1439" s="54" t="s">
        <v>726</v>
      </c>
      <c r="O1439" t="s">
        <v>298</v>
      </c>
      <c r="P1439" s="6"/>
      <c r="Q1439" s="6"/>
      <c r="R1439" s="6"/>
      <c r="S1439" s="6"/>
      <c r="T1439" s="6" t="s">
        <v>210</v>
      </c>
      <c r="U1439" s="6"/>
      <c r="V1439" s="6"/>
      <c r="W1439" s="6"/>
      <c r="X1439" s="6"/>
      <c r="Y1439" s="6"/>
      <c r="Z1439" s="6"/>
      <c r="AA1439" s="52"/>
      <c r="AB1439" s="52"/>
      <c r="AC1439" s="52"/>
      <c r="AD1439" s="6"/>
      <c r="AE1439" s="32"/>
      <c r="AF1439" s="32"/>
      <c r="AG1439" s="32"/>
      <c r="AH1439" s="32"/>
      <c r="AI1439" s="6"/>
      <c r="AJ1439" s="6"/>
      <c r="AK1439" s="6"/>
      <c r="AL1439" s="6"/>
      <c r="AM1439" s="6"/>
      <c r="AN1439" s="6"/>
      <c r="AO1439" s="6">
        <v>30</v>
      </c>
      <c r="AP1439" s="6"/>
      <c r="AQ1439" s="6"/>
      <c r="AR1439" s="6"/>
      <c r="AS1439" s="68">
        <v>0</v>
      </c>
      <c r="AT1439" s="68">
        <v>4</v>
      </c>
      <c r="AU1439" s="6"/>
      <c r="AV1439" s="54" t="s">
        <v>685</v>
      </c>
      <c r="AW1439" s="6"/>
      <c r="AX1439" s="6"/>
      <c r="AY1439" s="6"/>
      <c r="AZ1439" s="6"/>
      <c r="BA1439" s="6"/>
      <c r="BB1439" s="6"/>
      <c r="BC1439" s="6"/>
      <c r="BD1439" s="6"/>
      <c r="BE1439" s="6"/>
      <c r="BF1439" s="6"/>
      <c r="BG1439" s="6"/>
      <c r="BH1439" s="6"/>
      <c r="BI1439" s="6"/>
      <c r="BJ1439" s="6"/>
      <c r="BK1439" s="6"/>
      <c r="BL1439" s="6"/>
      <c r="BM1439" s="6"/>
      <c r="BN1439" s="6"/>
      <c r="BO1439" s="6"/>
      <c r="BP1439" s="6"/>
      <c r="BQ1439" s="6"/>
      <c r="BR1439" s="6"/>
      <c r="BS1439" s="6"/>
      <c r="BT1439" s="6"/>
      <c r="BU1439" s="6"/>
      <c r="BV1439" s="6"/>
      <c r="BW1439" s="6"/>
      <c r="BX1439" s="6"/>
      <c r="BY1439" s="6"/>
      <c r="BZ1439" s="6"/>
      <c r="CA1439" s="6"/>
      <c r="CB1439" s="6"/>
      <c r="CC1439" s="6"/>
      <c r="CD1439" s="6"/>
      <c r="CE1439" s="6"/>
      <c r="CF1439" s="6"/>
      <c r="CG1439" s="6"/>
      <c r="CH1439" s="6"/>
    </row>
    <row r="1440" spans="1:86" ht="14.25" customHeight="1" x14ac:dyDescent="0.3">
      <c r="A1440" s="6" t="s">
        <v>168</v>
      </c>
      <c r="B1440" s="6" t="s">
        <v>260</v>
      </c>
      <c r="C1440" s="6">
        <v>2010</v>
      </c>
      <c r="D1440" s="6" t="s">
        <v>261</v>
      </c>
      <c r="E1440" s="6" t="s">
        <v>262</v>
      </c>
      <c r="F1440" s="6" t="s">
        <v>46</v>
      </c>
      <c r="G1440" s="6" t="s">
        <v>263</v>
      </c>
      <c r="H1440" s="6"/>
      <c r="I1440" s="6"/>
      <c r="J1440" s="6" t="s">
        <v>160</v>
      </c>
      <c r="K1440" s="6" t="s">
        <v>161</v>
      </c>
      <c r="L1440" s="6" t="s">
        <v>90</v>
      </c>
      <c r="M1440" s="6" t="s">
        <v>73</v>
      </c>
      <c r="N1440" s="54" t="s">
        <v>683</v>
      </c>
      <c r="O1440" t="s">
        <v>298</v>
      </c>
      <c r="P1440" s="6"/>
      <c r="Q1440" s="6"/>
      <c r="R1440" s="6"/>
      <c r="S1440" s="6"/>
      <c r="T1440" s="6" t="s">
        <v>210</v>
      </c>
      <c r="U1440" s="6"/>
      <c r="V1440" s="6"/>
      <c r="W1440" s="6"/>
      <c r="X1440" s="6"/>
      <c r="Y1440" s="6"/>
      <c r="Z1440" s="6"/>
      <c r="AA1440" s="52"/>
      <c r="AB1440" s="52"/>
      <c r="AC1440" s="52"/>
      <c r="AD1440" s="6"/>
      <c r="AE1440" s="32"/>
      <c r="AF1440" s="32"/>
      <c r="AG1440" s="32"/>
      <c r="AH1440" s="32"/>
      <c r="AI1440" s="6"/>
      <c r="AJ1440" s="6"/>
      <c r="AK1440" s="6"/>
      <c r="AL1440" s="6"/>
      <c r="AM1440" s="6"/>
      <c r="AN1440" s="6"/>
      <c r="AO1440" s="6">
        <v>300</v>
      </c>
      <c r="AP1440" s="6"/>
      <c r="AQ1440" s="6"/>
      <c r="AR1440" s="6"/>
      <c r="AS1440" s="68">
        <v>0</v>
      </c>
      <c r="AT1440" s="68">
        <v>13</v>
      </c>
      <c r="AU1440" s="6"/>
      <c r="AV1440" s="54" t="s">
        <v>685</v>
      </c>
      <c r="AW1440" s="6"/>
      <c r="AX1440" s="6"/>
      <c r="AY1440" s="6"/>
      <c r="AZ1440" s="6"/>
      <c r="BA1440" s="6"/>
      <c r="BB1440" s="6"/>
      <c r="BC1440" s="6"/>
      <c r="BD1440" s="6"/>
      <c r="BE1440" s="6"/>
      <c r="BF1440" s="6"/>
      <c r="BG1440" s="6"/>
      <c r="BH1440" s="6"/>
      <c r="BI1440" s="6"/>
      <c r="BJ1440" s="6"/>
      <c r="BK1440" s="6"/>
      <c r="BL1440" s="6"/>
      <c r="BM1440" s="6"/>
      <c r="BN1440" s="6"/>
      <c r="BO1440" s="6"/>
      <c r="BP1440" s="6"/>
      <c r="BQ1440" s="6"/>
      <c r="BR1440" s="6"/>
      <c r="BS1440" s="6"/>
      <c r="BT1440" s="6"/>
      <c r="BU1440" s="6"/>
      <c r="BV1440" s="6"/>
      <c r="BW1440" s="6"/>
      <c r="BX1440" s="6"/>
      <c r="BY1440" s="6"/>
      <c r="BZ1440" s="6"/>
      <c r="CA1440" s="6"/>
      <c r="CB1440" s="6"/>
      <c r="CC1440" s="6"/>
      <c r="CD1440" s="6"/>
      <c r="CE1440" s="6"/>
      <c r="CF1440" s="6"/>
      <c r="CG1440" s="6"/>
      <c r="CH1440" s="6"/>
    </row>
    <row r="1441" spans="1:86" ht="14.25" customHeight="1" x14ac:dyDescent="0.3">
      <c r="A1441" s="6" t="s">
        <v>168</v>
      </c>
      <c r="B1441" s="6" t="s">
        <v>260</v>
      </c>
      <c r="C1441" s="6">
        <v>2010</v>
      </c>
      <c r="D1441" s="6" t="s">
        <v>261</v>
      </c>
      <c r="E1441" s="6" t="s">
        <v>262</v>
      </c>
      <c r="F1441" s="6" t="s">
        <v>46</v>
      </c>
      <c r="G1441" s="6" t="s">
        <v>263</v>
      </c>
      <c r="H1441" s="6"/>
      <c r="I1441" s="6"/>
      <c r="J1441" s="6" t="s">
        <v>160</v>
      </c>
      <c r="K1441" s="6" t="s">
        <v>161</v>
      </c>
      <c r="L1441" s="6" t="s">
        <v>90</v>
      </c>
      <c r="M1441" s="6" t="s">
        <v>73</v>
      </c>
      <c r="N1441" s="54" t="s">
        <v>703</v>
      </c>
      <c r="O1441" t="s">
        <v>298</v>
      </c>
      <c r="P1441" s="6"/>
      <c r="Q1441" s="6"/>
      <c r="R1441" s="6"/>
      <c r="S1441" s="6"/>
      <c r="T1441" s="6" t="s">
        <v>210</v>
      </c>
      <c r="U1441" s="6"/>
      <c r="V1441" s="6"/>
      <c r="W1441" s="6"/>
      <c r="X1441" s="6"/>
      <c r="Y1441" s="6"/>
      <c r="Z1441" s="6"/>
      <c r="AA1441" s="52"/>
      <c r="AB1441" s="52"/>
      <c r="AC1441" s="52"/>
      <c r="AD1441" s="6"/>
      <c r="AE1441" s="32"/>
      <c r="AF1441" s="32"/>
      <c r="AG1441" s="32"/>
      <c r="AH1441" s="32"/>
      <c r="AI1441" s="6"/>
      <c r="AJ1441" s="6"/>
      <c r="AK1441" s="6"/>
      <c r="AL1441" s="6"/>
      <c r="AM1441" s="6"/>
      <c r="AN1441" s="6"/>
      <c r="AO1441" s="6">
        <v>300</v>
      </c>
      <c r="AP1441" s="6"/>
      <c r="AQ1441" s="6"/>
      <c r="AR1441" s="6"/>
      <c r="AS1441" s="68">
        <v>0</v>
      </c>
      <c r="AT1441" s="68">
        <v>2</v>
      </c>
      <c r="AU1441" s="6"/>
      <c r="AV1441" s="54" t="s">
        <v>685</v>
      </c>
      <c r="AW1441" s="6"/>
      <c r="AX1441" s="6"/>
      <c r="AY1441" s="6"/>
      <c r="AZ1441" s="6"/>
      <c r="BA1441" s="6"/>
      <c r="BB1441" s="6"/>
      <c r="BC1441" s="6"/>
      <c r="BD1441" s="6"/>
      <c r="BE1441" s="6"/>
      <c r="BF1441" s="6"/>
      <c r="BG1441" s="6"/>
      <c r="BH1441" s="6"/>
      <c r="BI1441" s="6"/>
      <c r="BJ1441" s="6"/>
      <c r="BK1441" s="6"/>
      <c r="BL1441" s="6"/>
      <c r="BM1441" s="6"/>
      <c r="BN1441" s="6"/>
      <c r="BO1441" s="6"/>
      <c r="BP1441" s="6"/>
      <c r="BQ1441" s="6"/>
      <c r="BR1441" s="6"/>
      <c r="BS1441" s="6"/>
      <c r="BT1441" s="6"/>
      <c r="BU1441" s="6"/>
      <c r="BV1441" s="6"/>
      <c r="BW1441" s="6"/>
      <c r="BX1441" s="6"/>
      <c r="BY1441" s="6"/>
      <c r="BZ1441" s="6"/>
      <c r="CA1441" s="6"/>
      <c r="CB1441" s="6"/>
      <c r="CC1441" s="6"/>
      <c r="CD1441" s="6"/>
      <c r="CE1441" s="6"/>
      <c r="CF1441" s="6"/>
      <c r="CG1441" s="6"/>
      <c r="CH1441" s="6"/>
    </row>
    <row r="1442" spans="1:86" ht="14.25" customHeight="1" x14ac:dyDescent="0.3">
      <c r="A1442" s="6" t="s">
        <v>168</v>
      </c>
      <c r="B1442" s="6" t="s">
        <v>260</v>
      </c>
      <c r="C1442" s="6">
        <v>2010</v>
      </c>
      <c r="D1442" s="6" t="s">
        <v>261</v>
      </c>
      <c r="E1442" s="6" t="s">
        <v>262</v>
      </c>
      <c r="F1442" s="6" t="s">
        <v>46</v>
      </c>
      <c r="G1442" s="6" t="s">
        <v>263</v>
      </c>
      <c r="H1442" s="6"/>
      <c r="I1442" s="6"/>
      <c r="J1442" s="6" t="s">
        <v>160</v>
      </c>
      <c r="K1442" s="6" t="s">
        <v>161</v>
      </c>
      <c r="L1442" s="6" t="s">
        <v>90</v>
      </c>
      <c r="M1442" s="6" t="s">
        <v>73</v>
      </c>
      <c r="N1442" s="54" t="s">
        <v>718</v>
      </c>
      <c r="O1442" t="s">
        <v>298</v>
      </c>
      <c r="P1442" s="6"/>
      <c r="Q1442" s="6"/>
      <c r="R1442" s="6"/>
      <c r="S1442" s="6"/>
      <c r="T1442" s="6" t="s">
        <v>210</v>
      </c>
      <c r="U1442" s="6"/>
      <c r="V1442" s="6"/>
      <c r="W1442" s="6"/>
      <c r="X1442" s="6"/>
      <c r="Y1442" s="6"/>
      <c r="Z1442" s="6"/>
      <c r="AA1442" s="52"/>
      <c r="AB1442" s="52"/>
      <c r="AC1442" s="52"/>
      <c r="AD1442" s="6"/>
      <c r="AE1442" s="32"/>
      <c r="AF1442" s="32"/>
      <c r="AG1442" s="32"/>
      <c r="AH1442" s="32"/>
      <c r="AI1442" s="6"/>
      <c r="AJ1442" s="6"/>
      <c r="AK1442" s="6"/>
      <c r="AL1442" s="6"/>
      <c r="AM1442" s="6"/>
      <c r="AN1442" s="6"/>
      <c r="AO1442" s="6">
        <v>300</v>
      </c>
      <c r="AP1442" s="6"/>
      <c r="AQ1442" s="6"/>
      <c r="AR1442" s="6"/>
      <c r="AS1442" s="68">
        <v>0</v>
      </c>
      <c r="AT1442" s="68">
        <v>3</v>
      </c>
      <c r="AU1442" s="6"/>
      <c r="AV1442" s="54" t="s">
        <v>685</v>
      </c>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c r="BX1442" s="6"/>
      <c r="BY1442" s="6"/>
      <c r="BZ1442" s="6"/>
      <c r="CA1442" s="6"/>
      <c r="CB1442" s="6"/>
      <c r="CC1442" s="6"/>
      <c r="CD1442" s="6"/>
      <c r="CE1442" s="6"/>
      <c r="CF1442" s="6"/>
      <c r="CG1442" s="6"/>
      <c r="CH1442" s="6"/>
    </row>
    <row r="1443" spans="1:86" ht="14.25" customHeight="1" x14ac:dyDescent="0.3">
      <c r="A1443" s="6" t="s">
        <v>168</v>
      </c>
      <c r="B1443" s="6" t="s">
        <v>260</v>
      </c>
      <c r="C1443" s="6">
        <v>2010</v>
      </c>
      <c r="D1443" s="6" t="s">
        <v>261</v>
      </c>
      <c r="E1443" s="6" t="s">
        <v>262</v>
      </c>
      <c r="F1443" s="6" t="s">
        <v>46</v>
      </c>
      <c r="G1443" s="6" t="s">
        <v>263</v>
      </c>
      <c r="H1443" s="6"/>
      <c r="I1443" s="6"/>
      <c r="J1443" s="6" t="s">
        <v>160</v>
      </c>
      <c r="K1443" s="6" t="s">
        <v>161</v>
      </c>
      <c r="L1443" s="6" t="s">
        <v>90</v>
      </c>
      <c r="M1443" s="6" t="s">
        <v>73</v>
      </c>
      <c r="N1443" s="54" t="s">
        <v>720</v>
      </c>
      <c r="O1443" t="s">
        <v>298</v>
      </c>
      <c r="P1443" s="6"/>
      <c r="Q1443" s="6"/>
      <c r="R1443" s="6"/>
      <c r="S1443" s="6"/>
      <c r="T1443" s="6" t="s">
        <v>210</v>
      </c>
      <c r="U1443" s="6"/>
      <c r="V1443" s="6"/>
      <c r="W1443" s="6"/>
      <c r="X1443" s="6"/>
      <c r="Y1443" s="6"/>
      <c r="Z1443" s="6"/>
      <c r="AA1443" s="52"/>
      <c r="AB1443" s="52"/>
      <c r="AC1443" s="52"/>
      <c r="AD1443" s="6"/>
      <c r="AE1443" s="32"/>
      <c r="AF1443" s="32"/>
      <c r="AG1443" s="32"/>
      <c r="AH1443" s="32"/>
      <c r="AI1443" s="6"/>
      <c r="AJ1443" s="6"/>
      <c r="AK1443" s="6"/>
      <c r="AL1443" s="6"/>
      <c r="AM1443" s="6"/>
      <c r="AN1443" s="6"/>
      <c r="AO1443" s="6">
        <v>300</v>
      </c>
      <c r="AP1443" s="6"/>
      <c r="AQ1443" s="6"/>
      <c r="AR1443" s="6"/>
      <c r="AS1443" s="68">
        <v>0</v>
      </c>
      <c r="AT1443" s="68">
        <v>2</v>
      </c>
      <c r="AU1443" s="6"/>
      <c r="AV1443" s="54" t="s">
        <v>685</v>
      </c>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c r="BU1443" s="6"/>
      <c r="BV1443" s="6"/>
      <c r="BW1443" s="6"/>
      <c r="BX1443" s="6"/>
      <c r="BY1443" s="6"/>
      <c r="BZ1443" s="6"/>
      <c r="CA1443" s="6"/>
      <c r="CB1443" s="6"/>
      <c r="CC1443" s="6"/>
      <c r="CD1443" s="6"/>
      <c r="CE1443" s="6"/>
      <c r="CF1443" s="6"/>
      <c r="CG1443" s="6"/>
      <c r="CH1443" s="6"/>
    </row>
    <row r="1444" spans="1:86" ht="14.25" customHeight="1" x14ac:dyDescent="0.3">
      <c r="A1444" s="6" t="s">
        <v>168</v>
      </c>
      <c r="B1444" s="6" t="s">
        <v>260</v>
      </c>
      <c r="C1444" s="6">
        <v>2010</v>
      </c>
      <c r="D1444" s="6" t="s">
        <v>261</v>
      </c>
      <c r="E1444" s="6" t="s">
        <v>262</v>
      </c>
      <c r="F1444" s="6" t="s">
        <v>46</v>
      </c>
      <c r="G1444" s="6" t="s">
        <v>263</v>
      </c>
      <c r="H1444" s="6"/>
      <c r="I1444" s="6"/>
      <c r="J1444" s="6" t="s">
        <v>160</v>
      </c>
      <c r="K1444" s="6" t="s">
        <v>161</v>
      </c>
      <c r="L1444" s="6" t="s">
        <v>90</v>
      </c>
      <c r="M1444" s="6" t="s">
        <v>73</v>
      </c>
      <c r="N1444" s="54" t="s">
        <v>721</v>
      </c>
      <c r="O1444" t="s">
        <v>298</v>
      </c>
      <c r="P1444" s="6"/>
      <c r="Q1444" s="6"/>
      <c r="R1444" s="6"/>
      <c r="S1444" s="6"/>
      <c r="T1444" s="6" t="s">
        <v>210</v>
      </c>
      <c r="U1444" s="6"/>
      <c r="V1444" s="6"/>
      <c r="W1444" s="6"/>
      <c r="X1444" s="6"/>
      <c r="Y1444" s="6"/>
      <c r="Z1444" s="6"/>
      <c r="AA1444" s="52"/>
      <c r="AB1444" s="52"/>
      <c r="AC1444" s="52"/>
      <c r="AD1444" s="6"/>
      <c r="AE1444" s="32"/>
      <c r="AF1444" s="32"/>
      <c r="AG1444" s="32"/>
      <c r="AH1444" s="32"/>
      <c r="AI1444" s="6"/>
      <c r="AJ1444" s="6"/>
      <c r="AK1444" s="6"/>
      <c r="AL1444" s="6"/>
      <c r="AM1444" s="6"/>
      <c r="AN1444" s="6"/>
      <c r="AO1444" s="6">
        <v>300</v>
      </c>
      <c r="AP1444" s="6"/>
      <c r="AQ1444" s="6"/>
      <c r="AR1444" s="6"/>
      <c r="AS1444" s="68">
        <v>0</v>
      </c>
      <c r="AT1444" s="68">
        <v>4</v>
      </c>
      <c r="AU1444" s="6"/>
      <c r="AV1444" s="54" t="s">
        <v>685</v>
      </c>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c r="BU1444" s="6"/>
      <c r="BV1444" s="6"/>
      <c r="BW1444" s="6"/>
      <c r="BX1444" s="6"/>
      <c r="BY1444" s="6"/>
      <c r="BZ1444" s="6"/>
      <c r="CA1444" s="6"/>
      <c r="CB1444" s="6"/>
      <c r="CC1444" s="6"/>
      <c r="CD1444" s="6"/>
      <c r="CE1444" s="6"/>
      <c r="CF1444" s="6"/>
      <c r="CG1444" s="6"/>
      <c r="CH1444" s="6"/>
    </row>
    <row r="1445" spans="1:86" ht="14.25" customHeight="1" x14ac:dyDescent="0.3">
      <c r="A1445" s="6" t="s">
        <v>168</v>
      </c>
      <c r="B1445" s="6" t="s">
        <v>260</v>
      </c>
      <c r="C1445" s="6">
        <v>2010</v>
      </c>
      <c r="D1445" s="6" t="s">
        <v>261</v>
      </c>
      <c r="E1445" s="6" t="s">
        <v>262</v>
      </c>
      <c r="F1445" s="6" t="s">
        <v>46</v>
      </c>
      <c r="G1445" s="6" t="s">
        <v>263</v>
      </c>
      <c r="H1445" s="6"/>
      <c r="I1445" s="6"/>
      <c r="J1445" s="6" t="s">
        <v>160</v>
      </c>
      <c r="K1445" s="6" t="s">
        <v>161</v>
      </c>
      <c r="L1445" s="6" t="s">
        <v>90</v>
      </c>
      <c r="M1445" s="6" t="s">
        <v>73</v>
      </c>
      <c r="N1445" s="54" t="s">
        <v>725</v>
      </c>
      <c r="O1445" t="s">
        <v>298</v>
      </c>
      <c r="P1445" s="6"/>
      <c r="Q1445" s="6"/>
      <c r="R1445" s="6"/>
      <c r="S1445" s="6"/>
      <c r="T1445" s="6" t="s">
        <v>210</v>
      </c>
      <c r="U1445" s="6"/>
      <c r="V1445" s="6"/>
      <c r="W1445" s="6"/>
      <c r="X1445" s="6"/>
      <c r="Y1445" s="6"/>
      <c r="Z1445" s="6"/>
      <c r="AA1445" s="52"/>
      <c r="AB1445" s="52"/>
      <c r="AC1445" s="52"/>
      <c r="AD1445" s="6"/>
      <c r="AE1445" s="32"/>
      <c r="AF1445" s="32"/>
      <c r="AG1445" s="32"/>
      <c r="AH1445" s="32"/>
      <c r="AI1445" s="6"/>
      <c r="AJ1445" s="6"/>
      <c r="AK1445" s="6"/>
      <c r="AL1445" s="6"/>
      <c r="AM1445" s="6"/>
      <c r="AN1445" s="6"/>
      <c r="AO1445" s="6">
        <v>300</v>
      </c>
      <c r="AP1445" s="6"/>
      <c r="AQ1445" s="6"/>
      <c r="AR1445" s="6"/>
      <c r="AS1445" s="68">
        <v>0</v>
      </c>
      <c r="AT1445" s="68">
        <v>10</v>
      </c>
      <c r="AU1445" s="6"/>
      <c r="AV1445" s="54" t="s">
        <v>685</v>
      </c>
      <c r="AW1445" s="6"/>
      <c r="AX1445" s="6"/>
      <c r="AY1445" s="6"/>
      <c r="AZ1445" s="6"/>
      <c r="BA1445" s="6"/>
      <c r="BB1445" s="6"/>
      <c r="BC1445" s="6"/>
      <c r="BD1445" s="6"/>
      <c r="BE1445" s="6"/>
      <c r="BF1445" s="6"/>
      <c r="BG1445" s="6"/>
      <c r="BH1445" s="6"/>
      <c r="BI1445" s="6"/>
      <c r="BJ1445" s="6"/>
      <c r="BK1445" s="6"/>
      <c r="BL1445" s="6"/>
      <c r="BM1445" s="6"/>
      <c r="BN1445" s="6"/>
      <c r="BO1445" s="6"/>
      <c r="BP1445" s="6"/>
      <c r="BQ1445" s="6"/>
      <c r="BR1445" s="6"/>
      <c r="BS1445" s="6"/>
      <c r="BT1445" s="6"/>
      <c r="BU1445" s="6"/>
      <c r="BV1445" s="6"/>
      <c r="BW1445" s="6"/>
      <c r="BX1445" s="6"/>
      <c r="BY1445" s="6"/>
      <c r="BZ1445" s="6"/>
      <c r="CA1445" s="6"/>
      <c r="CB1445" s="6"/>
      <c r="CC1445" s="6"/>
      <c r="CD1445" s="6"/>
      <c r="CE1445" s="6"/>
      <c r="CF1445" s="6"/>
      <c r="CG1445" s="6"/>
      <c r="CH1445" s="6"/>
    </row>
    <row r="1446" spans="1:86" ht="14.25" customHeight="1" x14ac:dyDescent="0.3">
      <c r="A1446" s="6" t="s">
        <v>168</v>
      </c>
      <c r="B1446" s="6" t="s">
        <v>260</v>
      </c>
      <c r="C1446" s="6">
        <v>2010</v>
      </c>
      <c r="D1446" s="6" t="s">
        <v>261</v>
      </c>
      <c r="E1446" s="6" t="s">
        <v>262</v>
      </c>
      <c r="F1446" s="6" t="s">
        <v>46</v>
      </c>
      <c r="G1446" s="6" t="s">
        <v>263</v>
      </c>
      <c r="H1446" s="6"/>
      <c r="I1446" s="6"/>
      <c r="J1446" s="6" t="s">
        <v>160</v>
      </c>
      <c r="K1446" s="6" t="s">
        <v>161</v>
      </c>
      <c r="L1446" s="6" t="s">
        <v>90</v>
      </c>
      <c r="M1446" s="6" t="s">
        <v>73</v>
      </c>
      <c r="N1446" s="54" t="s">
        <v>726</v>
      </c>
      <c r="O1446" t="s">
        <v>298</v>
      </c>
      <c r="P1446" s="6"/>
      <c r="Q1446" s="6"/>
      <c r="R1446" s="6"/>
      <c r="S1446" s="6"/>
      <c r="T1446" s="6" t="s">
        <v>210</v>
      </c>
      <c r="U1446" s="6"/>
      <c r="V1446" s="6"/>
      <c r="W1446" s="6"/>
      <c r="X1446" s="6"/>
      <c r="Y1446" s="6"/>
      <c r="Z1446" s="6"/>
      <c r="AA1446" s="52"/>
      <c r="AB1446" s="52"/>
      <c r="AC1446" s="52"/>
      <c r="AD1446" s="6"/>
      <c r="AE1446" s="32"/>
      <c r="AF1446" s="32"/>
      <c r="AG1446" s="32"/>
      <c r="AH1446" s="32"/>
      <c r="AI1446" s="6"/>
      <c r="AJ1446" s="6"/>
      <c r="AK1446" s="6"/>
      <c r="AL1446" s="6"/>
      <c r="AM1446" s="6"/>
      <c r="AN1446" s="6"/>
      <c r="AO1446" s="6">
        <v>300</v>
      </c>
      <c r="AP1446" s="6"/>
      <c r="AQ1446" s="6"/>
      <c r="AR1446" s="6"/>
      <c r="AS1446" s="68">
        <v>0</v>
      </c>
      <c r="AT1446" s="68">
        <v>4</v>
      </c>
      <c r="AU1446" s="6"/>
      <c r="AV1446" s="54" t="s">
        <v>685</v>
      </c>
      <c r="AW1446" s="6"/>
      <c r="AX1446" s="6"/>
      <c r="AY1446" s="6"/>
      <c r="AZ1446" s="6"/>
      <c r="BA1446" s="6"/>
      <c r="BB1446" s="6"/>
      <c r="BC1446" s="6"/>
      <c r="BD1446" s="6"/>
      <c r="BE1446" s="6"/>
      <c r="BF1446" s="6"/>
      <c r="BG1446" s="6"/>
      <c r="BH1446" s="6"/>
      <c r="BI1446" s="6"/>
      <c r="BJ1446" s="6"/>
      <c r="BK1446" s="6"/>
      <c r="BL1446" s="6"/>
      <c r="BM1446" s="6"/>
      <c r="BN1446" s="6"/>
      <c r="BO1446" s="6"/>
      <c r="BP1446" s="6"/>
      <c r="BQ1446" s="6"/>
      <c r="BR1446" s="6"/>
      <c r="BS1446" s="6"/>
      <c r="BT1446" s="6"/>
      <c r="BU1446" s="6"/>
      <c r="BV1446" s="6"/>
      <c r="BW1446" s="6"/>
      <c r="BX1446" s="6"/>
      <c r="BY1446" s="6"/>
      <c r="BZ1446" s="6"/>
      <c r="CA1446" s="6"/>
      <c r="CB1446" s="6"/>
      <c r="CC1446" s="6"/>
      <c r="CD1446" s="6"/>
      <c r="CE1446" s="6"/>
      <c r="CF1446" s="6"/>
      <c r="CG1446" s="6"/>
      <c r="CH1446" s="6"/>
    </row>
    <row r="1447" spans="1:86" ht="14.25" customHeight="1" x14ac:dyDescent="0.3">
      <c r="A1447" s="6" t="s">
        <v>168</v>
      </c>
      <c r="B1447" s="6" t="s">
        <v>260</v>
      </c>
      <c r="C1447" s="6">
        <v>2010</v>
      </c>
      <c r="D1447" s="6" t="s">
        <v>261</v>
      </c>
      <c r="E1447" s="6" t="s">
        <v>262</v>
      </c>
      <c r="F1447" s="6" t="s">
        <v>46</v>
      </c>
      <c r="G1447" s="6" t="s">
        <v>263</v>
      </c>
      <c r="H1447" s="6"/>
      <c r="I1447" s="6"/>
      <c r="J1447" s="6" t="s">
        <v>160</v>
      </c>
      <c r="K1447" s="6" t="s">
        <v>161</v>
      </c>
      <c r="L1447" s="6" t="s">
        <v>693</v>
      </c>
      <c r="M1447" s="6" t="s">
        <v>73</v>
      </c>
      <c r="N1447" s="54" t="s">
        <v>683</v>
      </c>
      <c r="O1447" t="s">
        <v>298</v>
      </c>
      <c r="P1447" s="6"/>
      <c r="Q1447" s="6"/>
      <c r="R1447" s="6"/>
      <c r="S1447" s="6"/>
      <c r="T1447" s="6" t="s">
        <v>210</v>
      </c>
      <c r="U1447" s="6"/>
      <c r="V1447" s="6"/>
      <c r="W1447" s="6"/>
      <c r="X1447" s="6"/>
      <c r="Y1447" s="6"/>
      <c r="Z1447" s="6"/>
      <c r="AA1447" s="52"/>
      <c r="AB1447" s="52"/>
      <c r="AC1447" s="52"/>
      <c r="AD1447" s="6"/>
      <c r="AE1447" s="32"/>
      <c r="AF1447" s="32"/>
      <c r="AG1447" s="32"/>
      <c r="AH1447" s="32"/>
      <c r="AI1447" s="6"/>
      <c r="AJ1447" s="6"/>
      <c r="AK1447" s="6"/>
      <c r="AL1447" s="6"/>
      <c r="AM1447" s="6"/>
      <c r="AN1447" s="6"/>
      <c r="AO1447" s="6" t="s">
        <v>694</v>
      </c>
      <c r="AP1447" s="6"/>
      <c r="AQ1447" s="6"/>
      <c r="AR1447" s="6"/>
      <c r="AS1447" s="68">
        <v>11</v>
      </c>
      <c r="AT1447" s="68">
        <v>13</v>
      </c>
      <c r="AU1447" s="6"/>
      <c r="AV1447" s="54" t="s">
        <v>685</v>
      </c>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c r="BU1447" s="6"/>
      <c r="BV1447" s="6"/>
      <c r="BW1447" s="6"/>
      <c r="BX1447" s="6"/>
      <c r="BY1447" s="6"/>
      <c r="BZ1447" s="6"/>
      <c r="CA1447" s="6"/>
      <c r="CB1447" s="6"/>
      <c r="CC1447" s="6"/>
      <c r="CD1447" s="6"/>
      <c r="CE1447" s="6"/>
      <c r="CF1447" s="6"/>
      <c r="CG1447" s="6"/>
      <c r="CH1447" s="6"/>
    </row>
    <row r="1448" spans="1:86" ht="14.25" customHeight="1" x14ac:dyDescent="0.3">
      <c r="A1448" s="6" t="s">
        <v>168</v>
      </c>
      <c r="B1448" s="6" t="s">
        <v>260</v>
      </c>
      <c r="C1448" s="6">
        <v>2010</v>
      </c>
      <c r="D1448" s="6" t="s">
        <v>261</v>
      </c>
      <c r="E1448" s="6" t="s">
        <v>262</v>
      </c>
      <c r="F1448" s="6" t="s">
        <v>46</v>
      </c>
      <c r="G1448" s="6" t="s">
        <v>263</v>
      </c>
      <c r="H1448" s="6"/>
      <c r="I1448" s="6"/>
      <c r="J1448" s="6" t="s">
        <v>160</v>
      </c>
      <c r="K1448" s="6" t="s">
        <v>161</v>
      </c>
      <c r="L1448" s="6" t="s">
        <v>693</v>
      </c>
      <c r="M1448" s="6" t="s">
        <v>73</v>
      </c>
      <c r="N1448" s="54" t="s">
        <v>703</v>
      </c>
      <c r="O1448" t="s">
        <v>298</v>
      </c>
      <c r="P1448" s="6"/>
      <c r="Q1448" s="6"/>
      <c r="R1448" s="6"/>
      <c r="S1448" s="6"/>
      <c r="T1448" s="6" t="s">
        <v>210</v>
      </c>
      <c r="U1448" s="6"/>
      <c r="V1448" s="6"/>
      <c r="W1448" s="6"/>
      <c r="X1448" s="6"/>
      <c r="Y1448" s="6"/>
      <c r="Z1448" s="6"/>
      <c r="AA1448" s="52"/>
      <c r="AB1448" s="52"/>
      <c r="AC1448" s="52"/>
      <c r="AD1448" s="6"/>
      <c r="AE1448" s="32"/>
      <c r="AF1448" s="32"/>
      <c r="AG1448" s="32"/>
      <c r="AH1448" s="32"/>
      <c r="AI1448" s="6"/>
      <c r="AJ1448" s="6"/>
      <c r="AK1448" s="6"/>
      <c r="AL1448" s="6"/>
      <c r="AM1448" s="6"/>
      <c r="AN1448" s="6"/>
      <c r="AO1448" s="6" t="s">
        <v>694</v>
      </c>
      <c r="AP1448" s="6"/>
      <c r="AQ1448" s="6"/>
      <c r="AR1448" s="6"/>
      <c r="AS1448" s="68">
        <v>0</v>
      </c>
      <c r="AT1448" s="68">
        <v>2</v>
      </c>
      <c r="AU1448" s="6"/>
      <c r="AV1448" s="54" t="s">
        <v>685</v>
      </c>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A1448" s="6"/>
      <c r="CB1448" s="6"/>
      <c r="CC1448" s="6"/>
      <c r="CD1448" s="6"/>
      <c r="CE1448" s="6"/>
      <c r="CF1448" s="6"/>
      <c r="CG1448" s="6"/>
      <c r="CH1448" s="6"/>
    </row>
    <row r="1449" spans="1:86" ht="14.25" customHeight="1" x14ac:dyDescent="0.3">
      <c r="A1449" s="6" t="s">
        <v>168</v>
      </c>
      <c r="B1449" s="6" t="s">
        <v>260</v>
      </c>
      <c r="C1449" s="6">
        <v>2010</v>
      </c>
      <c r="D1449" s="6" t="s">
        <v>261</v>
      </c>
      <c r="E1449" s="6" t="s">
        <v>262</v>
      </c>
      <c r="F1449" s="6" t="s">
        <v>46</v>
      </c>
      <c r="G1449" s="6" t="s">
        <v>263</v>
      </c>
      <c r="H1449" s="6"/>
      <c r="I1449" s="6"/>
      <c r="J1449" s="6" t="s">
        <v>160</v>
      </c>
      <c r="K1449" s="6" t="s">
        <v>161</v>
      </c>
      <c r="L1449" s="6" t="s">
        <v>693</v>
      </c>
      <c r="M1449" s="6" t="s">
        <v>73</v>
      </c>
      <c r="N1449" s="54" t="s">
        <v>718</v>
      </c>
      <c r="O1449" t="s">
        <v>298</v>
      </c>
      <c r="P1449" s="6"/>
      <c r="Q1449" s="6"/>
      <c r="R1449" s="6"/>
      <c r="S1449" s="6"/>
      <c r="T1449" s="6" t="s">
        <v>210</v>
      </c>
      <c r="U1449" s="6"/>
      <c r="V1449" s="6"/>
      <c r="W1449" s="6"/>
      <c r="X1449" s="6"/>
      <c r="Y1449" s="6"/>
      <c r="Z1449" s="6"/>
      <c r="AA1449" s="52"/>
      <c r="AB1449" s="52"/>
      <c r="AC1449" s="52"/>
      <c r="AD1449" s="6"/>
      <c r="AE1449" s="32"/>
      <c r="AF1449" s="32"/>
      <c r="AG1449" s="32"/>
      <c r="AH1449" s="32"/>
      <c r="AI1449" s="6"/>
      <c r="AJ1449" s="6"/>
      <c r="AK1449" s="6"/>
      <c r="AL1449" s="6"/>
      <c r="AM1449" s="6"/>
      <c r="AN1449" s="6"/>
      <c r="AO1449" s="6" t="s">
        <v>694</v>
      </c>
      <c r="AP1449" s="6"/>
      <c r="AQ1449" s="6"/>
      <c r="AR1449" s="6"/>
      <c r="AS1449" s="68">
        <v>3</v>
      </c>
      <c r="AT1449" s="68">
        <v>3</v>
      </c>
      <c r="AU1449" s="6"/>
      <c r="AV1449" s="54" t="s">
        <v>685</v>
      </c>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c r="BX1449" s="6"/>
      <c r="BY1449" s="6"/>
      <c r="BZ1449" s="6"/>
      <c r="CA1449" s="6"/>
      <c r="CB1449" s="6"/>
      <c r="CC1449" s="6"/>
      <c r="CD1449" s="6"/>
      <c r="CE1449" s="6"/>
      <c r="CF1449" s="6"/>
      <c r="CG1449" s="6"/>
      <c r="CH1449" s="6"/>
    </row>
    <row r="1450" spans="1:86" ht="14.25" customHeight="1" x14ac:dyDescent="0.3">
      <c r="A1450" s="6" t="s">
        <v>168</v>
      </c>
      <c r="B1450" s="6" t="s">
        <v>260</v>
      </c>
      <c r="C1450" s="6">
        <v>2010</v>
      </c>
      <c r="D1450" s="6" t="s">
        <v>261</v>
      </c>
      <c r="E1450" s="6" t="s">
        <v>262</v>
      </c>
      <c r="F1450" s="6" t="s">
        <v>46</v>
      </c>
      <c r="G1450" s="6" t="s">
        <v>263</v>
      </c>
      <c r="H1450" s="6"/>
      <c r="I1450" s="6"/>
      <c r="J1450" s="6" t="s">
        <v>160</v>
      </c>
      <c r="K1450" s="6" t="s">
        <v>161</v>
      </c>
      <c r="L1450" s="6" t="s">
        <v>693</v>
      </c>
      <c r="M1450" s="6" t="s">
        <v>73</v>
      </c>
      <c r="N1450" s="54" t="s">
        <v>720</v>
      </c>
      <c r="O1450" t="s">
        <v>298</v>
      </c>
      <c r="P1450" s="6"/>
      <c r="Q1450" s="6"/>
      <c r="R1450" s="6"/>
      <c r="S1450" s="6"/>
      <c r="T1450" s="6" t="s">
        <v>210</v>
      </c>
      <c r="U1450" s="6"/>
      <c r="V1450" s="6"/>
      <c r="W1450" s="6"/>
      <c r="X1450" s="6"/>
      <c r="Y1450" s="6"/>
      <c r="Z1450" s="6"/>
      <c r="AA1450" s="52"/>
      <c r="AB1450" s="52"/>
      <c r="AC1450" s="52"/>
      <c r="AD1450" s="6"/>
      <c r="AE1450" s="32"/>
      <c r="AF1450" s="32"/>
      <c r="AG1450" s="32"/>
      <c r="AH1450" s="32"/>
      <c r="AI1450" s="6"/>
      <c r="AJ1450" s="6"/>
      <c r="AK1450" s="6"/>
      <c r="AL1450" s="6"/>
      <c r="AM1450" s="6"/>
      <c r="AN1450" s="6"/>
      <c r="AO1450" s="6" t="s">
        <v>694</v>
      </c>
      <c r="AP1450" s="6"/>
      <c r="AQ1450" s="6"/>
      <c r="AR1450" s="6"/>
      <c r="AS1450" s="68">
        <v>1</v>
      </c>
      <c r="AT1450" s="68">
        <v>2</v>
      </c>
      <c r="AU1450" s="6"/>
      <c r="AV1450" s="54" t="s">
        <v>685</v>
      </c>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c r="BX1450" s="6"/>
      <c r="BY1450" s="6"/>
      <c r="BZ1450" s="6"/>
      <c r="CA1450" s="6"/>
      <c r="CB1450" s="6"/>
      <c r="CC1450" s="6"/>
      <c r="CD1450" s="6"/>
      <c r="CE1450" s="6"/>
      <c r="CF1450" s="6"/>
      <c r="CG1450" s="6"/>
      <c r="CH1450" s="6"/>
    </row>
    <row r="1451" spans="1:86" ht="14.25" customHeight="1" x14ac:dyDescent="0.3">
      <c r="A1451" s="6" t="s">
        <v>168</v>
      </c>
      <c r="B1451" s="6" t="s">
        <v>260</v>
      </c>
      <c r="C1451" s="6">
        <v>2010</v>
      </c>
      <c r="D1451" s="6" t="s">
        <v>261</v>
      </c>
      <c r="E1451" s="6" t="s">
        <v>262</v>
      </c>
      <c r="F1451" s="6" t="s">
        <v>46</v>
      </c>
      <c r="G1451" s="6" t="s">
        <v>263</v>
      </c>
      <c r="H1451" s="6"/>
      <c r="I1451" s="6"/>
      <c r="J1451" s="6" t="s">
        <v>160</v>
      </c>
      <c r="K1451" s="6" t="s">
        <v>161</v>
      </c>
      <c r="L1451" s="6" t="s">
        <v>693</v>
      </c>
      <c r="M1451" s="6" t="s">
        <v>73</v>
      </c>
      <c r="N1451" s="54" t="s">
        <v>721</v>
      </c>
      <c r="O1451" t="s">
        <v>298</v>
      </c>
      <c r="P1451" s="6"/>
      <c r="Q1451" s="6"/>
      <c r="R1451" s="6"/>
      <c r="S1451" s="6"/>
      <c r="T1451" s="6" t="s">
        <v>210</v>
      </c>
      <c r="U1451" s="6"/>
      <c r="V1451" s="6"/>
      <c r="W1451" s="6"/>
      <c r="X1451" s="6"/>
      <c r="Y1451" s="6"/>
      <c r="Z1451" s="6"/>
      <c r="AA1451" s="52"/>
      <c r="AB1451" s="52"/>
      <c r="AC1451" s="52"/>
      <c r="AD1451" s="6"/>
      <c r="AE1451" s="32"/>
      <c r="AF1451" s="32"/>
      <c r="AG1451" s="32"/>
      <c r="AH1451" s="32"/>
      <c r="AI1451" s="6"/>
      <c r="AJ1451" s="6"/>
      <c r="AK1451" s="6"/>
      <c r="AL1451" s="6"/>
      <c r="AM1451" s="6"/>
      <c r="AN1451" s="6"/>
      <c r="AO1451" s="6" t="s">
        <v>694</v>
      </c>
      <c r="AP1451" s="6"/>
      <c r="AQ1451" s="6"/>
      <c r="AR1451" s="6"/>
      <c r="AS1451" s="68">
        <v>1</v>
      </c>
      <c r="AT1451" s="68">
        <v>4</v>
      </c>
      <c r="AU1451" s="6"/>
      <c r="AV1451" s="54" t="s">
        <v>685</v>
      </c>
      <c r="AW1451" s="6"/>
      <c r="AX1451" s="6"/>
      <c r="AY1451" s="6"/>
      <c r="AZ1451" s="6"/>
      <c r="BA1451" s="6"/>
      <c r="BB1451" s="6"/>
      <c r="BC1451" s="6"/>
      <c r="BD1451" s="6"/>
      <c r="BE1451" s="6"/>
      <c r="BF1451" s="6"/>
      <c r="BG1451" s="6"/>
      <c r="BH1451" s="6"/>
      <c r="BI1451" s="6"/>
      <c r="BJ1451" s="6"/>
      <c r="BK1451" s="6"/>
      <c r="BL1451" s="6"/>
      <c r="BM1451" s="6"/>
      <c r="BN1451" s="6"/>
      <c r="BO1451" s="6"/>
      <c r="BP1451" s="6"/>
      <c r="BQ1451" s="6"/>
      <c r="BR1451" s="6"/>
      <c r="BS1451" s="6"/>
      <c r="BT1451" s="6"/>
      <c r="BU1451" s="6"/>
      <c r="BV1451" s="6"/>
      <c r="BW1451" s="6"/>
      <c r="BX1451" s="6"/>
      <c r="BY1451" s="6"/>
      <c r="BZ1451" s="6"/>
      <c r="CA1451" s="6"/>
      <c r="CB1451" s="6"/>
      <c r="CC1451" s="6"/>
      <c r="CD1451" s="6"/>
      <c r="CE1451" s="6"/>
      <c r="CF1451" s="6"/>
      <c r="CG1451" s="6"/>
      <c r="CH1451" s="6"/>
    </row>
    <row r="1452" spans="1:86" ht="14.25" customHeight="1" x14ac:dyDescent="0.3">
      <c r="A1452" s="6" t="s">
        <v>168</v>
      </c>
      <c r="B1452" s="6" t="s">
        <v>260</v>
      </c>
      <c r="C1452" s="6">
        <v>2010</v>
      </c>
      <c r="D1452" s="6" t="s">
        <v>261</v>
      </c>
      <c r="E1452" s="6" t="s">
        <v>262</v>
      </c>
      <c r="F1452" s="6" t="s">
        <v>46</v>
      </c>
      <c r="G1452" s="6" t="s">
        <v>263</v>
      </c>
      <c r="H1452" s="6"/>
      <c r="I1452" s="6"/>
      <c r="J1452" s="6" t="s">
        <v>160</v>
      </c>
      <c r="K1452" s="6" t="s">
        <v>161</v>
      </c>
      <c r="L1452" s="6" t="s">
        <v>693</v>
      </c>
      <c r="M1452" s="6" t="s">
        <v>73</v>
      </c>
      <c r="N1452" s="54" t="s">
        <v>725</v>
      </c>
      <c r="O1452" t="s">
        <v>298</v>
      </c>
      <c r="P1452" s="6"/>
      <c r="Q1452" s="6"/>
      <c r="R1452" s="6"/>
      <c r="S1452" s="6"/>
      <c r="T1452" s="6" t="s">
        <v>210</v>
      </c>
      <c r="U1452" s="6"/>
      <c r="V1452" s="6"/>
      <c r="W1452" s="6"/>
      <c r="X1452" s="6"/>
      <c r="Y1452" s="6"/>
      <c r="Z1452" s="6"/>
      <c r="AA1452" s="52"/>
      <c r="AB1452" s="52"/>
      <c r="AC1452" s="52"/>
      <c r="AD1452" s="6"/>
      <c r="AE1452" s="32"/>
      <c r="AF1452" s="32"/>
      <c r="AG1452" s="32"/>
      <c r="AH1452" s="32"/>
      <c r="AI1452" s="6"/>
      <c r="AJ1452" s="6"/>
      <c r="AK1452" s="6"/>
      <c r="AL1452" s="6"/>
      <c r="AM1452" s="6"/>
      <c r="AN1452" s="6"/>
      <c r="AO1452" s="6" t="s">
        <v>694</v>
      </c>
      <c r="AP1452" s="6"/>
      <c r="AQ1452" s="6"/>
      <c r="AR1452" s="6"/>
      <c r="AS1452" s="68">
        <v>2</v>
      </c>
      <c r="AT1452" s="68">
        <v>10</v>
      </c>
      <c r="AU1452" s="6"/>
      <c r="AV1452" s="54" t="s">
        <v>685</v>
      </c>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c r="BX1452" s="6"/>
      <c r="BY1452" s="6"/>
      <c r="BZ1452" s="6"/>
      <c r="CA1452" s="6"/>
      <c r="CB1452" s="6"/>
      <c r="CC1452" s="6"/>
      <c r="CD1452" s="6"/>
      <c r="CE1452" s="6"/>
      <c r="CF1452" s="6"/>
      <c r="CG1452" s="6"/>
      <c r="CH1452" s="6"/>
    </row>
    <row r="1453" spans="1:86" ht="14.25" customHeight="1" x14ac:dyDescent="0.3">
      <c r="A1453" s="6" t="s">
        <v>168</v>
      </c>
      <c r="B1453" s="6" t="s">
        <v>260</v>
      </c>
      <c r="C1453" s="6">
        <v>2010</v>
      </c>
      <c r="D1453" s="6" t="s">
        <v>261</v>
      </c>
      <c r="E1453" s="6" t="s">
        <v>262</v>
      </c>
      <c r="F1453" s="6" t="s">
        <v>46</v>
      </c>
      <c r="G1453" s="6" t="s">
        <v>263</v>
      </c>
      <c r="H1453" s="6"/>
      <c r="I1453" s="6"/>
      <c r="J1453" s="6" t="s">
        <v>160</v>
      </c>
      <c r="K1453" s="6" t="s">
        <v>161</v>
      </c>
      <c r="L1453" s="6" t="s">
        <v>693</v>
      </c>
      <c r="M1453" s="6" t="s">
        <v>73</v>
      </c>
      <c r="N1453" s="54" t="s">
        <v>726</v>
      </c>
      <c r="O1453" t="s">
        <v>298</v>
      </c>
      <c r="P1453" s="6"/>
      <c r="Q1453" s="6"/>
      <c r="R1453" s="6"/>
      <c r="S1453" s="6"/>
      <c r="T1453" s="6" t="s">
        <v>210</v>
      </c>
      <c r="U1453" s="6"/>
      <c r="V1453" s="6"/>
      <c r="W1453" s="6"/>
      <c r="X1453" s="6"/>
      <c r="Y1453" s="6"/>
      <c r="Z1453" s="6"/>
      <c r="AA1453" s="52"/>
      <c r="AB1453" s="52"/>
      <c r="AC1453" s="52"/>
      <c r="AD1453" s="6"/>
      <c r="AE1453" s="32"/>
      <c r="AF1453" s="32"/>
      <c r="AG1453" s="32"/>
      <c r="AH1453" s="32"/>
      <c r="AI1453" s="6"/>
      <c r="AJ1453" s="6"/>
      <c r="AK1453" s="6"/>
      <c r="AL1453" s="6"/>
      <c r="AM1453" s="6"/>
      <c r="AN1453" s="6"/>
      <c r="AO1453" s="6" t="s">
        <v>694</v>
      </c>
      <c r="AP1453" s="6"/>
      <c r="AQ1453" s="6"/>
      <c r="AR1453" s="6"/>
      <c r="AS1453" s="68">
        <v>2</v>
      </c>
      <c r="AT1453" s="68">
        <v>4</v>
      </c>
      <c r="AU1453" s="6"/>
      <c r="AV1453" s="54" t="s">
        <v>685</v>
      </c>
      <c r="AW1453" s="6"/>
      <c r="AX1453" s="6"/>
      <c r="AY1453" s="6"/>
      <c r="AZ1453" s="6"/>
      <c r="BA1453" s="6"/>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c r="BX1453" s="6"/>
      <c r="BY1453" s="6"/>
      <c r="BZ1453" s="6"/>
      <c r="CA1453" s="6"/>
      <c r="CB1453" s="6"/>
      <c r="CC1453" s="6"/>
      <c r="CD1453" s="6"/>
      <c r="CE1453" s="6"/>
      <c r="CF1453" s="6"/>
      <c r="CG1453" s="6"/>
      <c r="CH1453" s="6"/>
    </row>
    <row r="1454" spans="1:86" ht="14.25" customHeight="1" x14ac:dyDescent="0.3">
      <c r="A1454" s="6" t="s">
        <v>168</v>
      </c>
      <c r="B1454" s="6" t="s">
        <v>260</v>
      </c>
      <c r="C1454" s="6">
        <v>2010</v>
      </c>
      <c r="D1454" s="6" t="s">
        <v>261</v>
      </c>
      <c r="E1454" s="6" t="s">
        <v>262</v>
      </c>
      <c r="F1454" s="6" t="s">
        <v>46</v>
      </c>
      <c r="G1454" s="6" t="s">
        <v>263</v>
      </c>
      <c r="H1454" s="6"/>
      <c r="I1454" s="6"/>
      <c r="J1454" s="6" t="s">
        <v>160</v>
      </c>
      <c r="K1454" s="6" t="s">
        <v>161</v>
      </c>
      <c r="L1454" s="6" t="s">
        <v>91</v>
      </c>
      <c r="M1454" s="6" t="s">
        <v>73</v>
      </c>
      <c r="N1454" s="54" t="s">
        <v>683</v>
      </c>
      <c r="O1454" t="s">
        <v>298</v>
      </c>
      <c r="P1454" s="6"/>
      <c r="Q1454" s="6"/>
      <c r="R1454" s="6"/>
      <c r="S1454" s="6"/>
      <c r="T1454" s="6" t="s">
        <v>210</v>
      </c>
      <c r="U1454" s="6"/>
      <c r="V1454" s="6"/>
      <c r="W1454" s="6"/>
      <c r="X1454" s="6"/>
      <c r="Y1454" s="6"/>
      <c r="Z1454" s="6"/>
      <c r="AA1454" s="52"/>
      <c r="AB1454" s="52"/>
      <c r="AC1454" s="52"/>
      <c r="AD1454" s="6"/>
      <c r="AE1454" s="32"/>
      <c r="AF1454" s="32"/>
      <c r="AG1454" s="32"/>
      <c r="AH1454" s="32"/>
      <c r="AI1454" s="6"/>
      <c r="AJ1454" s="6"/>
      <c r="AK1454" s="6"/>
      <c r="AL1454" s="6"/>
      <c r="AM1454" s="6"/>
      <c r="AN1454" s="6"/>
      <c r="AO1454" s="6">
        <v>30</v>
      </c>
      <c r="AP1454" s="6"/>
      <c r="AQ1454" s="6"/>
      <c r="AR1454" s="6"/>
      <c r="AS1454" s="68">
        <v>1</v>
      </c>
      <c r="AT1454" s="68">
        <v>13</v>
      </c>
      <c r="AU1454" s="53"/>
      <c r="AV1454" s="54" t="s">
        <v>685</v>
      </c>
    </row>
    <row r="1455" spans="1:86" ht="14.25" customHeight="1" x14ac:dyDescent="0.3">
      <c r="A1455" s="6" t="s">
        <v>168</v>
      </c>
      <c r="B1455" s="6" t="s">
        <v>260</v>
      </c>
      <c r="C1455" s="6">
        <v>2010</v>
      </c>
      <c r="D1455" s="6" t="s">
        <v>261</v>
      </c>
      <c r="E1455" s="6" t="s">
        <v>262</v>
      </c>
      <c r="F1455" s="6" t="s">
        <v>46</v>
      </c>
      <c r="G1455" s="6" t="s">
        <v>263</v>
      </c>
      <c r="H1455" s="6"/>
      <c r="I1455" s="6"/>
      <c r="J1455" s="6" t="s">
        <v>160</v>
      </c>
      <c r="K1455" s="6" t="s">
        <v>161</v>
      </c>
      <c r="L1455" s="6" t="s">
        <v>91</v>
      </c>
      <c r="M1455" s="6" t="s">
        <v>73</v>
      </c>
      <c r="N1455" s="54" t="s">
        <v>703</v>
      </c>
      <c r="O1455" t="s">
        <v>298</v>
      </c>
      <c r="P1455" s="6"/>
      <c r="Q1455" s="6"/>
      <c r="R1455" s="6"/>
      <c r="S1455" s="6"/>
      <c r="T1455" s="6" t="s">
        <v>210</v>
      </c>
      <c r="U1455" s="6"/>
      <c r="V1455" s="6"/>
      <c r="W1455" s="6"/>
      <c r="X1455" s="6"/>
      <c r="Y1455" s="6"/>
      <c r="Z1455" s="6"/>
      <c r="AA1455" s="52"/>
      <c r="AB1455" s="52"/>
      <c r="AC1455" s="52"/>
      <c r="AD1455" s="6"/>
      <c r="AE1455" s="32"/>
      <c r="AF1455" s="32"/>
      <c r="AG1455" s="32"/>
      <c r="AH1455" s="32"/>
      <c r="AI1455" s="6"/>
      <c r="AJ1455" s="6"/>
      <c r="AK1455" s="6"/>
      <c r="AL1455" s="6"/>
      <c r="AM1455" s="6"/>
      <c r="AN1455" s="6"/>
      <c r="AO1455" s="6">
        <v>30</v>
      </c>
      <c r="AP1455" s="6"/>
      <c r="AQ1455" s="6"/>
      <c r="AR1455" s="6"/>
      <c r="AS1455" s="68">
        <v>0</v>
      </c>
      <c r="AT1455" s="68">
        <v>2</v>
      </c>
      <c r="AU1455" s="53"/>
      <c r="AV1455" s="54" t="s">
        <v>685</v>
      </c>
    </row>
    <row r="1456" spans="1:86" ht="14.25" customHeight="1" x14ac:dyDescent="0.3">
      <c r="A1456" s="6" t="s">
        <v>168</v>
      </c>
      <c r="B1456" s="6" t="s">
        <v>260</v>
      </c>
      <c r="C1456" s="6">
        <v>2010</v>
      </c>
      <c r="D1456" s="6" t="s">
        <v>261</v>
      </c>
      <c r="E1456" s="6" t="s">
        <v>262</v>
      </c>
      <c r="F1456" s="6" t="s">
        <v>46</v>
      </c>
      <c r="G1456" s="6" t="s">
        <v>263</v>
      </c>
      <c r="H1456" s="6"/>
      <c r="I1456" s="6"/>
      <c r="J1456" s="6" t="s">
        <v>160</v>
      </c>
      <c r="K1456" s="6" t="s">
        <v>161</v>
      </c>
      <c r="L1456" s="6" t="s">
        <v>91</v>
      </c>
      <c r="M1456" s="6" t="s">
        <v>73</v>
      </c>
      <c r="N1456" s="54" t="s">
        <v>718</v>
      </c>
      <c r="O1456" t="s">
        <v>298</v>
      </c>
      <c r="P1456" s="6"/>
      <c r="Q1456" s="6"/>
      <c r="R1456" s="6"/>
      <c r="S1456" s="6"/>
      <c r="T1456" s="6" t="s">
        <v>210</v>
      </c>
      <c r="U1456" s="6"/>
      <c r="V1456" s="6"/>
      <c r="W1456" s="6"/>
      <c r="X1456" s="6"/>
      <c r="Y1456" s="6"/>
      <c r="Z1456" s="6"/>
      <c r="AA1456" s="52"/>
      <c r="AB1456" s="52"/>
      <c r="AC1456" s="52"/>
      <c r="AD1456" s="6"/>
      <c r="AE1456" s="32"/>
      <c r="AF1456" s="32"/>
      <c r="AG1456" s="32"/>
      <c r="AH1456" s="32"/>
      <c r="AI1456" s="6"/>
      <c r="AJ1456" s="6"/>
      <c r="AK1456" s="6"/>
      <c r="AL1456" s="6"/>
      <c r="AM1456" s="6"/>
      <c r="AN1456" s="6"/>
      <c r="AO1456" s="6">
        <v>30</v>
      </c>
      <c r="AP1456" s="6"/>
      <c r="AQ1456" s="6"/>
      <c r="AR1456" s="6"/>
      <c r="AS1456" s="68">
        <v>2</v>
      </c>
      <c r="AT1456" s="68">
        <v>3</v>
      </c>
      <c r="AU1456" s="53"/>
      <c r="AV1456" s="54" t="s">
        <v>685</v>
      </c>
    </row>
    <row r="1457" spans="1:48" ht="14.25" customHeight="1" x14ac:dyDescent="0.3">
      <c r="A1457" s="6" t="s">
        <v>168</v>
      </c>
      <c r="B1457" s="6" t="s">
        <v>260</v>
      </c>
      <c r="C1457" s="6">
        <v>2010</v>
      </c>
      <c r="D1457" s="6" t="s">
        <v>261</v>
      </c>
      <c r="E1457" s="6" t="s">
        <v>262</v>
      </c>
      <c r="F1457" s="6" t="s">
        <v>46</v>
      </c>
      <c r="G1457" s="6" t="s">
        <v>263</v>
      </c>
      <c r="H1457" s="6"/>
      <c r="I1457" s="6"/>
      <c r="J1457" s="6" t="s">
        <v>160</v>
      </c>
      <c r="K1457" s="6" t="s">
        <v>161</v>
      </c>
      <c r="L1457" s="6" t="s">
        <v>91</v>
      </c>
      <c r="M1457" s="6" t="s">
        <v>73</v>
      </c>
      <c r="N1457" s="54" t="s">
        <v>720</v>
      </c>
      <c r="O1457" t="s">
        <v>298</v>
      </c>
      <c r="P1457" s="6"/>
      <c r="Q1457" s="6"/>
      <c r="R1457" s="6"/>
      <c r="S1457" s="6"/>
      <c r="T1457" s="6" t="s">
        <v>210</v>
      </c>
      <c r="U1457" s="6"/>
      <c r="V1457" s="6"/>
      <c r="W1457" s="6"/>
      <c r="X1457" s="6"/>
      <c r="Y1457" s="6"/>
      <c r="Z1457" s="6"/>
      <c r="AA1457" s="52"/>
      <c r="AB1457" s="52"/>
      <c r="AC1457" s="52"/>
      <c r="AD1457" s="6"/>
      <c r="AE1457" s="32"/>
      <c r="AF1457" s="32"/>
      <c r="AG1457" s="32"/>
      <c r="AH1457" s="32"/>
      <c r="AI1457" s="6"/>
      <c r="AJ1457" s="6"/>
      <c r="AK1457" s="6"/>
      <c r="AL1457" s="6"/>
      <c r="AM1457" s="6"/>
      <c r="AN1457" s="6"/>
      <c r="AO1457" s="6">
        <v>30</v>
      </c>
      <c r="AP1457" s="6"/>
      <c r="AQ1457" s="6"/>
      <c r="AR1457" s="6"/>
      <c r="AS1457" s="68">
        <v>0</v>
      </c>
      <c r="AT1457" s="68">
        <v>2</v>
      </c>
      <c r="AU1457" s="53"/>
      <c r="AV1457" s="54" t="s">
        <v>685</v>
      </c>
    </row>
    <row r="1458" spans="1:48" ht="14.25" customHeight="1" x14ac:dyDescent="0.3">
      <c r="A1458" s="6" t="s">
        <v>168</v>
      </c>
      <c r="B1458" s="6" t="s">
        <v>260</v>
      </c>
      <c r="C1458" s="6">
        <v>2010</v>
      </c>
      <c r="D1458" s="6" t="s">
        <v>261</v>
      </c>
      <c r="E1458" s="6" t="s">
        <v>262</v>
      </c>
      <c r="F1458" s="6" t="s">
        <v>46</v>
      </c>
      <c r="G1458" s="6" t="s">
        <v>263</v>
      </c>
      <c r="H1458" s="6"/>
      <c r="I1458" s="6"/>
      <c r="J1458" s="6" t="s">
        <v>160</v>
      </c>
      <c r="K1458" s="6" t="s">
        <v>161</v>
      </c>
      <c r="L1458" s="6" t="s">
        <v>91</v>
      </c>
      <c r="M1458" s="6" t="s">
        <v>73</v>
      </c>
      <c r="N1458" s="54" t="s">
        <v>721</v>
      </c>
      <c r="O1458" t="s">
        <v>298</v>
      </c>
      <c r="P1458" s="6"/>
      <c r="Q1458" s="6"/>
      <c r="R1458" s="6"/>
      <c r="S1458" s="6"/>
      <c r="T1458" s="6" t="s">
        <v>210</v>
      </c>
      <c r="U1458" s="6"/>
      <c r="V1458" s="6"/>
      <c r="W1458" s="6"/>
      <c r="X1458" s="6"/>
      <c r="Y1458" s="6"/>
      <c r="Z1458" s="6"/>
      <c r="AA1458" s="52"/>
      <c r="AB1458" s="52"/>
      <c r="AC1458" s="52"/>
      <c r="AD1458" s="6"/>
      <c r="AE1458" s="32"/>
      <c r="AF1458" s="32"/>
      <c r="AG1458" s="32"/>
      <c r="AH1458" s="32"/>
      <c r="AI1458" s="6"/>
      <c r="AJ1458" s="6"/>
      <c r="AK1458" s="6"/>
      <c r="AL1458" s="6"/>
      <c r="AM1458" s="6"/>
      <c r="AN1458" s="6"/>
      <c r="AO1458" s="6">
        <v>30</v>
      </c>
      <c r="AP1458" s="6"/>
      <c r="AQ1458" s="6"/>
      <c r="AR1458" s="6"/>
      <c r="AS1458" s="68">
        <v>0</v>
      </c>
      <c r="AT1458" s="68">
        <v>4</v>
      </c>
      <c r="AU1458" s="53"/>
      <c r="AV1458" s="54" t="s">
        <v>685</v>
      </c>
    </row>
    <row r="1459" spans="1:48" ht="14.25" customHeight="1" x14ac:dyDescent="0.3">
      <c r="A1459" s="6" t="s">
        <v>168</v>
      </c>
      <c r="B1459" s="6" t="s">
        <v>260</v>
      </c>
      <c r="C1459" s="6">
        <v>2010</v>
      </c>
      <c r="D1459" s="6" t="s">
        <v>261</v>
      </c>
      <c r="E1459" s="6" t="s">
        <v>262</v>
      </c>
      <c r="F1459" s="6" t="s">
        <v>46</v>
      </c>
      <c r="G1459" s="6" t="s">
        <v>263</v>
      </c>
      <c r="H1459" s="6"/>
      <c r="I1459" s="6"/>
      <c r="J1459" s="6" t="s">
        <v>160</v>
      </c>
      <c r="K1459" s="6" t="s">
        <v>161</v>
      </c>
      <c r="L1459" s="6" t="s">
        <v>91</v>
      </c>
      <c r="M1459" s="6" t="s">
        <v>73</v>
      </c>
      <c r="N1459" s="54" t="s">
        <v>725</v>
      </c>
      <c r="O1459" t="s">
        <v>298</v>
      </c>
      <c r="P1459" s="6"/>
      <c r="Q1459" s="6"/>
      <c r="R1459" s="6"/>
      <c r="S1459" s="6"/>
      <c r="T1459" s="6" t="s">
        <v>210</v>
      </c>
      <c r="U1459" s="6"/>
      <c r="V1459" s="6"/>
      <c r="W1459" s="6"/>
      <c r="X1459" s="6"/>
      <c r="Y1459" s="6"/>
      <c r="Z1459" s="6"/>
      <c r="AA1459" s="52"/>
      <c r="AB1459" s="52"/>
      <c r="AC1459" s="52"/>
      <c r="AD1459" s="6"/>
      <c r="AE1459" s="32"/>
      <c r="AF1459" s="32"/>
      <c r="AG1459" s="32"/>
      <c r="AH1459" s="32"/>
      <c r="AI1459" s="6"/>
      <c r="AJ1459" s="6"/>
      <c r="AK1459" s="6"/>
      <c r="AL1459" s="6"/>
      <c r="AM1459" s="6"/>
      <c r="AN1459" s="6"/>
      <c r="AO1459" s="6">
        <v>30</v>
      </c>
      <c r="AP1459" s="6"/>
      <c r="AQ1459" s="6"/>
      <c r="AR1459" s="6"/>
      <c r="AS1459" s="68">
        <v>1</v>
      </c>
      <c r="AT1459" s="68">
        <v>10</v>
      </c>
      <c r="AU1459" s="53"/>
      <c r="AV1459" s="54" t="s">
        <v>685</v>
      </c>
    </row>
    <row r="1460" spans="1:48" ht="14.25" customHeight="1" x14ac:dyDescent="0.3">
      <c r="A1460" s="6" t="s">
        <v>168</v>
      </c>
      <c r="B1460" s="6" t="s">
        <v>260</v>
      </c>
      <c r="C1460" s="6">
        <v>2010</v>
      </c>
      <c r="D1460" s="6" t="s">
        <v>261</v>
      </c>
      <c r="E1460" s="6" t="s">
        <v>262</v>
      </c>
      <c r="F1460" s="6" t="s">
        <v>46</v>
      </c>
      <c r="G1460" s="6" t="s">
        <v>263</v>
      </c>
      <c r="H1460" s="6"/>
      <c r="I1460" s="6"/>
      <c r="J1460" s="6" t="s">
        <v>160</v>
      </c>
      <c r="K1460" s="6" t="s">
        <v>161</v>
      </c>
      <c r="L1460" s="6" t="s">
        <v>91</v>
      </c>
      <c r="M1460" s="6" t="s">
        <v>73</v>
      </c>
      <c r="N1460" s="54" t="s">
        <v>726</v>
      </c>
      <c r="O1460" t="s">
        <v>298</v>
      </c>
      <c r="P1460" s="6"/>
      <c r="Q1460" s="6"/>
      <c r="R1460" s="6"/>
      <c r="S1460" s="6"/>
      <c r="T1460" s="6" t="s">
        <v>210</v>
      </c>
      <c r="U1460" s="6"/>
      <c r="V1460" s="6"/>
      <c r="W1460" s="6"/>
      <c r="X1460" s="6"/>
      <c r="Y1460" s="6"/>
      <c r="Z1460" s="6"/>
      <c r="AA1460" s="52"/>
      <c r="AB1460" s="52"/>
      <c r="AC1460" s="52"/>
      <c r="AD1460" s="6"/>
      <c r="AE1460" s="32"/>
      <c r="AF1460" s="32"/>
      <c r="AG1460" s="32"/>
      <c r="AH1460" s="32"/>
      <c r="AI1460" s="6"/>
      <c r="AJ1460" s="6"/>
      <c r="AK1460" s="6"/>
      <c r="AL1460" s="6"/>
      <c r="AM1460" s="6"/>
      <c r="AN1460" s="6"/>
      <c r="AO1460" s="6">
        <v>30</v>
      </c>
      <c r="AP1460" s="6"/>
      <c r="AQ1460" s="6"/>
      <c r="AR1460" s="6"/>
      <c r="AS1460" s="68">
        <v>0</v>
      </c>
      <c r="AT1460" s="68">
        <v>4</v>
      </c>
      <c r="AU1460" s="53"/>
      <c r="AV1460" s="54" t="s">
        <v>685</v>
      </c>
    </row>
    <row r="1461" spans="1:48" ht="14.25" customHeight="1" x14ac:dyDescent="0.3">
      <c r="A1461" s="9" t="s">
        <v>168</v>
      </c>
      <c r="B1461" s="9" t="s">
        <v>260</v>
      </c>
      <c r="C1461" s="9">
        <v>2010</v>
      </c>
      <c r="D1461" s="9" t="s">
        <v>261</v>
      </c>
      <c r="E1461" s="9" t="s">
        <v>262</v>
      </c>
      <c r="F1461" s="9" t="s">
        <v>46</v>
      </c>
      <c r="G1461" s="9" t="s">
        <v>263</v>
      </c>
      <c r="H1461" s="9" t="s">
        <v>53</v>
      </c>
      <c r="I1461" s="9" t="s">
        <v>53</v>
      </c>
      <c r="J1461" s="6" t="s">
        <v>48</v>
      </c>
      <c r="K1461" s="9" t="s">
        <v>49</v>
      </c>
      <c r="L1461" s="9" t="s">
        <v>256</v>
      </c>
      <c r="M1461" s="9" t="s">
        <v>156</v>
      </c>
      <c r="N1461" s="6" t="s">
        <v>256</v>
      </c>
      <c r="O1461" t="s">
        <v>298</v>
      </c>
      <c r="P1461" s="6"/>
      <c r="Q1461" s="6"/>
      <c r="R1461" s="9" t="s">
        <v>985</v>
      </c>
      <c r="S1461" s="9"/>
      <c r="T1461" s="9"/>
      <c r="U1461" s="9" t="s">
        <v>175</v>
      </c>
      <c r="V1461" s="9" t="s">
        <v>140</v>
      </c>
      <c r="W1461" s="9"/>
      <c r="X1461" s="9"/>
      <c r="Y1461" s="9">
        <v>24</v>
      </c>
      <c r="Z1461" s="9">
        <v>28</v>
      </c>
      <c r="AA1461" s="84">
        <v>14000</v>
      </c>
      <c r="AB1461" s="84">
        <v>10</v>
      </c>
      <c r="AC1461" s="52"/>
      <c r="AD1461" s="6"/>
      <c r="AE1461" s="32" t="s">
        <v>264</v>
      </c>
      <c r="AF1461" s="32">
        <v>1000</v>
      </c>
      <c r="AG1461" s="32"/>
      <c r="AH1461" s="32">
        <v>0.1</v>
      </c>
      <c r="AI1461" s="9"/>
      <c r="AJ1461" s="9"/>
      <c r="AK1461" s="9"/>
      <c r="AL1461" s="9"/>
      <c r="AM1461" s="9"/>
      <c r="AN1461" s="9"/>
      <c r="AO1461" s="9"/>
      <c r="AP1461" s="9"/>
      <c r="AQ1461" s="9"/>
      <c r="AR1461" s="9"/>
      <c r="AS1461" s="9"/>
      <c r="AT1461" s="9"/>
      <c r="AU1461" s="9"/>
      <c r="AV1461" s="9"/>
    </row>
    <row r="1462" spans="1:48" ht="14.25" customHeight="1" x14ac:dyDescent="0.3">
      <c r="A1462" s="9" t="s">
        <v>168</v>
      </c>
      <c r="B1462" s="9" t="s">
        <v>260</v>
      </c>
      <c r="C1462" s="9">
        <v>2010</v>
      </c>
      <c r="D1462" s="9" t="s">
        <v>261</v>
      </c>
      <c r="E1462" s="9" t="s">
        <v>262</v>
      </c>
      <c r="F1462" s="9" t="s">
        <v>46</v>
      </c>
      <c r="G1462" s="9" t="s">
        <v>263</v>
      </c>
      <c r="H1462" s="9"/>
      <c r="I1462" s="9"/>
      <c r="J1462" s="6" t="s">
        <v>971</v>
      </c>
      <c r="K1462" s="9" t="s">
        <v>180</v>
      </c>
      <c r="L1462" s="9" t="s">
        <v>256</v>
      </c>
      <c r="M1462" s="9" t="s">
        <v>156</v>
      </c>
      <c r="N1462" s="6" t="s">
        <v>256</v>
      </c>
      <c r="O1462" t="s">
        <v>298</v>
      </c>
      <c r="P1462" s="6"/>
      <c r="Q1462" s="6"/>
      <c r="R1462" s="9"/>
      <c r="S1462" s="9"/>
      <c r="T1462" s="9" t="s">
        <v>265</v>
      </c>
      <c r="U1462" s="9"/>
      <c r="V1462" s="9"/>
      <c r="W1462" s="9"/>
      <c r="X1462" s="9"/>
      <c r="Y1462" s="9"/>
      <c r="Z1462" s="9"/>
      <c r="AA1462" s="52"/>
      <c r="AB1462" s="52"/>
      <c r="AC1462" s="52"/>
      <c r="AD1462" s="6"/>
      <c r="AE1462" s="32"/>
      <c r="AF1462" s="32"/>
      <c r="AG1462" s="32"/>
      <c r="AH1462" s="32"/>
      <c r="AI1462" s="9"/>
      <c r="AJ1462" s="9"/>
      <c r="AK1462" s="9"/>
      <c r="AL1462" s="9"/>
      <c r="AM1462" s="9" t="s">
        <v>266</v>
      </c>
      <c r="AN1462" s="9"/>
      <c r="AO1462" s="9">
        <v>30</v>
      </c>
      <c r="AP1462" s="9"/>
      <c r="AQ1462" s="9"/>
      <c r="AR1462" s="9"/>
      <c r="AS1462" s="9"/>
      <c r="AT1462" s="9"/>
      <c r="AU1462" s="9"/>
      <c r="AV1462" s="9"/>
    </row>
    <row r="1463" spans="1:48" ht="14.25" customHeight="1" x14ac:dyDescent="0.3">
      <c r="A1463" s="6" t="s">
        <v>168</v>
      </c>
      <c r="B1463" s="6" t="s">
        <v>740</v>
      </c>
      <c r="C1463" s="6">
        <v>2011</v>
      </c>
      <c r="D1463" s="6" t="s">
        <v>741</v>
      </c>
      <c r="E1463" s="6" t="s">
        <v>45</v>
      </c>
      <c r="F1463" s="6" t="s">
        <v>46</v>
      </c>
      <c r="G1463" s="6" t="s">
        <v>155</v>
      </c>
      <c r="H1463" s="6"/>
      <c r="I1463" s="6"/>
      <c r="J1463" s="6" t="s">
        <v>160</v>
      </c>
      <c r="K1463" s="6" t="s">
        <v>161</v>
      </c>
      <c r="L1463" s="6" t="s">
        <v>454</v>
      </c>
      <c r="M1463" s="6" t="s">
        <v>73</v>
      </c>
      <c r="N1463" s="6" t="s">
        <v>729</v>
      </c>
      <c r="O1463" s="6" t="s">
        <v>789</v>
      </c>
      <c r="R1463" s="6" t="s">
        <v>735</v>
      </c>
      <c r="T1463" t="s">
        <v>756</v>
      </c>
      <c r="AB1463" s="56"/>
      <c r="AC1463" s="56"/>
      <c r="AE1463" s="31"/>
      <c r="AF1463" s="31"/>
      <c r="AG1463" s="31"/>
      <c r="AH1463" s="31"/>
      <c r="AO1463" s="6">
        <v>10</v>
      </c>
      <c r="AS1463" s="65">
        <f>AU1463*AT1463/100</f>
        <v>35</v>
      </c>
      <c r="AT1463" s="65">
        <v>35</v>
      </c>
      <c r="AU1463" s="6">
        <v>100</v>
      </c>
      <c r="AV1463" t="s">
        <v>194</v>
      </c>
    </row>
    <row r="1464" spans="1:48" ht="14.25" customHeight="1" x14ac:dyDescent="0.3">
      <c r="A1464" s="6" t="s">
        <v>168</v>
      </c>
      <c r="B1464" s="6" t="s">
        <v>740</v>
      </c>
      <c r="C1464" s="6">
        <v>2011</v>
      </c>
      <c r="D1464" s="6" t="s">
        <v>741</v>
      </c>
      <c r="E1464" s="6" t="s">
        <v>45</v>
      </c>
      <c r="F1464" s="6" t="s">
        <v>46</v>
      </c>
      <c r="G1464" s="6" t="s">
        <v>155</v>
      </c>
      <c r="H1464" s="6"/>
      <c r="I1464" s="6"/>
      <c r="J1464" s="6" t="s">
        <v>160</v>
      </c>
      <c r="K1464" s="6" t="s">
        <v>161</v>
      </c>
      <c r="L1464" s="6" t="s">
        <v>454</v>
      </c>
      <c r="M1464" s="6" t="s">
        <v>73</v>
      </c>
      <c r="N1464" s="6" t="s">
        <v>764</v>
      </c>
      <c r="O1464" s="6" t="s">
        <v>789</v>
      </c>
      <c r="R1464" s="6" t="s">
        <v>735</v>
      </c>
      <c r="T1464" t="s">
        <v>756</v>
      </c>
      <c r="AB1464" s="56"/>
      <c r="AC1464" s="56"/>
      <c r="AE1464" s="31"/>
      <c r="AF1464" s="31"/>
      <c r="AG1464" s="31"/>
      <c r="AH1464" s="31"/>
      <c r="AO1464" s="6">
        <v>10</v>
      </c>
      <c r="AS1464" s="65">
        <f>AU1464*AT1464/100</f>
        <v>125</v>
      </c>
      <c r="AT1464" s="65">
        <v>125</v>
      </c>
      <c r="AU1464">
        <v>100</v>
      </c>
      <c r="AV1464" t="s">
        <v>194</v>
      </c>
    </row>
    <row r="1465" spans="1:48" ht="14.25" customHeight="1" x14ac:dyDescent="0.3">
      <c r="A1465" s="6" t="s">
        <v>168</v>
      </c>
      <c r="B1465" s="6" t="s">
        <v>740</v>
      </c>
      <c r="C1465" s="6">
        <v>2011</v>
      </c>
      <c r="D1465" s="6" t="s">
        <v>741</v>
      </c>
      <c r="E1465" s="6" t="s">
        <v>45</v>
      </c>
      <c r="F1465" s="6" t="s">
        <v>46</v>
      </c>
      <c r="G1465" s="6" t="s">
        <v>155</v>
      </c>
      <c r="H1465" s="6"/>
      <c r="I1465" s="6"/>
      <c r="J1465" s="6" t="s">
        <v>160</v>
      </c>
      <c r="K1465" s="6" t="s">
        <v>161</v>
      </c>
      <c r="L1465" s="6" t="s">
        <v>79</v>
      </c>
      <c r="M1465" s="6" t="s">
        <v>73</v>
      </c>
      <c r="N1465" s="6" t="s">
        <v>764</v>
      </c>
      <c r="O1465" s="6" t="s">
        <v>789</v>
      </c>
      <c r="R1465" s="6" t="s">
        <v>735</v>
      </c>
      <c r="T1465" t="s">
        <v>756</v>
      </c>
      <c r="AB1465" s="56"/>
      <c r="AC1465" s="56"/>
      <c r="AE1465" s="31"/>
      <c r="AF1465" s="31"/>
      <c r="AG1465" s="31"/>
      <c r="AH1465" s="31"/>
      <c r="AO1465" s="6">
        <v>30</v>
      </c>
      <c r="AS1465" s="65">
        <f>AU1465*AT1465/100</f>
        <v>117</v>
      </c>
      <c r="AT1465" s="65">
        <v>125</v>
      </c>
      <c r="AU1465">
        <v>93.6</v>
      </c>
      <c r="AV1465" t="s">
        <v>194</v>
      </c>
    </row>
    <row r="1466" spans="1:48" ht="14.25" customHeight="1" x14ac:dyDescent="0.3">
      <c r="A1466" s="6" t="s">
        <v>168</v>
      </c>
      <c r="B1466" s="6" t="s">
        <v>740</v>
      </c>
      <c r="C1466" s="6">
        <v>2011</v>
      </c>
      <c r="D1466" s="6" t="s">
        <v>741</v>
      </c>
      <c r="E1466" s="6" t="s">
        <v>45</v>
      </c>
      <c r="F1466" s="6" t="s">
        <v>46</v>
      </c>
      <c r="G1466" s="6" t="s">
        <v>155</v>
      </c>
      <c r="H1466" s="6"/>
      <c r="I1466" s="6"/>
      <c r="J1466" s="6" t="s">
        <v>160</v>
      </c>
      <c r="K1466" s="6" t="s">
        <v>161</v>
      </c>
      <c r="L1466" s="6" t="s">
        <v>80</v>
      </c>
      <c r="M1466" s="6" t="s">
        <v>73</v>
      </c>
      <c r="N1466" s="6" t="s">
        <v>764</v>
      </c>
      <c r="O1466" s="6" t="s">
        <v>789</v>
      </c>
      <c r="R1466" s="6" t="s">
        <v>735</v>
      </c>
      <c r="T1466" t="s">
        <v>756</v>
      </c>
      <c r="AB1466" s="56"/>
      <c r="AC1466" s="56"/>
      <c r="AE1466" s="31"/>
      <c r="AF1466" s="31"/>
      <c r="AG1466" s="31"/>
      <c r="AH1466" s="31"/>
      <c r="AO1466" s="6">
        <v>30</v>
      </c>
      <c r="AS1466" s="65">
        <f>AU1466*AT1466/100</f>
        <v>97</v>
      </c>
      <c r="AT1466" s="65">
        <v>125</v>
      </c>
      <c r="AU1466">
        <v>77.599999999999994</v>
      </c>
      <c r="AV1466" t="s">
        <v>194</v>
      </c>
    </row>
    <row r="1467" spans="1:48" ht="14.25" customHeight="1" x14ac:dyDescent="0.3">
      <c r="A1467" s="6" t="s">
        <v>168</v>
      </c>
      <c r="B1467" s="6" t="s">
        <v>740</v>
      </c>
      <c r="C1467" s="6">
        <v>2011</v>
      </c>
      <c r="D1467" s="6" t="s">
        <v>741</v>
      </c>
      <c r="E1467" s="6" t="s">
        <v>45</v>
      </c>
      <c r="F1467" s="6" t="s">
        <v>46</v>
      </c>
      <c r="G1467" s="6" t="s">
        <v>155</v>
      </c>
      <c r="H1467" s="6"/>
      <c r="I1467" s="6"/>
      <c r="J1467" s="6" t="s">
        <v>160</v>
      </c>
      <c r="K1467" s="6" t="s">
        <v>161</v>
      </c>
      <c r="L1467" s="6" t="s">
        <v>82</v>
      </c>
      <c r="M1467" s="6" t="s">
        <v>73</v>
      </c>
      <c r="N1467" s="6" t="s">
        <v>764</v>
      </c>
      <c r="O1467" s="6" t="s">
        <v>789</v>
      </c>
      <c r="R1467" s="6" t="s">
        <v>735</v>
      </c>
      <c r="T1467" t="s">
        <v>756</v>
      </c>
      <c r="AB1467" s="56"/>
      <c r="AC1467" s="56"/>
      <c r="AE1467" s="31"/>
      <c r="AF1467" s="31"/>
      <c r="AG1467" s="31"/>
      <c r="AH1467" s="31"/>
      <c r="AO1467" s="6">
        <v>30</v>
      </c>
      <c r="AS1467" s="65">
        <f>AU1467*AT1467/100</f>
        <v>121</v>
      </c>
      <c r="AT1467" s="65">
        <v>125</v>
      </c>
      <c r="AU1467">
        <v>96.8</v>
      </c>
      <c r="AV1467" t="s">
        <v>194</v>
      </c>
    </row>
    <row r="1468" spans="1:48" ht="14.25" customHeight="1" x14ac:dyDescent="0.3">
      <c r="A1468" s="6" t="s">
        <v>168</v>
      </c>
      <c r="B1468" s="6" t="s">
        <v>740</v>
      </c>
      <c r="C1468" s="6">
        <v>2011</v>
      </c>
      <c r="D1468" s="6" t="s">
        <v>741</v>
      </c>
      <c r="E1468" s="6" t="s">
        <v>45</v>
      </c>
      <c r="F1468" s="6" t="s">
        <v>46</v>
      </c>
      <c r="G1468" s="6" t="s">
        <v>155</v>
      </c>
      <c r="H1468" s="6"/>
      <c r="I1468" s="6"/>
      <c r="J1468" s="6" t="s">
        <v>160</v>
      </c>
      <c r="K1468" s="6" t="s">
        <v>161</v>
      </c>
      <c r="L1468" s="6" t="s">
        <v>761</v>
      </c>
      <c r="M1468" s="6" t="s">
        <v>73</v>
      </c>
      <c r="N1468" s="6" t="s">
        <v>764</v>
      </c>
      <c r="O1468" s="6" t="s">
        <v>789</v>
      </c>
      <c r="R1468" s="6" t="s">
        <v>735</v>
      </c>
      <c r="T1468" t="s">
        <v>756</v>
      </c>
      <c r="AB1468" s="56"/>
      <c r="AC1468" s="56"/>
      <c r="AE1468" s="31"/>
      <c r="AF1468" s="31"/>
      <c r="AG1468" s="31"/>
      <c r="AH1468" s="31"/>
      <c r="AO1468" s="6">
        <v>5</v>
      </c>
      <c r="AS1468" s="65">
        <v>71</v>
      </c>
      <c r="AT1468" s="65">
        <v>125</v>
      </c>
      <c r="AU1468">
        <v>56.9</v>
      </c>
      <c r="AV1468" t="s">
        <v>194</v>
      </c>
    </row>
    <row r="1469" spans="1:48" ht="14.25" customHeight="1" x14ac:dyDescent="0.3">
      <c r="A1469" s="6" t="s">
        <v>168</v>
      </c>
      <c r="B1469" s="6" t="s">
        <v>740</v>
      </c>
      <c r="C1469" s="6">
        <v>2011</v>
      </c>
      <c r="D1469" s="6" t="s">
        <v>741</v>
      </c>
      <c r="E1469" s="6" t="s">
        <v>45</v>
      </c>
      <c r="F1469" s="6" t="s">
        <v>46</v>
      </c>
      <c r="G1469" s="6" t="s">
        <v>155</v>
      </c>
      <c r="H1469" s="6"/>
      <c r="I1469" s="6"/>
      <c r="J1469" s="6" t="s">
        <v>160</v>
      </c>
      <c r="K1469" s="6" t="s">
        <v>161</v>
      </c>
      <c r="L1469" s="6" t="s">
        <v>651</v>
      </c>
      <c r="M1469" s="6" t="s">
        <v>73</v>
      </c>
      <c r="N1469" s="6" t="s">
        <v>764</v>
      </c>
      <c r="O1469" s="6" t="s">
        <v>789</v>
      </c>
      <c r="R1469" s="6" t="s">
        <v>735</v>
      </c>
      <c r="T1469" t="s">
        <v>756</v>
      </c>
      <c r="AB1469" s="56"/>
      <c r="AC1469" s="56"/>
      <c r="AE1469" s="31"/>
      <c r="AF1469" s="31"/>
      <c r="AG1469" s="31"/>
      <c r="AH1469" s="31"/>
      <c r="AO1469" s="6">
        <v>25</v>
      </c>
      <c r="AS1469" s="65">
        <f>AU1469*AT1469/100</f>
        <v>0</v>
      </c>
      <c r="AT1469" s="65">
        <v>125</v>
      </c>
      <c r="AU1469">
        <v>0</v>
      </c>
    </row>
    <row r="1470" spans="1:48" ht="14.25" customHeight="1" x14ac:dyDescent="0.3">
      <c r="A1470" s="6" t="s">
        <v>168</v>
      </c>
      <c r="B1470" s="6" t="s">
        <v>740</v>
      </c>
      <c r="C1470" s="6">
        <v>2011</v>
      </c>
      <c r="D1470" s="6" t="s">
        <v>741</v>
      </c>
      <c r="E1470" s="6" t="s">
        <v>45</v>
      </c>
      <c r="F1470" s="6" t="s">
        <v>46</v>
      </c>
      <c r="G1470" s="6" t="s">
        <v>155</v>
      </c>
      <c r="H1470" s="6"/>
      <c r="I1470" s="6"/>
      <c r="J1470" s="6" t="s">
        <v>160</v>
      </c>
      <c r="K1470" s="6" t="s">
        <v>161</v>
      </c>
      <c r="L1470" s="6" t="s">
        <v>760</v>
      </c>
      <c r="M1470" s="6" t="s">
        <v>73</v>
      </c>
      <c r="N1470" s="6" t="s">
        <v>764</v>
      </c>
      <c r="O1470" s="6" t="s">
        <v>789</v>
      </c>
      <c r="R1470" s="6" t="s">
        <v>735</v>
      </c>
      <c r="T1470" t="s">
        <v>756</v>
      </c>
      <c r="AB1470" s="56"/>
      <c r="AC1470" s="56"/>
      <c r="AE1470" s="31"/>
      <c r="AF1470" s="31"/>
      <c r="AG1470" s="31"/>
      <c r="AH1470" s="31"/>
      <c r="AO1470" s="6">
        <v>5</v>
      </c>
      <c r="AS1470" s="65">
        <v>88</v>
      </c>
      <c r="AT1470" s="65">
        <v>125</v>
      </c>
      <c r="AU1470">
        <v>70</v>
      </c>
      <c r="AV1470" t="s">
        <v>194</v>
      </c>
    </row>
    <row r="1471" spans="1:48" ht="14.25" customHeight="1" x14ac:dyDescent="0.3">
      <c r="A1471" s="6" t="s">
        <v>168</v>
      </c>
      <c r="B1471" s="6" t="s">
        <v>740</v>
      </c>
      <c r="C1471" s="6">
        <v>2011</v>
      </c>
      <c r="D1471" s="6" t="s">
        <v>741</v>
      </c>
      <c r="E1471" s="6" t="s">
        <v>45</v>
      </c>
      <c r="F1471" s="6" t="s">
        <v>46</v>
      </c>
      <c r="G1471" s="6" t="s">
        <v>155</v>
      </c>
      <c r="H1471" s="6"/>
      <c r="I1471" s="6"/>
      <c r="J1471" s="6" t="s">
        <v>160</v>
      </c>
      <c r="K1471" s="6" t="s">
        <v>161</v>
      </c>
      <c r="L1471" s="6" t="s">
        <v>687</v>
      </c>
      <c r="M1471" s="6" t="s">
        <v>73</v>
      </c>
      <c r="N1471" s="6" t="s">
        <v>764</v>
      </c>
      <c r="O1471" s="6" t="s">
        <v>789</v>
      </c>
      <c r="R1471" s="6" t="s">
        <v>735</v>
      </c>
      <c r="T1471" t="s">
        <v>756</v>
      </c>
      <c r="AB1471" s="56"/>
      <c r="AC1471" s="56"/>
      <c r="AE1471" s="31"/>
      <c r="AF1471" s="31"/>
      <c r="AG1471" s="31"/>
      <c r="AH1471" s="31"/>
      <c r="AO1471" s="6">
        <v>120</v>
      </c>
      <c r="AS1471" s="65">
        <v>73</v>
      </c>
      <c r="AT1471" s="65">
        <v>125</v>
      </c>
      <c r="AU1471">
        <v>58.7</v>
      </c>
      <c r="AV1471" t="s">
        <v>194</v>
      </c>
    </row>
    <row r="1472" spans="1:48" ht="14.25" customHeight="1" x14ac:dyDescent="0.3">
      <c r="A1472" s="6" t="s">
        <v>168</v>
      </c>
      <c r="B1472" s="6" t="s">
        <v>740</v>
      </c>
      <c r="C1472" s="6">
        <v>2011</v>
      </c>
      <c r="D1472" s="6" t="s">
        <v>741</v>
      </c>
      <c r="E1472" s="6" t="s">
        <v>45</v>
      </c>
      <c r="F1472" s="6" t="s">
        <v>46</v>
      </c>
      <c r="G1472" s="6" t="s">
        <v>155</v>
      </c>
      <c r="H1472" s="6"/>
      <c r="I1472" s="6"/>
      <c r="J1472" s="6" t="s">
        <v>160</v>
      </c>
      <c r="K1472" s="6" t="s">
        <v>161</v>
      </c>
      <c r="L1472" s="6" t="s">
        <v>347</v>
      </c>
      <c r="M1472" s="6" t="s">
        <v>73</v>
      </c>
      <c r="N1472" s="6" t="s">
        <v>764</v>
      </c>
      <c r="O1472" s="6" t="s">
        <v>789</v>
      </c>
      <c r="R1472" s="6" t="s">
        <v>735</v>
      </c>
      <c r="T1472" t="s">
        <v>756</v>
      </c>
      <c r="AB1472" s="56"/>
      <c r="AC1472" s="56"/>
      <c r="AE1472" s="31"/>
      <c r="AF1472" s="31"/>
      <c r="AG1472" s="31"/>
      <c r="AH1472" s="31"/>
      <c r="AO1472" s="6">
        <v>30</v>
      </c>
      <c r="AS1472" s="65">
        <f>AU1472*AT1472/100</f>
        <v>95</v>
      </c>
      <c r="AT1472" s="65">
        <v>125</v>
      </c>
      <c r="AU1472">
        <v>76</v>
      </c>
      <c r="AV1472" t="s">
        <v>194</v>
      </c>
    </row>
    <row r="1473" spans="1:48" ht="14.25" customHeight="1" x14ac:dyDescent="0.3">
      <c r="A1473" s="6" t="s">
        <v>168</v>
      </c>
      <c r="B1473" s="6" t="s">
        <v>740</v>
      </c>
      <c r="C1473" s="6">
        <v>2011</v>
      </c>
      <c r="D1473" s="6" t="s">
        <v>741</v>
      </c>
      <c r="E1473" s="6" t="s">
        <v>45</v>
      </c>
      <c r="F1473" s="6" t="s">
        <v>46</v>
      </c>
      <c r="G1473" s="6" t="s">
        <v>155</v>
      </c>
      <c r="H1473" s="6"/>
      <c r="I1473" s="6"/>
      <c r="J1473" s="6" t="s">
        <v>160</v>
      </c>
      <c r="K1473" s="6" t="s">
        <v>161</v>
      </c>
      <c r="L1473" s="6" t="s">
        <v>757</v>
      </c>
      <c r="M1473" s="6" t="s">
        <v>73</v>
      </c>
      <c r="N1473" s="6" t="s">
        <v>764</v>
      </c>
      <c r="O1473" s="6" t="s">
        <v>789</v>
      </c>
      <c r="R1473" s="6" t="s">
        <v>735</v>
      </c>
      <c r="T1473" t="s">
        <v>756</v>
      </c>
      <c r="AB1473" s="56"/>
      <c r="AC1473" s="56"/>
      <c r="AE1473" s="31"/>
      <c r="AF1473" s="31"/>
      <c r="AG1473" s="31"/>
      <c r="AH1473" s="31"/>
      <c r="AO1473" s="6">
        <v>75</v>
      </c>
      <c r="AS1473" s="65">
        <f>AU1473*AT1473/100</f>
        <v>100</v>
      </c>
      <c r="AT1473" s="65">
        <v>125</v>
      </c>
      <c r="AU1473">
        <v>80</v>
      </c>
      <c r="AV1473" t="s">
        <v>194</v>
      </c>
    </row>
    <row r="1474" spans="1:48" ht="14.25" customHeight="1" x14ac:dyDescent="0.3">
      <c r="A1474" s="6" t="s">
        <v>168</v>
      </c>
      <c r="B1474" s="6" t="s">
        <v>740</v>
      </c>
      <c r="C1474" s="6">
        <v>2011</v>
      </c>
      <c r="D1474" s="6" t="s">
        <v>741</v>
      </c>
      <c r="E1474" s="6" t="s">
        <v>45</v>
      </c>
      <c r="F1474" s="6" t="s">
        <v>46</v>
      </c>
      <c r="G1474" s="6" t="s">
        <v>155</v>
      </c>
      <c r="H1474" s="6"/>
      <c r="I1474" s="6"/>
      <c r="J1474" s="6" t="s">
        <v>160</v>
      </c>
      <c r="K1474" s="6" t="s">
        <v>161</v>
      </c>
      <c r="L1474" s="6" t="s">
        <v>758</v>
      </c>
      <c r="M1474" s="6" t="s">
        <v>73</v>
      </c>
      <c r="N1474" s="6" t="s">
        <v>764</v>
      </c>
      <c r="O1474" s="6" t="s">
        <v>789</v>
      </c>
      <c r="R1474" s="6" t="s">
        <v>735</v>
      </c>
      <c r="T1474" t="s">
        <v>756</v>
      </c>
      <c r="AB1474" s="56"/>
      <c r="AC1474" s="56"/>
      <c r="AE1474" s="31"/>
      <c r="AF1474" s="31"/>
      <c r="AG1474" s="31"/>
      <c r="AH1474" s="31"/>
      <c r="AO1474" s="6">
        <v>10</v>
      </c>
      <c r="AS1474" s="65">
        <v>102</v>
      </c>
      <c r="AT1474" s="65">
        <v>125</v>
      </c>
      <c r="AU1474">
        <v>81.8</v>
      </c>
      <c r="AV1474" t="s">
        <v>194</v>
      </c>
    </row>
    <row r="1475" spans="1:48" ht="14.25" customHeight="1" x14ac:dyDescent="0.3">
      <c r="A1475" s="6" t="s">
        <v>168</v>
      </c>
      <c r="B1475" s="6" t="s">
        <v>740</v>
      </c>
      <c r="C1475" s="6">
        <v>2011</v>
      </c>
      <c r="D1475" s="6" t="s">
        <v>741</v>
      </c>
      <c r="E1475" s="6" t="s">
        <v>45</v>
      </c>
      <c r="F1475" s="6" t="s">
        <v>46</v>
      </c>
      <c r="G1475" s="6" t="s">
        <v>155</v>
      </c>
      <c r="H1475" s="6"/>
      <c r="I1475" s="6"/>
      <c r="J1475" s="6" t="s">
        <v>160</v>
      </c>
      <c r="K1475" s="6" t="s">
        <v>161</v>
      </c>
      <c r="L1475" s="6" t="s">
        <v>759</v>
      </c>
      <c r="M1475" s="6" t="s">
        <v>73</v>
      </c>
      <c r="N1475" s="6" t="s">
        <v>764</v>
      </c>
      <c r="O1475" s="6" t="s">
        <v>789</v>
      </c>
      <c r="R1475" s="6" t="s">
        <v>735</v>
      </c>
      <c r="T1475" t="s">
        <v>756</v>
      </c>
      <c r="AB1475" s="56"/>
      <c r="AC1475" s="56"/>
      <c r="AE1475" s="31"/>
      <c r="AF1475" s="31"/>
      <c r="AG1475" s="31"/>
      <c r="AH1475" s="31"/>
      <c r="AO1475" s="6">
        <v>5</v>
      </c>
      <c r="AS1475" s="65">
        <v>107</v>
      </c>
      <c r="AT1475" s="65">
        <v>125</v>
      </c>
      <c r="AU1475">
        <v>85.55</v>
      </c>
      <c r="AV1475" t="s">
        <v>194</v>
      </c>
    </row>
    <row r="1476" spans="1:48" ht="14.25" customHeight="1" x14ac:dyDescent="0.3">
      <c r="A1476" s="6" t="s">
        <v>168</v>
      </c>
      <c r="B1476" s="6" t="s">
        <v>740</v>
      </c>
      <c r="C1476" s="6">
        <v>2011</v>
      </c>
      <c r="D1476" s="6" t="s">
        <v>741</v>
      </c>
      <c r="E1476" s="6" t="s">
        <v>45</v>
      </c>
      <c r="F1476" s="6" t="s">
        <v>46</v>
      </c>
      <c r="G1476" s="6" t="s">
        <v>155</v>
      </c>
      <c r="H1476" s="6"/>
      <c r="I1476" s="6"/>
      <c r="J1476" s="6" t="s">
        <v>160</v>
      </c>
      <c r="K1476" s="6" t="s">
        <v>161</v>
      </c>
      <c r="L1476" s="6" t="s">
        <v>291</v>
      </c>
      <c r="M1476" s="6" t="s">
        <v>73</v>
      </c>
      <c r="N1476" s="6" t="s">
        <v>764</v>
      </c>
      <c r="O1476" s="6" t="s">
        <v>789</v>
      </c>
      <c r="R1476" s="6" t="s">
        <v>735</v>
      </c>
      <c r="T1476" t="s">
        <v>756</v>
      </c>
      <c r="AB1476" s="56"/>
      <c r="AC1476" s="56"/>
      <c r="AE1476" s="31"/>
      <c r="AF1476" s="31"/>
      <c r="AG1476" s="31"/>
      <c r="AH1476" s="31"/>
      <c r="AO1476" s="6">
        <v>10</v>
      </c>
      <c r="AS1476" s="65">
        <f>AU1476*AT1476/100</f>
        <v>117</v>
      </c>
      <c r="AT1476" s="65">
        <v>125</v>
      </c>
      <c r="AU1476">
        <v>93.6</v>
      </c>
      <c r="AV1476" t="s">
        <v>194</v>
      </c>
    </row>
    <row r="1477" spans="1:48" ht="14.25" customHeight="1" x14ac:dyDescent="0.3">
      <c r="A1477" s="6" t="s">
        <v>168</v>
      </c>
      <c r="B1477" s="6" t="s">
        <v>740</v>
      </c>
      <c r="C1477" s="6">
        <v>2011</v>
      </c>
      <c r="D1477" s="6" t="s">
        <v>741</v>
      </c>
      <c r="E1477" s="6" t="s">
        <v>45</v>
      </c>
      <c r="F1477" s="6" t="s">
        <v>46</v>
      </c>
      <c r="G1477" s="6" t="s">
        <v>155</v>
      </c>
      <c r="H1477" s="6"/>
      <c r="I1477" s="6"/>
      <c r="J1477" s="6" t="s">
        <v>160</v>
      </c>
      <c r="K1477" s="6" t="s">
        <v>64</v>
      </c>
      <c r="L1477" s="6" t="s">
        <v>752</v>
      </c>
      <c r="M1477" s="6" t="s">
        <v>99</v>
      </c>
      <c r="N1477" s="6" t="s">
        <v>729</v>
      </c>
      <c r="O1477" s="6" t="s">
        <v>789</v>
      </c>
      <c r="R1477" s="6"/>
      <c r="T1477" t="s">
        <v>753</v>
      </c>
      <c r="AB1477" s="56"/>
      <c r="AC1477" s="56"/>
      <c r="AE1477" s="31"/>
      <c r="AF1477" s="31"/>
      <c r="AG1477" s="31"/>
      <c r="AH1477" s="31"/>
      <c r="AK1477" t="s">
        <v>745</v>
      </c>
      <c r="AL1477" t="s">
        <v>746</v>
      </c>
      <c r="AO1477" s="6"/>
      <c r="AP1477" t="s">
        <v>754</v>
      </c>
      <c r="AQ1477" t="s">
        <v>755</v>
      </c>
      <c r="AS1477" s="65"/>
      <c r="AT1477" s="65"/>
      <c r="AU1477" s="6"/>
    </row>
    <row r="1478" spans="1:48" ht="14.25" customHeight="1" x14ac:dyDescent="0.3">
      <c r="A1478" s="6" t="s">
        <v>168</v>
      </c>
      <c r="B1478" s="6" t="s">
        <v>740</v>
      </c>
      <c r="C1478" s="6">
        <v>2011</v>
      </c>
      <c r="D1478" s="6" t="s">
        <v>741</v>
      </c>
      <c r="E1478" s="6" t="s">
        <v>45</v>
      </c>
      <c r="F1478" s="6" t="s">
        <v>46</v>
      </c>
      <c r="G1478" s="6" t="s">
        <v>155</v>
      </c>
      <c r="H1478" s="6"/>
      <c r="I1478" s="6"/>
      <c r="J1478" s="6" t="s">
        <v>160</v>
      </c>
      <c r="K1478" s="6" t="s">
        <v>64</v>
      </c>
      <c r="L1478" s="6" t="s">
        <v>166</v>
      </c>
      <c r="M1478" s="6" t="s">
        <v>99</v>
      </c>
      <c r="N1478" s="6" t="s">
        <v>729</v>
      </c>
      <c r="O1478" s="6" t="s">
        <v>789</v>
      </c>
      <c r="R1478" s="6"/>
      <c r="T1478" t="s">
        <v>749</v>
      </c>
      <c r="AB1478" s="56"/>
      <c r="AC1478" s="56"/>
      <c r="AE1478" s="31"/>
      <c r="AF1478" s="31"/>
      <c r="AG1478" s="31"/>
      <c r="AH1478" s="31"/>
      <c r="AK1478" t="s">
        <v>745</v>
      </c>
      <c r="AL1478" t="s">
        <v>746</v>
      </c>
      <c r="AO1478" s="6"/>
      <c r="AP1478" t="s">
        <v>750</v>
      </c>
      <c r="AQ1478" t="s">
        <v>751</v>
      </c>
      <c r="AS1478" s="65"/>
      <c r="AT1478" s="65"/>
      <c r="AU1478" s="6"/>
    </row>
    <row r="1479" spans="1:48" ht="14.25" customHeight="1" x14ac:dyDescent="0.3">
      <c r="A1479" s="6" t="s">
        <v>168</v>
      </c>
      <c r="B1479" s="6" t="s">
        <v>740</v>
      </c>
      <c r="C1479" s="6">
        <v>2011</v>
      </c>
      <c r="D1479" s="6" t="s">
        <v>741</v>
      </c>
      <c r="E1479" s="6" t="s">
        <v>45</v>
      </c>
      <c r="F1479" s="6" t="s">
        <v>46</v>
      </c>
      <c r="G1479" s="6" t="s">
        <v>155</v>
      </c>
      <c r="H1479" s="6"/>
      <c r="I1479" s="6"/>
      <c r="J1479" s="6" t="s">
        <v>160</v>
      </c>
      <c r="K1479" s="6" t="s">
        <v>64</v>
      </c>
      <c r="L1479" s="6" t="s">
        <v>167</v>
      </c>
      <c r="M1479" s="6" t="s">
        <v>99</v>
      </c>
      <c r="N1479" s="6" t="s">
        <v>729</v>
      </c>
      <c r="O1479" s="6" t="s">
        <v>789</v>
      </c>
      <c r="R1479" s="6"/>
      <c r="T1479" t="s">
        <v>744</v>
      </c>
      <c r="AB1479" s="56"/>
      <c r="AC1479" s="56"/>
      <c r="AE1479" s="31"/>
      <c r="AF1479" s="31"/>
      <c r="AG1479" s="31"/>
      <c r="AH1479" s="31"/>
      <c r="AK1479" t="s">
        <v>745</v>
      </c>
      <c r="AL1479" t="s">
        <v>746</v>
      </c>
      <c r="AO1479" s="6"/>
      <c r="AP1479" t="s">
        <v>747</v>
      </c>
      <c r="AQ1479" t="s">
        <v>748</v>
      </c>
      <c r="AS1479" s="65"/>
      <c r="AT1479" s="65"/>
      <c r="AU1479" s="6"/>
    </row>
    <row r="1480" spans="1:48" ht="14.25" customHeight="1" x14ac:dyDescent="0.3">
      <c r="A1480" s="6" t="s">
        <v>168</v>
      </c>
      <c r="B1480" s="6" t="s">
        <v>740</v>
      </c>
      <c r="C1480" s="6">
        <v>2011</v>
      </c>
      <c r="D1480" s="6" t="s">
        <v>741</v>
      </c>
      <c r="E1480" s="6" t="s">
        <v>45</v>
      </c>
      <c r="F1480" s="6" t="s">
        <v>46</v>
      </c>
      <c r="G1480" s="6" t="s">
        <v>155</v>
      </c>
      <c r="H1480" s="6" t="s">
        <v>53</v>
      </c>
      <c r="I1480" s="6" t="s">
        <v>53</v>
      </c>
      <c r="J1480" s="6" t="s">
        <v>48</v>
      </c>
      <c r="K1480" s="6" t="s">
        <v>49</v>
      </c>
      <c r="L1480" s="6" t="s">
        <v>729</v>
      </c>
      <c r="M1480" s="6" t="s">
        <v>156</v>
      </c>
      <c r="N1480" s="6" t="s">
        <v>729</v>
      </c>
      <c r="O1480" s="6" t="s">
        <v>789</v>
      </c>
      <c r="R1480" s="6" t="s">
        <v>742</v>
      </c>
      <c r="S1480" s="6"/>
      <c r="U1480" s="6" t="s">
        <v>175</v>
      </c>
      <c r="V1480" s="6" t="s">
        <v>140</v>
      </c>
      <c r="AB1480" s="56"/>
      <c r="AC1480" s="56"/>
      <c r="AE1480" s="32"/>
      <c r="AF1480" s="32"/>
      <c r="AG1480" s="31"/>
      <c r="AH1480" s="31"/>
      <c r="AS1480" s="65"/>
      <c r="AT1480" s="65"/>
    </row>
    <row r="1481" spans="1:48" ht="14.25" customHeight="1" x14ac:dyDescent="0.3">
      <c r="A1481" s="6" t="s">
        <v>168</v>
      </c>
      <c r="B1481" s="6" t="s">
        <v>740</v>
      </c>
      <c r="C1481" s="6">
        <v>2011</v>
      </c>
      <c r="D1481" s="6" t="s">
        <v>741</v>
      </c>
      <c r="E1481" s="6" t="s">
        <v>45</v>
      </c>
      <c r="F1481" s="6" t="s">
        <v>46</v>
      </c>
      <c r="G1481" s="6" t="s">
        <v>155</v>
      </c>
      <c r="H1481" s="6" t="s">
        <v>53</v>
      </c>
      <c r="I1481" s="6" t="s">
        <v>53</v>
      </c>
      <c r="J1481" s="6" t="s">
        <v>48</v>
      </c>
      <c r="K1481" s="6" t="s">
        <v>49</v>
      </c>
      <c r="L1481" s="6" t="s">
        <v>764</v>
      </c>
      <c r="M1481" s="6" t="s">
        <v>156</v>
      </c>
      <c r="N1481" s="6" t="s">
        <v>764</v>
      </c>
      <c r="O1481" s="6" t="s">
        <v>789</v>
      </c>
      <c r="R1481" s="6" t="s">
        <v>806</v>
      </c>
      <c r="S1481" s="6"/>
      <c r="U1481" s="6" t="s">
        <v>175</v>
      </c>
      <c r="V1481" s="6" t="s">
        <v>140</v>
      </c>
      <c r="AB1481" s="56"/>
      <c r="AC1481" s="56"/>
      <c r="AE1481" s="32"/>
      <c r="AF1481" s="32"/>
      <c r="AG1481" s="31"/>
      <c r="AH1481" s="31"/>
      <c r="AS1481" s="65"/>
      <c r="AT1481" s="65"/>
    </row>
    <row r="1482" spans="1:48" ht="14.25" customHeight="1" x14ac:dyDescent="0.3">
      <c r="A1482" s="6" t="s">
        <v>168</v>
      </c>
      <c r="B1482" s="6" t="s">
        <v>740</v>
      </c>
      <c r="C1482" s="6">
        <v>2011</v>
      </c>
      <c r="D1482" s="6" t="s">
        <v>741</v>
      </c>
      <c r="E1482" s="6" t="s">
        <v>45</v>
      </c>
      <c r="F1482" s="6" t="s">
        <v>46</v>
      </c>
      <c r="G1482" s="6" t="s">
        <v>155</v>
      </c>
      <c r="H1482" s="6"/>
      <c r="I1482" s="6"/>
      <c r="J1482" s="6" t="s">
        <v>11</v>
      </c>
      <c r="K1482" s="6" t="s">
        <v>714</v>
      </c>
      <c r="L1482" s="6" t="s">
        <v>729</v>
      </c>
      <c r="M1482" s="6" t="s">
        <v>156</v>
      </c>
      <c r="N1482" s="6" t="s">
        <v>729</v>
      </c>
      <c r="O1482" s="6" t="s">
        <v>789</v>
      </c>
      <c r="R1482" s="6"/>
      <c r="AB1482" s="56"/>
      <c r="AC1482" s="56"/>
      <c r="AE1482" s="31"/>
      <c r="AF1482" s="31"/>
      <c r="AG1482" s="31"/>
      <c r="AH1482" s="31"/>
      <c r="AN1482" t="s">
        <v>1005</v>
      </c>
      <c r="AO1482" s="6"/>
      <c r="AS1482" s="65"/>
      <c r="AT1482" s="65"/>
      <c r="AU1482" s="6"/>
    </row>
    <row r="1483" spans="1:48" ht="14.25" customHeight="1" x14ac:dyDescent="0.3">
      <c r="A1483" s="26" t="s">
        <v>132</v>
      </c>
      <c r="B1483" s="24" t="s">
        <v>525</v>
      </c>
      <c r="C1483" s="27">
        <v>2017</v>
      </c>
      <c r="D1483" s="26" t="s">
        <v>526</v>
      </c>
      <c r="E1483" s="26" t="s">
        <v>135</v>
      </c>
      <c r="F1483" s="26" t="s">
        <v>46</v>
      </c>
      <c r="G1483" s="26" t="s">
        <v>527</v>
      </c>
      <c r="H1483" s="26"/>
      <c r="I1483" s="26"/>
      <c r="J1483" s="26" t="s">
        <v>145</v>
      </c>
      <c r="K1483" s="26" t="s">
        <v>533</v>
      </c>
      <c r="L1483" s="26" t="s">
        <v>74</v>
      </c>
      <c r="M1483" s="26" t="s">
        <v>149</v>
      </c>
      <c r="N1483" s="24" t="s">
        <v>256</v>
      </c>
      <c r="O1483" t="s">
        <v>298</v>
      </c>
      <c r="Q1483" s="24"/>
      <c r="R1483" s="24"/>
      <c r="S1483" s="24"/>
      <c r="T1483" s="24" t="s">
        <v>534</v>
      </c>
      <c r="U1483" s="24"/>
      <c r="V1483" s="24"/>
      <c r="W1483" s="24"/>
      <c r="X1483" s="24"/>
      <c r="Y1483" s="24"/>
      <c r="Z1483" s="24"/>
      <c r="AA1483" s="76"/>
      <c r="AB1483" s="76"/>
      <c r="AC1483" s="76"/>
      <c r="AD1483" s="24"/>
      <c r="AE1483" s="39"/>
      <c r="AF1483" s="39"/>
      <c r="AG1483" s="39"/>
      <c r="AH1483" s="39"/>
      <c r="AI1483" s="24"/>
      <c r="AJ1483" s="24"/>
      <c r="AK1483" s="24"/>
      <c r="AL1483" s="24"/>
      <c r="AM1483" s="24"/>
      <c r="AN1483" s="24"/>
      <c r="AO1483" s="24" t="s">
        <v>535</v>
      </c>
      <c r="AP1483" s="24"/>
      <c r="AQ1483" s="24"/>
      <c r="AR1483" s="24"/>
      <c r="AS1483" s="66">
        <v>16</v>
      </c>
      <c r="AT1483" s="66">
        <v>36</v>
      </c>
      <c r="AU1483" s="24">
        <v>45</v>
      </c>
      <c r="AV1483" s="24" t="s">
        <v>247</v>
      </c>
    </row>
    <row r="1484" spans="1:48" ht="14.25" customHeight="1" x14ac:dyDescent="0.3">
      <c r="A1484" s="26" t="s">
        <v>132</v>
      </c>
      <c r="B1484" s="24" t="s">
        <v>525</v>
      </c>
      <c r="C1484" s="27">
        <v>2017</v>
      </c>
      <c r="D1484" s="26" t="s">
        <v>526</v>
      </c>
      <c r="E1484" s="26" t="s">
        <v>135</v>
      </c>
      <c r="F1484" s="26" t="s">
        <v>46</v>
      </c>
      <c r="G1484" s="26" t="s">
        <v>527</v>
      </c>
      <c r="H1484" s="26"/>
      <c r="I1484" s="26"/>
      <c r="J1484" s="26" t="s">
        <v>145</v>
      </c>
      <c r="K1484" s="26" t="s">
        <v>533</v>
      </c>
      <c r="L1484" s="26" t="s">
        <v>76</v>
      </c>
      <c r="M1484" s="26" t="s">
        <v>149</v>
      </c>
      <c r="N1484" s="24" t="s">
        <v>256</v>
      </c>
      <c r="O1484" t="s">
        <v>298</v>
      </c>
      <c r="P1484" s="24"/>
      <c r="Q1484" s="24"/>
      <c r="R1484" s="24"/>
      <c r="S1484" s="24"/>
      <c r="T1484" s="24" t="s">
        <v>534</v>
      </c>
      <c r="U1484" s="24"/>
      <c r="V1484" s="24"/>
      <c r="W1484" s="24"/>
      <c r="X1484" s="24"/>
      <c r="Y1484" s="24"/>
      <c r="Z1484" s="24"/>
      <c r="AA1484" s="76"/>
      <c r="AB1484" s="76"/>
      <c r="AC1484" s="76"/>
      <c r="AD1484" s="24"/>
      <c r="AE1484" s="39"/>
      <c r="AF1484" s="39"/>
      <c r="AG1484" s="39"/>
      <c r="AH1484" s="39"/>
      <c r="AI1484" s="24"/>
      <c r="AJ1484" s="24"/>
      <c r="AK1484" s="24"/>
      <c r="AL1484" s="24"/>
      <c r="AM1484" s="24"/>
      <c r="AN1484" s="24"/>
      <c r="AO1484" s="25">
        <v>10</v>
      </c>
      <c r="AP1484" s="24"/>
      <c r="AQ1484" s="24"/>
      <c r="AR1484" s="24"/>
      <c r="AS1484" s="66">
        <v>36</v>
      </c>
      <c r="AT1484" s="66">
        <v>36</v>
      </c>
      <c r="AU1484" s="24"/>
      <c r="AV1484" s="24"/>
    </row>
    <row r="1485" spans="1:48" ht="14.25" customHeight="1" x14ac:dyDescent="0.3">
      <c r="A1485" s="26" t="s">
        <v>132</v>
      </c>
      <c r="B1485" s="24" t="s">
        <v>525</v>
      </c>
      <c r="C1485" s="27">
        <v>2017</v>
      </c>
      <c r="D1485" s="26" t="s">
        <v>526</v>
      </c>
      <c r="E1485" s="26" t="s">
        <v>135</v>
      </c>
      <c r="F1485" s="26" t="s">
        <v>46</v>
      </c>
      <c r="G1485" s="26" t="s">
        <v>527</v>
      </c>
      <c r="H1485" s="26"/>
      <c r="I1485" s="26"/>
      <c r="J1485" s="26" t="s">
        <v>145</v>
      </c>
      <c r="K1485" s="26" t="s">
        <v>533</v>
      </c>
      <c r="L1485" s="26" t="s">
        <v>78</v>
      </c>
      <c r="M1485" s="26" t="s">
        <v>149</v>
      </c>
      <c r="N1485" s="24" t="s">
        <v>256</v>
      </c>
      <c r="O1485" t="s">
        <v>298</v>
      </c>
      <c r="Q1485" s="24"/>
      <c r="R1485" s="24"/>
      <c r="S1485" s="24"/>
      <c r="T1485" s="24" t="s">
        <v>534</v>
      </c>
      <c r="U1485" s="24"/>
      <c r="V1485" s="24"/>
      <c r="W1485" s="24"/>
      <c r="X1485" s="24"/>
      <c r="Y1485" s="24"/>
      <c r="Z1485" s="24"/>
      <c r="AA1485" s="76"/>
      <c r="AB1485" s="76"/>
      <c r="AC1485" s="76"/>
      <c r="AD1485" s="24"/>
      <c r="AE1485" s="39"/>
      <c r="AF1485" s="39"/>
      <c r="AG1485" s="39"/>
      <c r="AH1485" s="39"/>
      <c r="AI1485" s="24"/>
      <c r="AJ1485" s="24"/>
      <c r="AK1485" s="24"/>
      <c r="AL1485" s="24"/>
      <c r="AM1485" s="24"/>
      <c r="AN1485" s="24"/>
      <c r="AO1485" s="25">
        <v>30</v>
      </c>
      <c r="AP1485" s="24"/>
      <c r="AQ1485" s="24"/>
      <c r="AR1485" s="24"/>
      <c r="AS1485" s="66">
        <f>AU1485*AT1485/100</f>
        <v>0</v>
      </c>
      <c r="AT1485" s="66">
        <v>36</v>
      </c>
      <c r="AU1485" s="24">
        <v>0</v>
      </c>
      <c r="AV1485" s="24" t="s">
        <v>247</v>
      </c>
    </row>
    <row r="1486" spans="1:48" ht="14.25" customHeight="1" x14ac:dyDescent="0.3">
      <c r="A1486" s="26" t="s">
        <v>132</v>
      </c>
      <c r="B1486" s="24" t="s">
        <v>525</v>
      </c>
      <c r="C1486" s="27">
        <v>2017</v>
      </c>
      <c r="D1486" s="26" t="s">
        <v>526</v>
      </c>
      <c r="E1486" s="26" t="s">
        <v>135</v>
      </c>
      <c r="F1486" s="26" t="s">
        <v>46</v>
      </c>
      <c r="G1486" s="26" t="s">
        <v>527</v>
      </c>
      <c r="H1486" s="26"/>
      <c r="I1486" s="26"/>
      <c r="J1486" s="26" t="s">
        <v>145</v>
      </c>
      <c r="K1486" s="26" t="s">
        <v>533</v>
      </c>
      <c r="L1486" s="26" t="s">
        <v>79</v>
      </c>
      <c r="M1486" s="26" t="s">
        <v>149</v>
      </c>
      <c r="N1486" s="24" t="s">
        <v>256</v>
      </c>
      <c r="O1486" t="s">
        <v>298</v>
      </c>
      <c r="Q1486" s="24"/>
      <c r="R1486" s="24"/>
      <c r="S1486" s="24"/>
      <c r="T1486" s="24" t="s">
        <v>534</v>
      </c>
      <c r="U1486" s="24"/>
      <c r="V1486" s="24"/>
      <c r="W1486" s="24"/>
      <c r="X1486" s="24"/>
      <c r="Y1486" s="24"/>
      <c r="Z1486" s="24"/>
      <c r="AA1486" s="76"/>
      <c r="AB1486" s="76"/>
      <c r="AC1486" s="76"/>
      <c r="AD1486" s="24"/>
      <c r="AE1486" s="39"/>
      <c r="AF1486" s="39"/>
      <c r="AG1486" s="39"/>
      <c r="AH1486" s="39"/>
      <c r="AI1486" s="24"/>
      <c r="AJ1486" s="24"/>
      <c r="AK1486" s="24"/>
      <c r="AL1486" s="24"/>
      <c r="AM1486" s="24"/>
      <c r="AN1486" s="24"/>
      <c r="AO1486" s="25">
        <v>5</v>
      </c>
      <c r="AP1486" s="24"/>
      <c r="AQ1486" s="24"/>
      <c r="AR1486" s="24"/>
      <c r="AS1486" s="66">
        <v>1</v>
      </c>
      <c r="AT1486" s="66">
        <v>36</v>
      </c>
      <c r="AU1486" s="24">
        <v>2</v>
      </c>
      <c r="AV1486" s="24" t="s">
        <v>247</v>
      </c>
    </row>
    <row r="1487" spans="1:48" ht="14.25" customHeight="1" x14ac:dyDescent="0.3">
      <c r="A1487" s="26" t="s">
        <v>132</v>
      </c>
      <c r="B1487" s="24" t="s">
        <v>525</v>
      </c>
      <c r="C1487" s="27">
        <v>2017</v>
      </c>
      <c r="D1487" s="26" t="s">
        <v>526</v>
      </c>
      <c r="E1487" s="26" t="s">
        <v>135</v>
      </c>
      <c r="F1487" s="26" t="s">
        <v>46</v>
      </c>
      <c r="G1487" s="26" t="s">
        <v>527</v>
      </c>
      <c r="H1487" s="26"/>
      <c r="I1487" s="26"/>
      <c r="J1487" s="26" t="s">
        <v>145</v>
      </c>
      <c r="K1487" s="26" t="s">
        <v>533</v>
      </c>
      <c r="L1487" s="26" t="s">
        <v>83</v>
      </c>
      <c r="M1487" s="26" t="s">
        <v>149</v>
      </c>
      <c r="N1487" s="24" t="s">
        <v>256</v>
      </c>
      <c r="O1487" t="s">
        <v>298</v>
      </c>
      <c r="Q1487" s="24"/>
      <c r="R1487" s="24"/>
      <c r="S1487" s="24"/>
      <c r="T1487" s="24" t="s">
        <v>534</v>
      </c>
      <c r="U1487" s="24"/>
      <c r="V1487" s="24"/>
      <c r="W1487" s="24"/>
      <c r="X1487" s="24"/>
      <c r="Y1487" s="24"/>
      <c r="Z1487" s="24"/>
      <c r="AA1487" s="76"/>
      <c r="AB1487" s="76"/>
      <c r="AC1487" s="76"/>
      <c r="AD1487" s="24"/>
      <c r="AE1487" s="39"/>
      <c r="AF1487" s="39"/>
      <c r="AG1487" s="39"/>
      <c r="AH1487" s="39"/>
      <c r="AI1487" s="24"/>
      <c r="AJ1487" s="24"/>
      <c r="AK1487" s="24"/>
      <c r="AL1487" s="24"/>
      <c r="AM1487" s="24"/>
      <c r="AN1487" s="24"/>
      <c r="AO1487" s="25">
        <v>30</v>
      </c>
      <c r="AP1487" s="24"/>
      <c r="AQ1487" s="24"/>
      <c r="AR1487" s="24"/>
      <c r="AS1487" s="66">
        <f>AU1487*AT1487/100</f>
        <v>9</v>
      </c>
      <c r="AT1487" s="66">
        <v>36</v>
      </c>
      <c r="AU1487" s="24">
        <v>25</v>
      </c>
      <c r="AV1487" s="24" t="s">
        <v>247</v>
      </c>
    </row>
    <row r="1488" spans="1:48" ht="14.25" customHeight="1" x14ac:dyDescent="0.3">
      <c r="A1488" s="26" t="s">
        <v>132</v>
      </c>
      <c r="B1488" s="24" t="s">
        <v>525</v>
      </c>
      <c r="C1488" s="27">
        <v>2017</v>
      </c>
      <c r="D1488" s="26" t="s">
        <v>526</v>
      </c>
      <c r="E1488" s="26" t="s">
        <v>135</v>
      </c>
      <c r="F1488" s="26" t="s">
        <v>46</v>
      </c>
      <c r="G1488" s="26" t="s">
        <v>527</v>
      </c>
      <c r="H1488" s="26"/>
      <c r="I1488" s="26"/>
      <c r="J1488" s="26" t="s">
        <v>145</v>
      </c>
      <c r="K1488" s="26" t="s">
        <v>533</v>
      </c>
      <c r="L1488" s="26" t="s">
        <v>85</v>
      </c>
      <c r="M1488" s="26" t="s">
        <v>149</v>
      </c>
      <c r="N1488" s="24" t="s">
        <v>256</v>
      </c>
      <c r="O1488" t="s">
        <v>298</v>
      </c>
      <c r="Q1488" s="24"/>
      <c r="R1488" s="24"/>
      <c r="S1488" s="24"/>
      <c r="T1488" s="24" t="s">
        <v>534</v>
      </c>
      <c r="U1488" s="24"/>
      <c r="V1488" s="24"/>
      <c r="W1488" s="24"/>
      <c r="X1488" s="24"/>
      <c r="Y1488" s="24"/>
      <c r="Z1488" s="24"/>
      <c r="AA1488" s="76"/>
      <c r="AB1488" s="76"/>
      <c r="AC1488" s="76"/>
      <c r="AD1488" s="24"/>
      <c r="AE1488" s="39"/>
      <c r="AF1488" s="39"/>
      <c r="AG1488" s="39"/>
      <c r="AH1488" s="39"/>
      <c r="AI1488" s="24"/>
      <c r="AJ1488" s="24"/>
      <c r="AK1488" s="24"/>
      <c r="AL1488" s="24"/>
      <c r="AM1488" s="24"/>
      <c r="AN1488" s="24"/>
      <c r="AO1488" s="25">
        <v>5</v>
      </c>
      <c r="AP1488" s="24"/>
      <c r="AQ1488" s="24"/>
      <c r="AR1488" s="24"/>
      <c r="AS1488" s="66">
        <v>2</v>
      </c>
      <c r="AT1488" s="66">
        <v>36</v>
      </c>
      <c r="AU1488" s="24">
        <v>5</v>
      </c>
      <c r="AV1488" s="24" t="s">
        <v>247</v>
      </c>
    </row>
    <row r="1489" spans="1:48" ht="14.25" customHeight="1" x14ac:dyDescent="0.3">
      <c r="A1489" s="26" t="s">
        <v>132</v>
      </c>
      <c r="B1489" s="24" t="s">
        <v>525</v>
      </c>
      <c r="C1489" s="27">
        <v>2017</v>
      </c>
      <c r="D1489" s="26" t="s">
        <v>526</v>
      </c>
      <c r="E1489" s="26" t="s">
        <v>135</v>
      </c>
      <c r="F1489" s="26" t="s">
        <v>46</v>
      </c>
      <c r="G1489" s="26" t="s">
        <v>527</v>
      </c>
      <c r="H1489" s="26"/>
      <c r="I1489" s="26"/>
      <c r="J1489" s="26" t="s">
        <v>145</v>
      </c>
      <c r="K1489" s="26" t="s">
        <v>533</v>
      </c>
      <c r="L1489" s="26" t="s">
        <v>539</v>
      </c>
      <c r="M1489" s="26" t="s">
        <v>149</v>
      </c>
      <c r="N1489" s="24" t="s">
        <v>256</v>
      </c>
      <c r="O1489" t="s">
        <v>298</v>
      </c>
      <c r="Q1489" s="24"/>
      <c r="R1489" s="24"/>
      <c r="S1489" s="24"/>
      <c r="T1489" s="24" t="s">
        <v>534</v>
      </c>
      <c r="U1489" s="24"/>
      <c r="V1489" s="24"/>
      <c r="W1489" s="24"/>
      <c r="X1489" s="24"/>
      <c r="Y1489" s="24"/>
      <c r="Z1489" s="24"/>
      <c r="AA1489" s="76"/>
      <c r="AB1489" s="76"/>
      <c r="AC1489" s="76"/>
      <c r="AD1489" s="24"/>
      <c r="AE1489" s="39"/>
      <c r="AF1489" s="39"/>
      <c r="AG1489" s="39"/>
      <c r="AH1489" s="39"/>
      <c r="AI1489" s="24"/>
      <c r="AJ1489" s="24"/>
      <c r="AK1489" s="24"/>
      <c r="AL1489" s="24"/>
      <c r="AM1489" s="24"/>
      <c r="AN1489" s="24"/>
      <c r="AO1489" s="25">
        <v>10</v>
      </c>
      <c r="AP1489" s="24"/>
      <c r="AQ1489" s="24"/>
      <c r="AR1489" s="24"/>
      <c r="AS1489" s="66">
        <v>3</v>
      </c>
      <c r="AT1489" s="66">
        <v>36</v>
      </c>
      <c r="AU1489" s="24">
        <v>8</v>
      </c>
      <c r="AV1489" s="24" t="s">
        <v>247</v>
      </c>
    </row>
    <row r="1490" spans="1:48" ht="14.25" customHeight="1" x14ac:dyDescent="0.3">
      <c r="A1490" s="26" t="s">
        <v>132</v>
      </c>
      <c r="B1490" s="24" t="s">
        <v>525</v>
      </c>
      <c r="C1490" s="27">
        <v>2017</v>
      </c>
      <c r="D1490" s="26" t="s">
        <v>526</v>
      </c>
      <c r="E1490" s="26" t="s">
        <v>135</v>
      </c>
      <c r="F1490" s="26" t="s">
        <v>46</v>
      </c>
      <c r="G1490" s="26" t="s">
        <v>527</v>
      </c>
      <c r="H1490" s="26"/>
      <c r="I1490" s="26"/>
      <c r="J1490" s="26" t="s">
        <v>145</v>
      </c>
      <c r="K1490" s="26" t="s">
        <v>533</v>
      </c>
      <c r="L1490" s="26" t="s">
        <v>86</v>
      </c>
      <c r="M1490" s="26" t="s">
        <v>149</v>
      </c>
      <c r="N1490" s="24" t="s">
        <v>256</v>
      </c>
      <c r="O1490" t="s">
        <v>298</v>
      </c>
      <c r="Q1490" s="24"/>
      <c r="R1490" s="24"/>
      <c r="S1490" s="24"/>
      <c r="T1490" s="24" t="s">
        <v>534</v>
      </c>
      <c r="U1490" s="24"/>
      <c r="V1490" s="24"/>
      <c r="W1490" s="24"/>
      <c r="X1490" s="24"/>
      <c r="Y1490" s="24"/>
      <c r="Z1490" s="24"/>
      <c r="AA1490" s="76"/>
      <c r="AB1490" s="76"/>
      <c r="AC1490" s="76"/>
      <c r="AD1490" s="24"/>
      <c r="AE1490" s="39"/>
      <c r="AF1490" s="39"/>
      <c r="AG1490" s="39"/>
      <c r="AH1490" s="39"/>
      <c r="AI1490" s="24"/>
      <c r="AJ1490" s="24"/>
      <c r="AK1490" s="24"/>
      <c r="AL1490" s="24"/>
      <c r="AM1490" s="24"/>
      <c r="AN1490" s="24"/>
      <c r="AO1490" s="25">
        <v>10</v>
      </c>
      <c r="AP1490" s="24"/>
      <c r="AQ1490" s="24"/>
      <c r="AR1490" s="24"/>
      <c r="AS1490" s="66">
        <f>AU1490*AT1490/100</f>
        <v>0</v>
      </c>
      <c r="AT1490" s="66">
        <v>36</v>
      </c>
      <c r="AU1490" s="24">
        <v>0</v>
      </c>
      <c r="AV1490" s="24" t="s">
        <v>247</v>
      </c>
    </row>
    <row r="1491" spans="1:48" ht="14.25" customHeight="1" x14ac:dyDescent="0.3">
      <c r="A1491" s="26" t="s">
        <v>132</v>
      </c>
      <c r="B1491" s="24" t="s">
        <v>525</v>
      </c>
      <c r="C1491" s="27">
        <v>2017</v>
      </c>
      <c r="D1491" s="26" t="s">
        <v>526</v>
      </c>
      <c r="E1491" s="26" t="s">
        <v>135</v>
      </c>
      <c r="F1491" s="26" t="s">
        <v>46</v>
      </c>
      <c r="G1491" s="26" t="s">
        <v>527</v>
      </c>
      <c r="H1491" s="26"/>
      <c r="I1491" s="26"/>
      <c r="J1491" s="26" t="s">
        <v>145</v>
      </c>
      <c r="K1491" s="26" t="s">
        <v>533</v>
      </c>
      <c r="L1491" s="26" t="s">
        <v>87</v>
      </c>
      <c r="M1491" s="26" t="s">
        <v>149</v>
      </c>
      <c r="N1491" s="24" t="s">
        <v>256</v>
      </c>
      <c r="O1491" t="s">
        <v>298</v>
      </c>
      <c r="Q1491" s="24"/>
      <c r="R1491" s="24"/>
      <c r="S1491" s="24"/>
      <c r="T1491" s="24" t="s">
        <v>534</v>
      </c>
      <c r="U1491" s="24"/>
      <c r="V1491" s="24"/>
      <c r="W1491" s="24"/>
      <c r="X1491" s="24"/>
      <c r="Y1491" s="24"/>
      <c r="Z1491" s="24"/>
      <c r="AA1491" s="76"/>
      <c r="AB1491" s="76"/>
      <c r="AC1491" s="76"/>
      <c r="AD1491" s="24"/>
      <c r="AE1491" s="39"/>
      <c r="AF1491" s="39"/>
      <c r="AG1491" s="39"/>
      <c r="AH1491" s="39"/>
      <c r="AI1491" s="24"/>
      <c r="AJ1491" s="24"/>
      <c r="AK1491" s="24"/>
      <c r="AL1491" s="24"/>
      <c r="AM1491" s="24"/>
      <c r="AN1491" s="24"/>
      <c r="AO1491" s="25">
        <v>10</v>
      </c>
      <c r="AP1491" s="24"/>
      <c r="AQ1491" s="24"/>
      <c r="AR1491" s="24"/>
      <c r="AS1491" s="66">
        <f>AU1491*AT1491/100</f>
        <v>0</v>
      </c>
      <c r="AT1491" s="66">
        <v>36</v>
      </c>
      <c r="AU1491" s="24">
        <v>0</v>
      </c>
      <c r="AV1491" s="24" t="s">
        <v>247</v>
      </c>
    </row>
    <row r="1492" spans="1:48" ht="14.25" customHeight="1" x14ac:dyDescent="0.3">
      <c r="A1492" s="26" t="s">
        <v>132</v>
      </c>
      <c r="B1492" s="24" t="s">
        <v>525</v>
      </c>
      <c r="C1492" s="27">
        <v>2017</v>
      </c>
      <c r="D1492" s="26" t="s">
        <v>526</v>
      </c>
      <c r="E1492" s="26" t="s">
        <v>135</v>
      </c>
      <c r="F1492" s="26" t="s">
        <v>46</v>
      </c>
      <c r="G1492" s="26" t="s">
        <v>527</v>
      </c>
      <c r="H1492" s="26"/>
      <c r="I1492" s="26"/>
      <c r="J1492" s="26" t="s">
        <v>145</v>
      </c>
      <c r="K1492" s="26" t="s">
        <v>533</v>
      </c>
      <c r="L1492" s="26" t="s">
        <v>540</v>
      </c>
      <c r="M1492" s="26" t="s">
        <v>149</v>
      </c>
      <c r="N1492" s="24" t="s">
        <v>256</v>
      </c>
      <c r="O1492" t="s">
        <v>298</v>
      </c>
      <c r="Q1492" s="24"/>
      <c r="R1492" s="24"/>
      <c r="S1492" s="24"/>
      <c r="T1492" s="24" t="s">
        <v>534</v>
      </c>
      <c r="U1492" s="24"/>
      <c r="V1492" s="24"/>
      <c r="W1492" s="24"/>
      <c r="X1492" s="24"/>
      <c r="Y1492" s="24"/>
      <c r="Z1492" s="24"/>
      <c r="AA1492" s="76"/>
      <c r="AB1492" s="76"/>
      <c r="AC1492" s="76"/>
      <c r="AD1492" s="24"/>
      <c r="AE1492" s="39"/>
      <c r="AF1492" s="39"/>
      <c r="AG1492" s="39"/>
      <c r="AH1492" s="39"/>
      <c r="AI1492" s="24"/>
      <c r="AJ1492" s="24"/>
      <c r="AK1492" s="24"/>
      <c r="AL1492" s="24"/>
      <c r="AM1492" s="24"/>
      <c r="AN1492" s="24"/>
      <c r="AO1492" s="25">
        <v>10</v>
      </c>
      <c r="AP1492" s="24"/>
      <c r="AQ1492" s="24"/>
      <c r="AR1492" s="24"/>
      <c r="AS1492" s="66">
        <v>2</v>
      </c>
      <c r="AT1492" s="66">
        <v>36</v>
      </c>
      <c r="AU1492" s="24">
        <v>5</v>
      </c>
      <c r="AV1492" s="24" t="s">
        <v>247</v>
      </c>
    </row>
    <row r="1493" spans="1:48" ht="14.25" customHeight="1" x14ac:dyDescent="0.3">
      <c r="A1493" s="26" t="s">
        <v>132</v>
      </c>
      <c r="B1493" s="24" t="s">
        <v>525</v>
      </c>
      <c r="C1493" s="27">
        <v>2017</v>
      </c>
      <c r="D1493" s="26" t="s">
        <v>526</v>
      </c>
      <c r="E1493" s="26" t="s">
        <v>135</v>
      </c>
      <c r="F1493" s="26" t="s">
        <v>46</v>
      </c>
      <c r="G1493" s="26" t="s">
        <v>527</v>
      </c>
      <c r="H1493" s="26"/>
      <c r="I1493" s="26"/>
      <c r="J1493" s="26" t="s">
        <v>145</v>
      </c>
      <c r="K1493" s="26" t="s">
        <v>533</v>
      </c>
      <c r="L1493" s="26" t="s">
        <v>95</v>
      </c>
      <c r="M1493" s="26" t="s">
        <v>149</v>
      </c>
      <c r="N1493" s="24" t="s">
        <v>256</v>
      </c>
      <c r="O1493" t="s">
        <v>298</v>
      </c>
      <c r="Q1493" s="24"/>
      <c r="R1493" s="24"/>
      <c r="S1493" s="24"/>
      <c r="T1493" s="24" t="s">
        <v>534</v>
      </c>
      <c r="U1493" s="24"/>
      <c r="V1493" s="24"/>
      <c r="W1493" s="24"/>
      <c r="X1493" s="24"/>
      <c r="Y1493" s="24"/>
      <c r="Z1493" s="24"/>
      <c r="AA1493" s="76"/>
      <c r="AB1493" s="76"/>
      <c r="AC1493" s="76"/>
      <c r="AD1493" s="24"/>
      <c r="AE1493" s="39"/>
      <c r="AF1493" s="39"/>
      <c r="AG1493" s="39"/>
      <c r="AH1493" s="39"/>
      <c r="AI1493" s="24"/>
      <c r="AJ1493" s="24"/>
      <c r="AK1493" s="24"/>
      <c r="AL1493" s="24"/>
      <c r="AM1493" s="24"/>
      <c r="AN1493" s="24"/>
      <c r="AO1493" s="25">
        <v>30</v>
      </c>
      <c r="AP1493" s="24"/>
      <c r="AQ1493" s="24"/>
      <c r="AR1493" s="24"/>
      <c r="AS1493" s="66">
        <v>2</v>
      </c>
      <c r="AT1493" s="66">
        <v>36</v>
      </c>
      <c r="AU1493" s="24">
        <v>5</v>
      </c>
      <c r="AV1493" s="24" t="s">
        <v>247</v>
      </c>
    </row>
    <row r="1494" spans="1:48" ht="14.25" customHeight="1" x14ac:dyDescent="0.3">
      <c r="A1494" s="26" t="s">
        <v>132</v>
      </c>
      <c r="B1494" s="24" t="s">
        <v>525</v>
      </c>
      <c r="C1494" s="27">
        <v>2017</v>
      </c>
      <c r="D1494" s="26" t="s">
        <v>526</v>
      </c>
      <c r="E1494" s="26" t="s">
        <v>135</v>
      </c>
      <c r="F1494" s="26" t="s">
        <v>46</v>
      </c>
      <c r="G1494" s="26" t="s">
        <v>527</v>
      </c>
      <c r="H1494" s="26"/>
      <c r="I1494" s="26"/>
      <c r="J1494" s="26" t="s">
        <v>145</v>
      </c>
      <c r="K1494" s="26" t="s">
        <v>533</v>
      </c>
      <c r="L1494" s="26" t="s">
        <v>94</v>
      </c>
      <c r="M1494" s="26" t="s">
        <v>149</v>
      </c>
      <c r="N1494" s="24" t="s">
        <v>256</v>
      </c>
      <c r="O1494" t="s">
        <v>298</v>
      </c>
      <c r="Q1494" s="24"/>
      <c r="R1494" s="24"/>
      <c r="S1494" s="24"/>
      <c r="T1494" s="24" t="s">
        <v>534</v>
      </c>
      <c r="U1494" s="24"/>
      <c r="V1494" s="24"/>
      <c r="W1494" s="24"/>
      <c r="X1494" s="24"/>
      <c r="Y1494" s="24"/>
      <c r="Z1494" s="24"/>
      <c r="AA1494" s="76"/>
      <c r="AB1494" s="76"/>
      <c r="AC1494" s="76"/>
      <c r="AD1494" s="24"/>
      <c r="AE1494" s="39"/>
      <c r="AF1494" s="39"/>
      <c r="AG1494" s="39"/>
      <c r="AH1494" s="39"/>
      <c r="AI1494" s="24"/>
      <c r="AJ1494" s="24"/>
      <c r="AK1494" s="24"/>
      <c r="AL1494" s="24"/>
      <c r="AM1494" s="24"/>
      <c r="AN1494" s="24"/>
      <c r="AO1494" s="24" t="s">
        <v>538</v>
      </c>
      <c r="AP1494" s="24"/>
      <c r="AQ1494" s="24"/>
      <c r="AR1494" s="24"/>
      <c r="AS1494" s="66">
        <f>AU1494*AT1494/100</f>
        <v>9</v>
      </c>
      <c r="AT1494" s="66">
        <v>36</v>
      </c>
      <c r="AU1494" s="24">
        <v>25</v>
      </c>
      <c r="AV1494" s="24" t="s">
        <v>247</v>
      </c>
    </row>
    <row r="1495" spans="1:48" ht="14.25" customHeight="1" x14ac:dyDescent="0.3">
      <c r="A1495" s="26" t="s">
        <v>132</v>
      </c>
      <c r="B1495" s="24" t="s">
        <v>525</v>
      </c>
      <c r="C1495" s="27">
        <v>2017</v>
      </c>
      <c r="D1495" s="26" t="s">
        <v>526</v>
      </c>
      <c r="E1495" s="26" t="s">
        <v>135</v>
      </c>
      <c r="F1495" s="26" t="s">
        <v>46</v>
      </c>
      <c r="G1495" s="26" t="s">
        <v>527</v>
      </c>
      <c r="H1495" s="26"/>
      <c r="I1495" s="26"/>
      <c r="J1495" s="26" t="s">
        <v>145</v>
      </c>
      <c r="K1495" s="26" t="s">
        <v>533</v>
      </c>
      <c r="L1495" s="26" t="s">
        <v>234</v>
      </c>
      <c r="M1495" s="26" t="s">
        <v>149</v>
      </c>
      <c r="N1495" s="24" t="s">
        <v>256</v>
      </c>
      <c r="O1495" t="s">
        <v>298</v>
      </c>
      <c r="Q1495" s="24"/>
      <c r="R1495" s="24"/>
      <c r="S1495" s="24"/>
      <c r="T1495" s="24" t="s">
        <v>534</v>
      </c>
      <c r="U1495" s="24"/>
      <c r="V1495" s="24"/>
      <c r="W1495" s="24"/>
      <c r="X1495" s="24"/>
      <c r="Y1495" s="24"/>
      <c r="Z1495" s="24"/>
      <c r="AA1495" s="76"/>
      <c r="AB1495" s="76"/>
      <c r="AC1495" s="76"/>
      <c r="AD1495" s="24"/>
      <c r="AE1495" s="39"/>
      <c r="AF1495" s="39"/>
      <c r="AG1495" s="39"/>
      <c r="AH1495" s="39"/>
      <c r="AI1495" s="24"/>
      <c r="AJ1495" s="24"/>
      <c r="AK1495" s="24"/>
      <c r="AL1495" s="24"/>
      <c r="AM1495" s="24"/>
      <c r="AN1495" s="24"/>
      <c r="AO1495" s="24" t="s">
        <v>163</v>
      </c>
      <c r="AP1495" s="24"/>
      <c r="AQ1495" s="24"/>
      <c r="AR1495" s="24"/>
      <c r="AS1495" s="66">
        <f>AU1495*AT1495/100</f>
        <v>0</v>
      </c>
      <c r="AT1495" s="66">
        <v>36</v>
      </c>
      <c r="AU1495" s="24">
        <v>0</v>
      </c>
      <c r="AV1495" s="24" t="s">
        <v>247</v>
      </c>
    </row>
    <row r="1496" spans="1:48" ht="14.25" customHeight="1" x14ac:dyDescent="0.3">
      <c r="A1496" s="26" t="s">
        <v>132</v>
      </c>
      <c r="B1496" s="24" t="s">
        <v>525</v>
      </c>
      <c r="C1496" s="27">
        <v>2017</v>
      </c>
      <c r="D1496" s="26" t="s">
        <v>526</v>
      </c>
      <c r="E1496" s="26" t="s">
        <v>135</v>
      </c>
      <c r="F1496" s="26" t="s">
        <v>46</v>
      </c>
      <c r="G1496" s="26" t="s">
        <v>527</v>
      </c>
      <c r="H1496" s="26"/>
      <c r="I1496" s="26"/>
      <c r="J1496" s="26" t="s">
        <v>145</v>
      </c>
      <c r="K1496" s="26" t="s">
        <v>533</v>
      </c>
      <c r="L1496" s="26" t="s">
        <v>536</v>
      </c>
      <c r="M1496" s="26" t="s">
        <v>149</v>
      </c>
      <c r="N1496" s="24" t="s">
        <v>256</v>
      </c>
      <c r="O1496" t="s">
        <v>298</v>
      </c>
      <c r="Q1496" s="24"/>
      <c r="R1496" s="24"/>
      <c r="S1496" s="24"/>
      <c r="T1496" s="24" t="s">
        <v>534</v>
      </c>
      <c r="U1496" s="24"/>
      <c r="V1496" s="24"/>
      <c r="W1496" s="24"/>
      <c r="X1496" s="24"/>
      <c r="Y1496" s="24"/>
      <c r="Z1496" s="24"/>
      <c r="AA1496" s="76"/>
      <c r="AB1496" s="76"/>
      <c r="AC1496" s="76"/>
      <c r="AD1496" s="24"/>
      <c r="AE1496" s="39"/>
      <c r="AF1496" s="39"/>
      <c r="AG1496" s="39"/>
      <c r="AH1496" s="39"/>
      <c r="AI1496" s="24"/>
      <c r="AJ1496" s="24"/>
      <c r="AK1496" s="24"/>
      <c r="AL1496" s="24"/>
      <c r="AM1496" s="24"/>
      <c r="AN1496" s="24"/>
      <c r="AO1496" s="25">
        <v>75</v>
      </c>
      <c r="AP1496" s="24"/>
      <c r="AQ1496" s="24"/>
      <c r="AR1496" s="24"/>
      <c r="AS1496" s="66">
        <v>34</v>
      </c>
      <c r="AT1496" s="66">
        <v>36</v>
      </c>
      <c r="AU1496" s="24">
        <v>95</v>
      </c>
      <c r="AV1496" s="24" t="s">
        <v>247</v>
      </c>
    </row>
    <row r="1497" spans="1:48" ht="14.25" customHeight="1" x14ac:dyDescent="0.3">
      <c r="A1497" s="26" t="s">
        <v>132</v>
      </c>
      <c r="B1497" s="24" t="s">
        <v>525</v>
      </c>
      <c r="C1497" s="27">
        <v>2017</v>
      </c>
      <c r="D1497" s="26" t="s">
        <v>526</v>
      </c>
      <c r="E1497" s="26" t="s">
        <v>135</v>
      </c>
      <c r="F1497" s="26" t="s">
        <v>46</v>
      </c>
      <c r="G1497" s="26" t="s">
        <v>527</v>
      </c>
      <c r="H1497" s="26"/>
      <c r="I1497" s="26"/>
      <c r="J1497" s="26" t="s">
        <v>145</v>
      </c>
      <c r="K1497" s="26" t="s">
        <v>533</v>
      </c>
      <c r="L1497" s="26" t="s">
        <v>224</v>
      </c>
      <c r="M1497" s="26" t="s">
        <v>149</v>
      </c>
      <c r="N1497" s="24" t="s">
        <v>256</v>
      </c>
      <c r="O1497" t="s">
        <v>298</v>
      </c>
      <c r="Q1497" s="24"/>
      <c r="R1497" s="24"/>
      <c r="S1497" s="24"/>
      <c r="T1497" s="24" t="s">
        <v>534</v>
      </c>
      <c r="U1497" s="24"/>
      <c r="V1497" s="24"/>
      <c r="W1497" s="24"/>
      <c r="X1497" s="24"/>
      <c r="Y1497" s="24"/>
      <c r="Z1497" s="24"/>
      <c r="AA1497" s="76"/>
      <c r="AB1497" s="76"/>
      <c r="AC1497" s="76"/>
      <c r="AD1497" s="24"/>
      <c r="AE1497" s="39"/>
      <c r="AF1497" s="39"/>
      <c r="AG1497" s="39"/>
      <c r="AH1497" s="39"/>
      <c r="AI1497" s="24"/>
      <c r="AJ1497" s="24"/>
      <c r="AK1497" s="24"/>
      <c r="AL1497" s="24"/>
      <c r="AM1497" s="24"/>
      <c r="AN1497" s="24"/>
      <c r="AO1497" s="24" t="s">
        <v>537</v>
      </c>
      <c r="AP1497" s="24"/>
      <c r="AQ1497" s="24"/>
      <c r="AR1497" s="24"/>
      <c r="AS1497" s="66">
        <v>26</v>
      </c>
      <c r="AT1497" s="66">
        <v>36</v>
      </c>
      <c r="AU1497" s="24">
        <v>73</v>
      </c>
      <c r="AV1497" s="24" t="s">
        <v>247</v>
      </c>
    </row>
    <row r="1498" spans="1:48" ht="14.25" customHeight="1" x14ac:dyDescent="0.3">
      <c r="A1498" s="26" t="s">
        <v>132</v>
      </c>
      <c r="B1498" s="24" t="s">
        <v>525</v>
      </c>
      <c r="C1498" s="27">
        <v>2017</v>
      </c>
      <c r="D1498" s="26" t="s">
        <v>526</v>
      </c>
      <c r="E1498" s="26" t="s">
        <v>135</v>
      </c>
      <c r="F1498" s="26" t="s">
        <v>46</v>
      </c>
      <c r="G1498" s="26" t="s">
        <v>527</v>
      </c>
      <c r="H1498" s="26"/>
      <c r="I1498" s="26"/>
      <c r="J1498" s="26" t="s">
        <v>145</v>
      </c>
      <c r="K1498" s="26" t="s">
        <v>533</v>
      </c>
      <c r="L1498" s="26" t="s">
        <v>92</v>
      </c>
      <c r="M1498" s="26" t="s">
        <v>149</v>
      </c>
      <c r="N1498" s="24" t="s">
        <v>256</v>
      </c>
      <c r="O1498" t="s">
        <v>298</v>
      </c>
      <c r="Q1498" s="24"/>
      <c r="R1498" s="24"/>
      <c r="S1498" s="24"/>
      <c r="T1498" s="24" t="s">
        <v>534</v>
      </c>
      <c r="U1498" s="24"/>
      <c r="V1498" s="24"/>
      <c r="W1498" s="24"/>
      <c r="X1498" s="24"/>
      <c r="Y1498" s="24"/>
      <c r="Z1498" s="24"/>
      <c r="AA1498" s="76"/>
      <c r="AB1498" s="76"/>
      <c r="AC1498" s="76"/>
      <c r="AD1498" s="24"/>
      <c r="AE1498" s="39"/>
      <c r="AF1498" s="39"/>
      <c r="AG1498" s="39"/>
      <c r="AH1498" s="39"/>
      <c r="AI1498" s="24"/>
      <c r="AJ1498" s="24"/>
      <c r="AK1498" s="24"/>
      <c r="AL1498" s="24"/>
      <c r="AM1498" s="24"/>
      <c r="AN1498" s="24"/>
      <c r="AO1498" s="25">
        <v>10</v>
      </c>
      <c r="AP1498" s="24"/>
      <c r="AQ1498" s="24"/>
      <c r="AR1498" s="24"/>
      <c r="AS1498" s="66">
        <v>2</v>
      </c>
      <c r="AT1498" s="66">
        <v>36</v>
      </c>
      <c r="AU1498" s="24">
        <v>5</v>
      </c>
      <c r="AV1498" s="24" t="s">
        <v>247</v>
      </c>
    </row>
    <row r="1499" spans="1:48" ht="14.25" customHeight="1" x14ac:dyDescent="0.3">
      <c r="A1499" s="26" t="s">
        <v>132</v>
      </c>
      <c r="B1499" s="24" t="s">
        <v>525</v>
      </c>
      <c r="C1499" s="27">
        <v>2017</v>
      </c>
      <c r="D1499" s="26" t="s">
        <v>526</v>
      </c>
      <c r="E1499" s="26" t="s">
        <v>135</v>
      </c>
      <c r="F1499" s="26" t="s">
        <v>531</v>
      </c>
      <c r="G1499" s="26" t="s">
        <v>532</v>
      </c>
      <c r="H1499" s="26"/>
      <c r="I1499" s="26"/>
      <c r="J1499" s="26" t="s">
        <v>145</v>
      </c>
      <c r="K1499" s="26" t="s">
        <v>533</v>
      </c>
      <c r="L1499" s="26" t="s">
        <v>74</v>
      </c>
      <c r="M1499" s="26" t="s">
        <v>149</v>
      </c>
      <c r="N1499" s="24" t="s">
        <v>256</v>
      </c>
      <c r="O1499" t="s">
        <v>298</v>
      </c>
      <c r="Q1499" s="24"/>
      <c r="R1499" s="24"/>
      <c r="S1499" s="24"/>
      <c r="T1499" s="24" t="s">
        <v>534</v>
      </c>
      <c r="U1499" s="24"/>
      <c r="V1499" s="24"/>
      <c r="W1499" s="24"/>
      <c r="X1499" s="24"/>
      <c r="Y1499" s="24"/>
      <c r="Z1499" s="24"/>
      <c r="AA1499" s="76"/>
      <c r="AB1499" s="76"/>
      <c r="AC1499" s="76"/>
      <c r="AD1499" s="24"/>
      <c r="AE1499" s="39"/>
      <c r="AF1499" s="39"/>
      <c r="AG1499" s="39"/>
      <c r="AH1499" s="39"/>
      <c r="AI1499" s="24"/>
      <c r="AJ1499" s="24"/>
      <c r="AK1499" s="24"/>
      <c r="AL1499" s="24"/>
      <c r="AM1499" s="24"/>
      <c r="AN1499" s="24"/>
      <c r="AO1499" s="24" t="s">
        <v>535</v>
      </c>
      <c r="AP1499" s="24"/>
      <c r="AQ1499" s="24"/>
      <c r="AR1499" s="24"/>
      <c r="AS1499" s="66">
        <v>23</v>
      </c>
      <c r="AT1499" s="66">
        <v>27</v>
      </c>
      <c r="AU1499" s="24">
        <v>85</v>
      </c>
      <c r="AV1499" s="24" t="s">
        <v>247</v>
      </c>
    </row>
    <row r="1500" spans="1:48" ht="14.25" customHeight="1" x14ac:dyDescent="0.3">
      <c r="A1500" s="26" t="s">
        <v>132</v>
      </c>
      <c r="B1500" s="24" t="s">
        <v>525</v>
      </c>
      <c r="C1500" s="27">
        <v>2017</v>
      </c>
      <c r="D1500" s="26" t="s">
        <v>526</v>
      </c>
      <c r="E1500" s="26" t="s">
        <v>135</v>
      </c>
      <c r="F1500" s="26" t="s">
        <v>531</v>
      </c>
      <c r="G1500" s="26" t="s">
        <v>532</v>
      </c>
      <c r="H1500" s="26"/>
      <c r="I1500" s="26"/>
      <c r="J1500" s="26" t="s">
        <v>145</v>
      </c>
      <c r="K1500" s="26" t="s">
        <v>533</v>
      </c>
      <c r="L1500" s="26" t="s">
        <v>76</v>
      </c>
      <c r="M1500" s="26" t="s">
        <v>149</v>
      </c>
      <c r="N1500" s="24" t="s">
        <v>256</v>
      </c>
      <c r="O1500" t="s">
        <v>298</v>
      </c>
      <c r="P1500" s="24"/>
      <c r="Q1500" s="24"/>
      <c r="R1500" s="24"/>
      <c r="S1500" s="24"/>
      <c r="T1500" s="24" t="s">
        <v>534</v>
      </c>
      <c r="U1500" s="24"/>
      <c r="V1500" s="24"/>
      <c r="W1500" s="24"/>
      <c r="X1500" s="24"/>
      <c r="Y1500" s="24"/>
      <c r="Z1500" s="24"/>
      <c r="AA1500" s="76"/>
      <c r="AB1500" s="76"/>
      <c r="AC1500" s="76"/>
      <c r="AD1500" s="24"/>
      <c r="AE1500" s="39"/>
      <c r="AF1500" s="39"/>
      <c r="AG1500" s="39"/>
      <c r="AH1500" s="39"/>
      <c r="AI1500" s="24"/>
      <c r="AJ1500" s="24"/>
      <c r="AK1500" s="24"/>
      <c r="AL1500" s="24"/>
      <c r="AM1500" s="24"/>
      <c r="AN1500" s="24"/>
      <c r="AO1500" s="25">
        <v>10</v>
      </c>
      <c r="AP1500" s="24"/>
      <c r="AQ1500" s="24"/>
      <c r="AR1500" s="24"/>
      <c r="AS1500" s="66">
        <v>27</v>
      </c>
      <c r="AT1500" s="66">
        <v>27</v>
      </c>
      <c r="AU1500" s="24"/>
      <c r="AV1500" s="24"/>
    </row>
    <row r="1501" spans="1:48" ht="14.25" customHeight="1" x14ac:dyDescent="0.3">
      <c r="A1501" s="26" t="s">
        <v>132</v>
      </c>
      <c r="B1501" s="24" t="s">
        <v>525</v>
      </c>
      <c r="C1501" s="27">
        <v>2017</v>
      </c>
      <c r="D1501" s="26" t="s">
        <v>526</v>
      </c>
      <c r="E1501" s="26" t="s">
        <v>135</v>
      </c>
      <c r="F1501" s="26" t="s">
        <v>531</v>
      </c>
      <c r="G1501" s="26" t="s">
        <v>532</v>
      </c>
      <c r="H1501" s="26"/>
      <c r="I1501" s="26"/>
      <c r="J1501" s="26" t="s">
        <v>145</v>
      </c>
      <c r="K1501" s="26" t="s">
        <v>533</v>
      </c>
      <c r="L1501" s="26" t="s">
        <v>78</v>
      </c>
      <c r="M1501" s="26" t="s">
        <v>149</v>
      </c>
      <c r="N1501" s="24" t="s">
        <v>256</v>
      </c>
      <c r="O1501" t="s">
        <v>298</v>
      </c>
      <c r="Q1501" s="24"/>
      <c r="R1501" s="24"/>
      <c r="S1501" s="24"/>
      <c r="T1501" s="24" t="s">
        <v>534</v>
      </c>
      <c r="U1501" s="24"/>
      <c r="V1501" s="24"/>
      <c r="W1501" s="24"/>
      <c r="X1501" s="24"/>
      <c r="Y1501" s="24"/>
      <c r="Z1501" s="24"/>
      <c r="AA1501" s="76"/>
      <c r="AB1501" s="76"/>
      <c r="AC1501" s="76"/>
      <c r="AD1501" s="24"/>
      <c r="AE1501" s="39"/>
      <c r="AF1501" s="39"/>
      <c r="AG1501" s="39"/>
      <c r="AH1501" s="39"/>
      <c r="AI1501" s="24"/>
      <c r="AJ1501" s="24"/>
      <c r="AK1501" s="24"/>
      <c r="AL1501" s="24"/>
      <c r="AM1501" s="24"/>
      <c r="AN1501" s="24"/>
      <c r="AO1501" s="25">
        <v>30</v>
      </c>
      <c r="AP1501" s="24"/>
      <c r="AQ1501" s="24"/>
      <c r="AR1501" s="24"/>
      <c r="AS1501" s="66">
        <f>AU1501*AT1501/100</f>
        <v>0</v>
      </c>
      <c r="AT1501" s="66">
        <v>27</v>
      </c>
      <c r="AU1501" s="24">
        <v>0</v>
      </c>
      <c r="AV1501" s="24" t="s">
        <v>247</v>
      </c>
    </row>
    <row r="1502" spans="1:48" ht="14.25" customHeight="1" x14ac:dyDescent="0.3">
      <c r="A1502" s="26" t="s">
        <v>132</v>
      </c>
      <c r="B1502" s="24" t="s">
        <v>525</v>
      </c>
      <c r="C1502" s="27">
        <v>2017</v>
      </c>
      <c r="D1502" s="26" t="s">
        <v>526</v>
      </c>
      <c r="E1502" s="26" t="s">
        <v>135</v>
      </c>
      <c r="F1502" s="26" t="s">
        <v>531</v>
      </c>
      <c r="G1502" s="26" t="s">
        <v>532</v>
      </c>
      <c r="H1502" s="26"/>
      <c r="I1502" s="26"/>
      <c r="J1502" s="26" t="s">
        <v>145</v>
      </c>
      <c r="K1502" s="26" t="s">
        <v>533</v>
      </c>
      <c r="L1502" s="26" t="s">
        <v>79</v>
      </c>
      <c r="M1502" s="26" t="s">
        <v>149</v>
      </c>
      <c r="N1502" s="24" t="s">
        <v>256</v>
      </c>
      <c r="O1502" t="s">
        <v>298</v>
      </c>
      <c r="Q1502" s="24"/>
      <c r="R1502" s="24"/>
      <c r="S1502" s="24"/>
      <c r="T1502" s="24" t="s">
        <v>534</v>
      </c>
      <c r="U1502" s="24"/>
      <c r="V1502" s="24"/>
      <c r="W1502" s="24"/>
      <c r="X1502" s="24"/>
      <c r="Y1502" s="24"/>
      <c r="Z1502" s="24"/>
      <c r="AA1502" s="76"/>
      <c r="AB1502" s="76"/>
      <c r="AC1502" s="76"/>
      <c r="AD1502" s="24"/>
      <c r="AE1502" s="39"/>
      <c r="AF1502" s="39"/>
      <c r="AG1502" s="39"/>
      <c r="AH1502" s="39"/>
      <c r="AI1502" s="24"/>
      <c r="AJ1502" s="24"/>
      <c r="AK1502" s="24"/>
      <c r="AL1502" s="24"/>
      <c r="AM1502" s="24"/>
      <c r="AN1502" s="24"/>
      <c r="AO1502" s="25">
        <v>5</v>
      </c>
      <c r="AP1502" s="24"/>
      <c r="AQ1502" s="24"/>
      <c r="AR1502" s="24"/>
      <c r="AS1502" s="66">
        <v>6</v>
      </c>
      <c r="AT1502" s="66">
        <v>27</v>
      </c>
      <c r="AU1502" s="24">
        <v>22</v>
      </c>
      <c r="AV1502" s="24" t="s">
        <v>247</v>
      </c>
    </row>
    <row r="1503" spans="1:48" ht="14.25" customHeight="1" x14ac:dyDescent="0.3">
      <c r="A1503" s="26" t="s">
        <v>132</v>
      </c>
      <c r="B1503" s="24" t="s">
        <v>525</v>
      </c>
      <c r="C1503" s="27">
        <v>2017</v>
      </c>
      <c r="D1503" s="26" t="s">
        <v>526</v>
      </c>
      <c r="E1503" s="26" t="s">
        <v>135</v>
      </c>
      <c r="F1503" s="26" t="s">
        <v>531</v>
      </c>
      <c r="G1503" s="26" t="s">
        <v>532</v>
      </c>
      <c r="H1503" s="26"/>
      <c r="I1503" s="26"/>
      <c r="J1503" s="26" t="s">
        <v>145</v>
      </c>
      <c r="K1503" s="26" t="s">
        <v>533</v>
      </c>
      <c r="L1503" s="26" t="s">
        <v>83</v>
      </c>
      <c r="M1503" s="26" t="s">
        <v>149</v>
      </c>
      <c r="N1503" s="24" t="s">
        <v>256</v>
      </c>
      <c r="O1503" t="s">
        <v>298</v>
      </c>
      <c r="Q1503" s="24"/>
      <c r="R1503" s="24"/>
      <c r="S1503" s="24"/>
      <c r="T1503" s="24" t="s">
        <v>534</v>
      </c>
      <c r="U1503" s="24"/>
      <c r="V1503" s="24"/>
      <c r="W1503" s="24"/>
      <c r="X1503" s="24"/>
      <c r="Y1503" s="24"/>
      <c r="Z1503" s="24"/>
      <c r="AA1503" s="76"/>
      <c r="AB1503" s="76"/>
      <c r="AC1503" s="76"/>
      <c r="AD1503" s="24"/>
      <c r="AE1503" s="39"/>
      <c r="AF1503" s="39"/>
      <c r="AG1503" s="39"/>
      <c r="AH1503" s="39"/>
      <c r="AI1503" s="24"/>
      <c r="AJ1503" s="24"/>
      <c r="AK1503" s="24"/>
      <c r="AL1503" s="24"/>
      <c r="AM1503" s="24"/>
      <c r="AN1503" s="24"/>
      <c r="AO1503" s="25">
        <v>30</v>
      </c>
      <c r="AP1503" s="24"/>
      <c r="AQ1503" s="24"/>
      <c r="AR1503" s="24"/>
      <c r="AS1503" s="66">
        <v>17</v>
      </c>
      <c r="AT1503" s="66">
        <v>27</v>
      </c>
      <c r="AU1503" s="24">
        <v>63</v>
      </c>
      <c r="AV1503" s="24" t="s">
        <v>247</v>
      </c>
    </row>
    <row r="1504" spans="1:48" ht="14.25" customHeight="1" x14ac:dyDescent="0.3">
      <c r="A1504" s="26" t="s">
        <v>132</v>
      </c>
      <c r="B1504" s="24" t="s">
        <v>525</v>
      </c>
      <c r="C1504" s="27">
        <v>2017</v>
      </c>
      <c r="D1504" s="26" t="s">
        <v>526</v>
      </c>
      <c r="E1504" s="26" t="s">
        <v>135</v>
      </c>
      <c r="F1504" s="26" t="s">
        <v>531</v>
      </c>
      <c r="G1504" s="26" t="s">
        <v>532</v>
      </c>
      <c r="H1504" s="26"/>
      <c r="I1504" s="26"/>
      <c r="J1504" s="26" t="s">
        <v>145</v>
      </c>
      <c r="K1504" s="26" t="s">
        <v>533</v>
      </c>
      <c r="L1504" s="26" t="s">
        <v>85</v>
      </c>
      <c r="M1504" s="26" t="s">
        <v>149</v>
      </c>
      <c r="N1504" s="24" t="s">
        <v>256</v>
      </c>
      <c r="O1504" t="s">
        <v>298</v>
      </c>
      <c r="Q1504" s="24"/>
      <c r="R1504" s="24"/>
      <c r="S1504" s="24"/>
      <c r="T1504" s="24" t="s">
        <v>534</v>
      </c>
      <c r="U1504" s="24"/>
      <c r="V1504" s="24"/>
      <c r="W1504" s="24"/>
      <c r="X1504" s="24"/>
      <c r="Y1504" s="24"/>
      <c r="Z1504" s="24"/>
      <c r="AA1504" s="76"/>
      <c r="AB1504" s="76"/>
      <c r="AC1504" s="76"/>
      <c r="AD1504" s="24"/>
      <c r="AE1504" s="39"/>
      <c r="AF1504" s="39"/>
      <c r="AG1504" s="39"/>
      <c r="AH1504" s="39"/>
      <c r="AI1504" s="24"/>
      <c r="AJ1504" s="24"/>
      <c r="AK1504" s="24"/>
      <c r="AL1504" s="24"/>
      <c r="AM1504" s="24"/>
      <c r="AN1504" s="24"/>
      <c r="AO1504" s="25">
        <v>5</v>
      </c>
      <c r="AP1504" s="24"/>
      <c r="AQ1504" s="24"/>
      <c r="AR1504" s="24"/>
      <c r="AS1504" s="66">
        <v>4</v>
      </c>
      <c r="AT1504" s="66">
        <v>27</v>
      </c>
      <c r="AU1504" s="24">
        <v>15</v>
      </c>
      <c r="AV1504" s="24" t="s">
        <v>247</v>
      </c>
    </row>
    <row r="1505" spans="1:48" ht="14.25" customHeight="1" x14ac:dyDescent="0.3">
      <c r="A1505" s="26" t="s">
        <v>132</v>
      </c>
      <c r="B1505" s="24" t="s">
        <v>525</v>
      </c>
      <c r="C1505" s="27">
        <v>2017</v>
      </c>
      <c r="D1505" s="26" t="s">
        <v>526</v>
      </c>
      <c r="E1505" s="26" t="s">
        <v>135</v>
      </c>
      <c r="F1505" s="26" t="s">
        <v>531</v>
      </c>
      <c r="G1505" s="26" t="s">
        <v>532</v>
      </c>
      <c r="H1505" s="26"/>
      <c r="I1505" s="26"/>
      <c r="J1505" s="26" t="s">
        <v>145</v>
      </c>
      <c r="K1505" s="26" t="s">
        <v>533</v>
      </c>
      <c r="L1505" s="26" t="s">
        <v>539</v>
      </c>
      <c r="M1505" s="26" t="s">
        <v>149</v>
      </c>
      <c r="N1505" s="24" t="s">
        <v>256</v>
      </c>
      <c r="O1505" t="s">
        <v>298</v>
      </c>
      <c r="Q1505" s="24"/>
      <c r="R1505" s="24"/>
      <c r="S1505" s="24"/>
      <c r="T1505" s="24" t="s">
        <v>534</v>
      </c>
      <c r="U1505" s="24"/>
      <c r="V1505" s="24"/>
      <c r="W1505" s="24"/>
      <c r="X1505" s="24"/>
      <c r="Y1505" s="24"/>
      <c r="Z1505" s="24"/>
      <c r="AA1505" s="76"/>
      <c r="AB1505" s="76"/>
      <c r="AC1505" s="76"/>
      <c r="AD1505" s="24"/>
      <c r="AE1505" s="39"/>
      <c r="AF1505" s="39"/>
      <c r="AG1505" s="39"/>
      <c r="AH1505" s="39"/>
      <c r="AI1505" s="24"/>
      <c r="AJ1505" s="24"/>
      <c r="AK1505" s="24"/>
      <c r="AL1505" s="24"/>
      <c r="AM1505" s="24"/>
      <c r="AN1505" s="24"/>
      <c r="AO1505" s="25">
        <v>10</v>
      </c>
      <c r="AP1505" s="24"/>
      <c r="AQ1505" s="24"/>
      <c r="AR1505" s="24"/>
      <c r="AS1505" s="66">
        <f>AU1505*AT1505/100</f>
        <v>0</v>
      </c>
      <c r="AT1505" s="66">
        <v>27</v>
      </c>
      <c r="AU1505" s="24">
        <v>0</v>
      </c>
      <c r="AV1505" s="24" t="s">
        <v>247</v>
      </c>
    </row>
    <row r="1506" spans="1:48" ht="14.25" customHeight="1" x14ac:dyDescent="0.3">
      <c r="A1506" s="26" t="s">
        <v>132</v>
      </c>
      <c r="B1506" s="24" t="s">
        <v>525</v>
      </c>
      <c r="C1506" s="27">
        <v>2017</v>
      </c>
      <c r="D1506" s="26" t="s">
        <v>526</v>
      </c>
      <c r="E1506" s="26" t="s">
        <v>135</v>
      </c>
      <c r="F1506" s="26" t="s">
        <v>531</v>
      </c>
      <c r="G1506" s="26" t="s">
        <v>532</v>
      </c>
      <c r="H1506" s="26"/>
      <c r="I1506" s="26"/>
      <c r="J1506" s="26" t="s">
        <v>145</v>
      </c>
      <c r="K1506" s="26" t="s">
        <v>533</v>
      </c>
      <c r="L1506" s="26" t="s">
        <v>86</v>
      </c>
      <c r="M1506" s="26" t="s">
        <v>149</v>
      </c>
      <c r="N1506" s="24" t="s">
        <v>256</v>
      </c>
      <c r="O1506" t="s">
        <v>298</v>
      </c>
      <c r="Q1506" s="24"/>
      <c r="R1506" s="24"/>
      <c r="S1506" s="24"/>
      <c r="T1506" s="24" t="s">
        <v>534</v>
      </c>
      <c r="U1506" s="24"/>
      <c r="V1506" s="24"/>
      <c r="W1506" s="24"/>
      <c r="X1506" s="24"/>
      <c r="Y1506" s="24"/>
      <c r="Z1506" s="24"/>
      <c r="AA1506" s="76"/>
      <c r="AB1506" s="76"/>
      <c r="AC1506" s="76"/>
      <c r="AD1506" s="24"/>
      <c r="AE1506" s="39"/>
      <c r="AF1506" s="39"/>
      <c r="AG1506" s="39"/>
      <c r="AH1506" s="39"/>
      <c r="AI1506" s="24"/>
      <c r="AJ1506" s="24"/>
      <c r="AK1506" s="24"/>
      <c r="AL1506" s="24"/>
      <c r="AM1506" s="24"/>
      <c r="AN1506" s="24"/>
      <c r="AO1506" s="25">
        <v>10</v>
      </c>
      <c r="AP1506" s="24"/>
      <c r="AQ1506" s="24"/>
      <c r="AR1506" s="24"/>
      <c r="AS1506" s="66">
        <f>AU1506*AT1506/100</f>
        <v>0</v>
      </c>
      <c r="AT1506" s="66">
        <v>27</v>
      </c>
      <c r="AU1506" s="24">
        <v>0</v>
      </c>
      <c r="AV1506" s="24" t="s">
        <v>247</v>
      </c>
    </row>
    <row r="1507" spans="1:48" ht="14.25" customHeight="1" x14ac:dyDescent="0.3">
      <c r="A1507" s="26" t="s">
        <v>132</v>
      </c>
      <c r="B1507" s="24" t="s">
        <v>525</v>
      </c>
      <c r="C1507" s="27">
        <v>2017</v>
      </c>
      <c r="D1507" s="26" t="s">
        <v>526</v>
      </c>
      <c r="E1507" s="26" t="s">
        <v>135</v>
      </c>
      <c r="F1507" s="26" t="s">
        <v>531</v>
      </c>
      <c r="G1507" s="26" t="s">
        <v>532</v>
      </c>
      <c r="H1507" s="26"/>
      <c r="I1507" s="26"/>
      <c r="J1507" s="26" t="s">
        <v>145</v>
      </c>
      <c r="K1507" s="26" t="s">
        <v>533</v>
      </c>
      <c r="L1507" s="26" t="s">
        <v>87</v>
      </c>
      <c r="M1507" s="26" t="s">
        <v>149</v>
      </c>
      <c r="N1507" s="24" t="s">
        <v>256</v>
      </c>
      <c r="O1507" t="s">
        <v>298</v>
      </c>
      <c r="Q1507" s="24"/>
      <c r="R1507" s="24"/>
      <c r="S1507" s="24"/>
      <c r="T1507" s="24" t="s">
        <v>534</v>
      </c>
      <c r="U1507" s="24"/>
      <c r="V1507" s="24"/>
      <c r="W1507" s="24"/>
      <c r="X1507" s="24"/>
      <c r="Y1507" s="24"/>
      <c r="Z1507" s="24"/>
      <c r="AA1507" s="76"/>
      <c r="AB1507" s="76"/>
      <c r="AC1507" s="76"/>
      <c r="AD1507" s="24"/>
      <c r="AE1507" s="39"/>
      <c r="AF1507" s="39"/>
      <c r="AG1507" s="39"/>
      <c r="AH1507" s="39"/>
      <c r="AI1507" s="24"/>
      <c r="AJ1507" s="24"/>
      <c r="AK1507" s="24"/>
      <c r="AL1507" s="24"/>
      <c r="AM1507" s="24"/>
      <c r="AN1507" s="24"/>
      <c r="AO1507" s="25">
        <v>10</v>
      </c>
      <c r="AP1507" s="24"/>
      <c r="AQ1507" s="24"/>
      <c r="AR1507" s="24"/>
      <c r="AS1507" s="66">
        <f>AU1507*AT1507/100</f>
        <v>0</v>
      </c>
      <c r="AT1507" s="66">
        <v>27</v>
      </c>
      <c r="AU1507" s="24">
        <v>0</v>
      </c>
      <c r="AV1507" s="24" t="s">
        <v>247</v>
      </c>
    </row>
    <row r="1508" spans="1:48" ht="14.25" customHeight="1" x14ac:dyDescent="0.3">
      <c r="A1508" s="26" t="s">
        <v>132</v>
      </c>
      <c r="B1508" s="24" t="s">
        <v>525</v>
      </c>
      <c r="C1508" s="27">
        <v>2017</v>
      </c>
      <c r="D1508" s="26" t="s">
        <v>526</v>
      </c>
      <c r="E1508" s="26" t="s">
        <v>135</v>
      </c>
      <c r="F1508" s="26" t="s">
        <v>531</v>
      </c>
      <c r="G1508" s="26" t="s">
        <v>532</v>
      </c>
      <c r="H1508" s="26"/>
      <c r="I1508" s="26"/>
      <c r="J1508" s="26" t="s">
        <v>145</v>
      </c>
      <c r="K1508" s="26" t="s">
        <v>533</v>
      </c>
      <c r="L1508" s="26" t="s">
        <v>540</v>
      </c>
      <c r="M1508" s="26" t="s">
        <v>149</v>
      </c>
      <c r="N1508" s="24" t="s">
        <v>256</v>
      </c>
      <c r="O1508" t="s">
        <v>298</v>
      </c>
      <c r="Q1508" s="24"/>
      <c r="R1508" s="24"/>
      <c r="S1508" s="24"/>
      <c r="T1508" s="24" t="s">
        <v>534</v>
      </c>
      <c r="U1508" s="24"/>
      <c r="V1508" s="24"/>
      <c r="W1508" s="24"/>
      <c r="X1508" s="24"/>
      <c r="Y1508" s="24"/>
      <c r="Z1508" s="24"/>
      <c r="AA1508" s="76"/>
      <c r="AB1508" s="76"/>
      <c r="AC1508" s="76"/>
      <c r="AD1508" s="24"/>
      <c r="AE1508" s="39"/>
      <c r="AF1508" s="39"/>
      <c r="AG1508" s="39"/>
      <c r="AH1508" s="39"/>
      <c r="AI1508" s="24"/>
      <c r="AJ1508" s="24"/>
      <c r="AK1508" s="24"/>
      <c r="AL1508" s="24"/>
      <c r="AM1508" s="24"/>
      <c r="AN1508" s="24"/>
      <c r="AO1508" s="25">
        <v>10</v>
      </c>
      <c r="AP1508" s="24"/>
      <c r="AQ1508" s="24"/>
      <c r="AR1508" s="24"/>
      <c r="AS1508" s="66">
        <v>3</v>
      </c>
      <c r="AT1508" s="66">
        <v>27</v>
      </c>
      <c r="AU1508" s="24">
        <v>10</v>
      </c>
      <c r="AV1508" s="24" t="s">
        <v>247</v>
      </c>
    </row>
    <row r="1509" spans="1:48" ht="14.25" customHeight="1" x14ac:dyDescent="0.3">
      <c r="A1509" s="26" t="s">
        <v>132</v>
      </c>
      <c r="B1509" s="24" t="s">
        <v>525</v>
      </c>
      <c r="C1509" s="27">
        <v>2017</v>
      </c>
      <c r="D1509" s="26" t="s">
        <v>526</v>
      </c>
      <c r="E1509" s="26" t="s">
        <v>135</v>
      </c>
      <c r="F1509" s="26" t="s">
        <v>531</v>
      </c>
      <c r="G1509" s="26" t="s">
        <v>532</v>
      </c>
      <c r="H1509" s="26"/>
      <c r="I1509" s="26"/>
      <c r="J1509" s="26" t="s">
        <v>145</v>
      </c>
      <c r="K1509" s="26" t="s">
        <v>533</v>
      </c>
      <c r="L1509" s="26" t="s">
        <v>95</v>
      </c>
      <c r="M1509" s="26" t="s">
        <v>149</v>
      </c>
      <c r="N1509" s="24" t="s">
        <v>256</v>
      </c>
      <c r="O1509" t="s">
        <v>298</v>
      </c>
      <c r="Q1509" s="24"/>
      <c r="R1509" s="24"/>
      <c r="S1509" s="24"/>
      <c r="T1509" s="24" t="s">
        <v>534</v>
      </c>
      <c r="U1509" s="24"/>
      <c r="V1509" s="24"/>
      <c r="W1509" s="24"/>
      <c r="X1509" s="24"/>
      <c r="Y1509" s="24"/>
      <c r="Z1509" s="24"/>
      <c r="AA1509" s="76"/>
      <c r="AB1509" s="76"/>
      <c r="AC1509" s="76"/>
      <c r="AD1509" s="24"/>
      <c r="AE1509" s="39"/>
      <c r="AF1509" s="39"/>
      <c r="AG1509" s="39"/>
      <c r="AH1509" s="39"/>
      <c r="AI1509" s="24"/>
      <c r="AJ1509" s="24"/>
      <c r="AK1509" s="24"/>
      <c r="AL1509" s="24"/>
      <c r="AM1509" s="24"/>
      <c r="AN1509" s="24"/>
      <c r="AO1509" s="25">
        <v>30</v>
      </c>
      <c r="AP1509" s="24"/>
      <c r="AQ1509" s="24"/>
      <c r="AR1509" s="24"/>
      <c r="AS1509" s="66">
        <v>5</v>
      </c>
      <c r="AT1509" s="66">
        <v>27</v>
      </c>
      <c r="AU1509" s="24">
        <v>18</v>
      </c>
      <c r="AV1509" s="24" t="s">
        <v>247</v>
      </c>
    </row>
    <row r="1510" spans="1:48" ht="14.25" customHeight="1" x14ac:dyDescent="0.3">
      <c r="A1510" s="26" t="s">
        <v>132</v>
      </c>
      <c r="B1510" s="24" t="s">
        <v>525</v>
      </c>
      <c r="C1510" s="27">
        <v>2017</v>
      </c>
      <c r="D1510" s="26" t="s">
        <v>526</v>
      </c>
      <c r="E1510" s="26" t="s">
        <v>135</v>
      </c>
      <c r="F1510" s="26" t="s">
        <v>531</v>
      </c>
      <c r="G1510" s="26" t="s">
        <v>532</v>
      </c>
      <c r="H1510" s="26"/>
      <c r="I1510" s="26"/>
      <c r="J1510" s="26" t="s">
        <v>145</v>
      </c>
      <c r="K1510" s="26" t="s">
        <v>533</v>
      </c>
      <c r="L1510" s="26" t="s">
        <v>94</v>
      </c>
      <c r="M1510" s="26" t="s">
        <v>149</v>
      </c>
      <c r="N1510" s="24" t="s">
        <v>256</v>
      </c>
      <c r="O1510" t="s">
        <v>298</v>
      </c>
      <c r="Q1510" s="24"/>
      <c r="R1510" s="24"/>
      <c r="S1510" s="24"/>
      <c r="T1510" s="24" t="s">
        <v>534</v>
      </c>
      <c r="U1510" s="24"/>
      <c r="V1510" s="24"/>
      <c r="W1510" s="24"/>
      <c r="X1510" s="24"/>
      <c r="Y1510" s="24"/>
      <c r="Z1510" s="24"/>
      <c r="AA1510" s="76"/>
      <c r="AB1510" s="76"/>
      <c r="AC1510" s="76"/>
      <c r="AD1510" s="24"/>
      <c r="AE1510" s="39"/>
      <c r="AF1510" s="39"/>
      <c r="AG1510" s="39"/>
      <c r="AH1510" s="39"/>
      <c r="AI1510" s="24"/>
      <c r="AJ1510" s="24"/>
      <c r="AK1510" s="24"/>
      <c r="AL1510" s="24"/>
      <c r="AM1510" s="24"/>
      <c r="AN1510" s="24"/>
      <c r="AO1510" s="24" t="s">
        <v>538</v>
      </c>
      <c r="AP1510" s="24"/>
      <c r="AQ1510" s="24"/>
      <c r="AR1510" s="24"/>
      <c r="AS1510" s="66">
        <v>9</v>
      </c>
      <c r="AT1510" s="66">
        <v>27</v>
      </c>
      <c r="AU1510" s="24">
        <v>35</v>
      </c>
      <c r="AV1510" s="24" t="s">
        <v>247</v>
      </c>
    </row>
    <row r="1511" spans="1:48" ht="14.25" customHeight="1" x14ac:dyDescent="0.3">
      <c r="A1511" s="26" t="s">
        <v>132</v>
      </c>
      <c r="B1511" s="24" t="s">
        <v>525</v>
      </c>
      <c r="C1511" s="27">
        <v>2017</v>
      </c>
      <c r="D1511" s="26" t="s">
        <v>526</v>
      </c>
      <c r="E1511" s="26" t="s">
        <v>135</v>
      </c>
      <c r="F1511" s="26" t="s">
        <v>531</v>
      </c>
      <c r="G1511" s="26" t="s">
        <v>532</v>
      </c>
      <c r="H1511" s="26"/>
      <c r="I1511" s="26"/>
      <c r="J1511" s="26" t="s">
        <v>145</v>
      </c>
      <c r="K1511" s="26" t="s">
        <v>533</v>
      </c>
      <c r="L1511" s="26" t="s">
        <v>234</v>
      </c>
      <c r="M1511" s="26" t="s">
        <v>149</v>
      </c>
      <c r="N1511" s="24" t="s">
        <v>256</v>
      </c>
      <c r="O1511" t="s">
        <v>298</v>
      </c>
      <c r="Q1511" s="24"/>
      <c r="R1511" s="24"/>
      <c r="S1511" s="24"/>
      <c r="T1511" s="24" t="s">
        <v>534</v>
      </c>
      <c r="U1511" s="24"/>
      <c r="V1511" s="24"/>
      <c r="W1511" s="24"/>
      <c r="X1511" s="24"/>
      <c r="Y1511" s="24"/>
      <c r="Z1511" s="24"/>
      <c r="AA1511" s="76"/>
      <c r="AB1511" s="76"/>
      <c r="AC1511" s="76"/>
      <c r="AD1511" s="24"/>
      <c r="AE1511" s="39"/>
      <c r="AF1511" s="39"/>
      <c r="AG1511" s="39"/>
      <c r="AH1511" s="39"/>
      <c r="AI1511" s="24"/>
      <c r="AJ1511" s="24"/>
      <c r="AK1511" s="24"/>
      <c r="AL1511" s="24"/>
      <c r="AM1511" s="24"/>
      <c r="AN1511" s="24"/>
      <c r="AO1511" s="24" t="s">
        <v>163</v>
      </c>
      <c r="AP1511" s="24"/>
      <c r="AQ1511" s="24"/>
      <c r="AR1511" s="24"/>
      <c r="AS1511" s="66">
        <v>1</v>
      </c>
      <c r="AT1511" s="66">
        <v>27</v>
      </c>
      <c r="AU1511" s="24">
        <v>5</v>
      </c>
      <c r="AV1511" s="24" t="s">
        <v>247</v>
      </c>
    </row>
    <row r="1512" spans="1:48" ht="14.25" customHeight="1" x14ac:dyDescent="0.3">
      <c r="A1512" s="26" t="s">
        <v>132</v>
      </c>
      <c r="B1512" s="24" t="s">
        <v>525</v>
      </c>
      <c r="C1512" s="27">
        <v>2017</v>
      </c>
      <c r="D1512" s="26" t="s">
        <v>526</v>
      </c>
      <c r="E1512" s="26" t="s">
        <v>135</v>
      </c>
      <c r="F1512" s="26" t="s">
        <v>531</v>
      </c>
      <c r="G1512" s="26" t="s">
        <v>532</v>
      </c>
      <c r="H1512" s="26"/>
      <c r="I1512" s="26"/>
      <c r="J1512" s="26" t="s">
        <v>145</v>
      </c>
      <c r="K1512" s="26" t="s">
        <v>533</v>
      </c>
      <c r="L1512" s="26" t="s">
        <v>536</v>
      </c>
      <c r="M1512" s="26" t="s">
        <v>149</v>
      </c>
      <c r="N1512" s="24" t="s">
        <v>256</v>
      </c>
      <c r="O1512" t="s">
        <v>298</v>
      </c>
      <c r="Q1512" s="24"/>
      <c r="R1512" s="24"/>
      <c r="S1512" s="24"/>
      <c r="T1512" s="24" t="s">
        <v>534</v>
      </c>
      <c r="U1512" s="24"/>
      <c r="V1512" s="24"/>
      <c r="W1512" s="24"/>
      <c r="X1512" s="24"/>
      <c r="Y1512" s="24"/>
      <c r="Z1512" s="24"/>
      <c r="AA1512" s="76"/>
      <c r="AB1512" s="76"/>
      <c r="AC1512" s="76"/>
      <c r="AD1512" s="24"/>
      <c r="AE1512" s="39"/>
      <c r="AF1512" s="39"/>
      <c r="AG1512" s="39"/>
      <c r="AH1512" s="39"/>
      <c r="AI1512" s="24"/>
      <c r="AJ1512" s="24"/>
      <c r="AK1512" s="24"/>
      <c r="AL1512" s="24"/>
      <c r="AM1512" s="24"/>
      <c r="AN1512" s="24"/>
      <c r="AO1512" s="25">
        <v>75</v>
      </c>
      <c r="AP1512" s="24"/>
      <c r="AQ1512" s="24"/>
      <c r="AR1512" s="24"/>
      <c r="AS1512" s="66">
        <f>AU1512*AT1512/100</f>
        <v>27</v>
      </c>
      <c r="AT1512" s="66">
        <v>27</v>
      </c>
      <c r="AU1512" s="24">
        <v>100</v>
      </c>
      <c r="AV1512" s="24" t="s">
        <v>247</v>
      </c>
    </row>
    <row r="1513" spans="1:48" ht="14.25" customHeight="1" x14ac:dyDescent="0.3">
      <c r="A1513" s="26" t="s">
        <v>132</v>
      </c>
      <c r="B1513" s="24" t="s">
        <v>525</v>
      </c>
      <c r="C1513" s="27">
        <v>2017</v>
      </c>
      <c r="D1513" s="26" t="s">
        <v>526</v>
      </c>
      <c r="E1513" s="26" t="s">
        <v>135</v>
      </c>
      <c r="F1513" s="26" t="s">
        <v>531</v>
      </c>
      <c r="G1513" s="26" t="s">
        <v>532</v>
      </c>
      <c r="H1513" s="26"/>
      <c r="I1513" s="26"/>
      <c r="J1513" s="26" t="s">
        <v>145</v>
      </c>
      <c r="K1513" s="26" t="s">
        <v>533</v>
      </c>
      <c r="L1513" s="26" t="s">
        <v>224</v>
      </c>
      <c r="M1513" s="26" t="s">
        <v>149</v>
      </c>
      <c r="N1513" s="24" t="s">
        <v>256</v>
      </c>
      <c r="O1513" t="s">
        <v>298</v>
      </c>
      <c r="Q1513" s="24"/>
      <c r="R1513" s="24"/>
      <c r="S1513" s="24"/>
      <c r="T1513" s="24" t="s">
        <v>534</v>
      </c>
      <c r="U1513" s="24"/>
      <c r="V1513" s="24"/>
      <c r="W1513" s="24"/>
      <c r="X1513" s="24"/>
      <c r="Y1513" s="24"/>
      <c r="Z1513" s="24"/>
      <c r="AA1513" s="76"/>
      <c r="AB1513" s="76"/>
      <c r="AC1513" s="76"/>
      <c r="AD1513" s="24"/>
      <c r="AE1513" s="39"/>
      <c r="AF1513" s="39"/>
      <c r="AG1513" s="39"/>
      <c r="AH1513" s="39"/>
      <c r="AI1513" s="24"/>
      <c r="AJ1513" s="24"/>
      <c r="AK1513" s="24"/>
      <c r="AL1513" s="24"/>
      <c r="AM1513" s="24"/>
      <c r="AN1513" s="24"/>
      <c r="AO1513" s="24" t="s">
        <v>537</v>
      </c>
      <c r="AP1513" s="24"/>
      <c r="AQ1513" s="24"/>
      <c r="AR1513" s="24"/>
      <c r="AS1513" s="66">
        <v>24</v>
      </c>
      <c r="AT1513" s="66">
        <v>27</v>
      </c>
      <c r="AU1513" s="24">
        <v>90</v>
      </c>
      <c r="AV1513" s="24" t="s">
        <v>247</v>
      </c>
    </row>
    <row r="1514" spans="1:48" ht="14.25" customHeight="1" x14ac:dyDescent="0.3">
      <c r="A1514" s="26" t="s">
        <v>132</v>
      </c>
      <c r="B1514" s="24" t="s">
        <v>525</v>
      </c>
      <c r="C1514" s="27">
        <v>2017</v>
      </c>
      <c r="D1514" s="26" t="s">
        <v>526</v>
      </c>
      <c r="E1514" s="26" t="s">
        <v>135</v>
      </c>
      <c r="F1514" s="26" t="s">
        <v>531</v>
      </c>
      <c r="G1514" s="26" t="s">
        <v>532</v>
      </c>
      <c r="H1514" s="26"/>
      <c r="I1514" s="26"/>
      <c r="J1514" s="26" t="s">
        <v>145</v>
      </c>
      <c r="K1514" s="26" t="s">
        <v>533</v>
      </c>
      <c r="L1514" s="26" t="s">
        <v>92</v>
      </c>
      <c r="M1514" s="26" t="s">
        <v>149</v>
      </c>
      <c r="N1514" s="24" t="s">
        <v>256</v>
      </c>
      <c r="O1514" t="s">
        <v>298</v>
      </c>
      <c r="Q1514" s="24"/>
      <c r="R1514" s="24"/>
      <c r="S1514" s="24"/>
      <c r="T1514" s="24" t="s">
        <v>534</v>
      </c>
      <c r="U1514" s="24"/>
      <c r="V1514" s="24"/>
      <c r="W1514" s="24"/>
      <c r="X1514" s="24"/>
      <c r="Y1514" s="24"/>
      <c r="Z1514" s="24"/>
      <c r="AA1514" s="76"/>
      <c r="AB1514" s="76"/>
      <c r="AC1514" s="76"/>
      <c r="AD1514" s="24"/>
      <c r="AE1514" s="39"/>
      <c r="AF1514" s="39"/>
      <c r="AG1514" s="39"/>
      <c r="AH1514" s="39"/>
      <c r="AI1514" s="24"/>
      <c r="AJ1514" s="24"/>
      <c r="AK1514" s="24"/>
      <c r="AL1514" s="24"/>
      <c r="AM1514" s="24"/>
      <c r="AN1514" s="24"/>
      <c r="AO1514" s="25">
        <v>10</v>
      </c>
      <c r="AP1514" s="24"/>
      <c r="AQ1514" s="24"/>
      <c r="AR1514" s="24"/>
      <c r="AS1514" s="66">
        <v>4</v>
      </c>
      <c r="AT1514" s="66">
        <v>27</v>
      </c>
      <c r="AU1514" s="24">
        <v>15</v>
      </c>
      <c r="AV1514" s="24" t="s">
        <v>247</v>
      </c>
    </row>
    <row r="1515" spans="1:48" ht="14.25" customHeight="1" x14ac:dyDescent="0.3">
      <c r="A1515" s="26" t="s">
        <v>132</v>
      </c>
      <c r="B1515" s="24" t="s">
        <v>525</v>
      </c>
      <c r="C1515" s="27">
        <v>2017</v>
      </c>
      <c r="D1515" s="26" t="s">
        <v>526</v>
      </c>
      <c r="E1515" s="26" t="s">
        <v>135</v>
      </c>
      <c r="F1515" s="26" t="s">
        <v>541</v>
      </c>
      <c r="G1515" s="26" t="s">
        <v>542</v>
      </c>
      <c r="H1515" s="26"/>
      <c r="I1515" s="26"/>
      <c r="J1515" s="26" t="s">
        <v>11</v>
      </c>
      <c r="K1515" s="26" t="s">
        <v>229</v>
      </c>
      <c r="L1515" s="26" t="s">
        <v>353</v>
      </c>
      <c r="M1515" s="26" t="s">
        <v>51</v>
      </c>
      <c r="N1515" s="24" t="s">
        <v>256</v>
      </c>
      <c r="O1515" t="s">
        <v>298</v>
      </c>
      <c r="P1515" s="24"/>
      <c r="Q1515" s="24"/>
      <c r="R1515" s="24"/>
      <c r="S1515" s="24"/>
      <c r="T1515" s="24" t="s">
        <v>543</v>
      </c>
      <c r="AA1515" s="56"/>
      <c r="AB1515" s="56"/>
      <c r="AC1515" s="56">
        <f>100*169/476</f>
        <v>35.504201680672267</v>
      </c>
      <c r="AK1515" t="s">
        <v>544</v>
      </c>
      <c r="AN1515" s="24" t="s">
        <v>545</v>
      </c>
      <c r="AR1515" s="24"/>
      <c r="AS1515" s="24"/>
      <c r="AT1515" s="24"/>
      <c r="AU1515" s="24"/>
      <c r="AV1515" s="24"/>
    </row>
    <row r="1516" spans="1:48" ht="14.25" customHeight="1" x14ac:dyDescent="0.3">
      <c r="A1516" s="26" t="s">
        <v>132</v>
      </c>
      <c r="B1516" s="24" t="s">
        <v>525</v>
      </c>
      <c r="C1516" s="27">
        <v>2017</v>
      </c>
      <c r="D1516" s="26" t="s">
        <v>526</v>
      </c>
      <c r="E1516" s="26" t="s">
        <v>135</v>
      </c>
      <c r="F1516" s="26" t="s">
        <v>541</v>
      </c>
      <c r="G1516" s="26" t="s">
        <v>542</v>
      </c>
      <c r="H1516" s="26"/>
      <c r="I1516" s="26"/>
      <c r="J1516" s="26" t="s">
        <v>11</v>
      </c>
      <c r="K1516" s="26" t="s">
        <v>229</v>
      </c>
      <c r="L1516" s="26" t="s">
        <v>546</v>
      </c>
      <c r="M1516" s="26" t="s">
        <v>51</v>
      </c>
      <c r="N1516" s="24" t="s">
        <v>256</v>
      </c>
      <c r="O1516" t="s">
        <v>298</v>
      </c>
      <c r="P1516" s="24"/>
      <c r="Q1516" s="24"/>
      <c r="R1516" s="24"/>
      <c r="S1516" s="24"/>
      <c r="T1516" s="24" t="s">
        <v>547</v>
      </c>
      <c r="AA1516" s="56"/>
      <c r="AB1516" s="56"/>
      <c r="AC1516" s="56">
        <f>100*173/476</f>
        <v>36.344537815126053</v>
      </c>
      <c r="AK1516" t="s">
        <v>544</v>
      </c>
      <c r="AN1516" s="24" t="s">
        <v>545</v>
      </c>
      <c r="AO1516" s="24"/>
      <c r="AP1516" s="24"/>
      <c r="AQ1516" s="24"/>
      <c r="AR1516" s="24"/>
      <c r="AS1516" s="24"/>
      <c r="AT1516" s="24"/>
      <c r="AU1516" s="24"/>
      <c r="AV1516" s="24"/>
    </row>
    <row r="1517" spans="1:48" ht="14.25" customHeight="1" x14ac:dyDescent="0.3">
      <c r="A1517" s="26" t="s">
        <v>132</v>
      </c>
      <c r="B1517" s="24" t="s">
        <v>525</v>
      </c>
      <c r="C1517" s="27">
        <v>2017</v>
      </c>
      <c r="D1517" s="26" t="s">
        <v>526</v>
      </c>
      <c r="E1517" s="26" t="s">
        <v>135</v>
      </c>
      <c r="F1517" s="26" t="s">
        <v>46</v>
      </c>
      <c r="G1517" s="26" t="s">
        <v>527</v>
      </c>
      <c r="H1517" s="26"/>
      <c r="I1517" s="26"/>
      <c r="J1517" s="26" t="s">
        <v>11</v>
      </c>
      <c r="K1517" s="26" t="s">
        <v>219</v>
      </c>
      <c r="L1517" s="26" t="s">
        <v>298</v>
      </c>
      <c r="M1517" s="26" t="s">
        <v>51</v>
      </c>
      <c r="N1517" s="24" t="s">
        <v>256</v>
      </c>
      <c r="O1517" t="s">
        <v>298</v>
      </c>
      <c r="P1517" s="24"/>
      <c r="Q1517" s="24"/>
      <c r="R1517" s="24"/>
      <c r="S1517" s="24"/>
      <c r="T1517" s="24"/>
      <c r="U1517" s="24"/>
      <c r="V1517" s="24"/>
      <c r="W1517" s="24"/>
      <c r="X1517" s="24"/>
      <c r="Y1517" s="24"/>
      <c r="Z1517" s="24"/>
      <c r="AA1517" s="76"/>
      <c r="AB1517" s="76"/>
      <c r="AC1517" s="76"/>
      <c r="AD1517" s="24"/>
      <c r="AE1517" s="39"/>
      <c r="AF1517" s="39"/>
      <c r="AG1517" s="39"/>
      <c r="AH1517" s="39"/>
      <c r="AI1517" s="24"/>
      <c r="AJ1517" s="24"/>
      <c r="AK1517" s="24"/>
      <c r="AL1517" s="24"/>
      <c r="AM1517" s="24"/>
      <c r="AN1517" s="24"/>
      <c r="AO1517" s="24"/>
      <c r="AP1517" s="24"/>
      <c r="AQ1517" s="24"/>
      <c r="AR1517" s="24"/>
      <c r="AS1517" s="24"/>
      <c r="AT1517" s="24"/>
      <c r="AU1517" s="24"/>
      <c r="AV1517" s="24"/>
    </row>
    <row r="1518" spans="1:48" ht="14.25" customHeight="1" x14ac:dyDescent="0.3">
      <c r="A1518" s="26" t="s">
        <v>132</v>
      </c>
      <c r="B1518" s="24" t="s">
        <v>525</v>
      </c>
      <c r="C1518" s="27">
        <v>2017</v>
      </c>
      <c r="D1518" s="26" t="s">
        <v>526</v>
      </c>
      <c r="E1518" s="26" t="s">
        <v>135</v>
      </c>
      <c r="F1518" s="26" t="s">
        <v>46</v>
      </c>
      <c r="G1518" s="26" t="s">
        <v>527</v>
      </c>
      <c r="H1518" s="26" t="s">
        <v>53</v>
      </c>
      <c r="I1518" s="26" t="s">
        <v>53</v>
      </c>
      <c r="J1518" s="26" t="s">
        <v>137</v>
      </c>
      <c r="K1518" s="26" t="s">
        <v>138</v>
      </c>
      <c r="L1518" s="26" t="s">
        <v>298</v>
      </c>
      <c r="M1518" s="26" t="s">
        <v>51</v>
      </c>
      <c r="N1518" s="24" t="s">
        <v>256</v>
      </c>
      <c r="O1518" t="s">
        <v>298</v>
      </c>
      <c r="P1518" s="26" t="s">
        <v>228</v>
      </c>
      <c r="Q1518" s="26">
        <v>0.45</v>
      </c>
      <c r="R1518" s="26" t="s">
        <v>528</v>
      </c>
      <c r="S1518" s="24"/>
      <c r="T1518" s="24"/>
      <c r="U1518" s="26" t="s">
        <v>53</v>
      </c>
      <c r="V1518" s="26" t="s">
        <v>140</v>
      </c>
      <c r="W1518" s="26"/>
      <c r="X1518" s="25"/>
      <c r="Y1518" s="25">
        <v>48</v>
      </c>
      <c r="Z1518" s="25">
        <v>22</v>
      </c>
      <c r="AA1518" s="80">
        <v>12</v>
      </c>
      <c r="AB1518" s="80">
        <v>1.1000000000000001</v>
      </c>
      <c r="AC1518" s="81">
        <v>0.33</v>
      </c>
      <c r="AD1518" s="25" t="s">
        <v>529</v>
      </c>
      <c r="AE1518" s="39" t="s">
        <v>56</v>
      </c>
      <c r="AF1518" s="39">
        <v>3000</v>
      </c>
      <c r="AG1518" s="39"/>
      <c r="AH1518" s="39"/>
      <c r="AI1518" s="24"/>
      <c r="AJ1518" s="24" t="s">
        <v>288</v>
      </c>
      <c r="AK1518" s="24" t="s">
        <v>530</v>
      </c>
      <c r="AL1518" s="24"/>
      <c r="AM1518" s="24"/>
      <c r="AN1518" s="24"/>
      <c r="AO1518" s="24"/>
      <c r="AP1518" s="24"/>
      <c r="AQ1518" s="24"/>
      <c r="AR1518" s="24"/>
      <c r="AS1518" s="24"/>
      <c r="AT1518" s="24"/>
      <c r="AU1518" s="24"/>
      <c r="AV1518" s="24"/>
    </row>
    <row r="1519" spans="1:48" ht="14.25" customHeight="1" x14ac:dyDescent="0.3">
      <c r="A1519" s="26" t="s">
        <v>132</v>
      </c>
      <c r="B1519" s="24" t="s">
        <v>525</v>
      </c>
      <c r="C1519" s="27">
        <v>2017</v>
      </c>
      <c r="D1519" s="26" t="s">
        <v>526</v>
      </c>
      <c r="E1519" s="26" t="s">
        <v>135</v>
      </c>
      <c r="F1519" s="26" t="s">
        <v>531</v>
      </c>
      <c r="G1519" s="26" t="s">
        <v>532</v>
      </c>
      <c r="H1519" s="26" t="s">
        <v>53</v>
      </c>
      <c r="I1519" s="26" t="s">
        <v>53</v>
      </c>
      <c r="J1519" s="26" t="s">
        <v>137</v>
      </c>
      <c r="K1519" s="26" t="s">
        <v>138</v>
      </c>
      <c r="L1519" s="26" t="s">
        <v>298</v>
      </c>
      <c r="M1519" s="26" t="s">
        <v>51</v>
      </c>
      <c r="N1519" s="24" t="s">
        <v>256</v>
      </c>
      <c r="O1519" t="s">
        <v>298</v>
      </c>
      <c r="P1519" s="26" t="s">
        <v>228</v>
      </c>
      <c r="Q1519" s="26">
        <v>0.45</v>
      </c>
      <c r="R1519" s="26" t="s">
        <v>528</v>
      </c>
      <c r="S1519" s="24"/>
      <c r="T1519" s="24"/>
      <c r="U1519" s="26" t="s">
        <v>53</v>
      </c>
      <c r="V1519" s="26" t="s">
        <v>140</v>
      </c>
      <c r="W1519" s="26"/>
      <c r="X1519" s="25"/>
      <c r="Y1519" s="25">
        <v>48</v>
      </c>
      <c r="Z1519" s="25">
        <v>22</v>
      </c>
      <c r="AA1519" s="80">
        <v>530</v>
      </c>
      <c r="AB1519" s="76"/>
      <c r="AC1519" s="81">
        <v>0.33</v>
      </c>
      <c r="AD1519" s="25" t="s">
        <v>529</v>
      </c>
      <c r="AE1519" s="39" t="s">
        <v>56</v>
      </c>
      <c r="AF1519" s="39">
        <v>500</v>
      </c>
      <c r="AG1519" s="39"/>
      <c r="AH1519" s="39"/>
      <c r="AI1519" s="24"/>
      <c r="AJ1519" s="24" t="s">
        <v>288</v>
      </c>
      <c r="AK1519" s="24" t="s">
        <v>530</v>
      </c>
      <c r="AL1519" s="24"/>
      <c r="AM1519" s="24"/>
      <c r="AN1519" s="24"/>
      <c r="AO1519" s="24"/>
      <c r="AP1519" s="24"/>
      <c r="AQ1519" s="24"/>
      <c r="AR1519" s="24"/>
      <c r="AS1519" s="24"/>
      <c r="AT1519" s="24"/>
      <c r="AU1519" s="24"/>
      <c r="AV1519" s="24"/>
    </row>
    <row r="1520" spans="1:48" ht="14.25" customHeight="1" x14ac:dyDescent="0.3">
      <c r="A1520" s="6" t="s">
        <v>168</v>
      </c>
      <c r="B1520" s="6" t="s">
        <v>267</v>
      </c>
      <c r="C1520" s="6">
        <v>2017</v>
      </c>
      <c r="D1520" s="6" t="s">
        <v>268</v>
      </c>
      <c r="E1520" s="6" t="s">
        <v>135</v>
      </c>
      <c r="F1520" s="6" t="s">
        <v>46</v>
      </c>
      <c r="G1520" s="54" t="s">
        <v>696</v>
      </c>
      <c r="H1520" s="54"/>
      <c r="I1520" s="54"/>
      <c r="J1520" s="54" t="s">
        <v>160</v>
      </c>
      <c r="K1520" s="6" t="s">
        <v>161</v>
      </c>
      <c r="L1520" s="6" t="s">
        <v>72</v>
      </c>
      <c r="M1520" s="6" t="s">
        <v>73</v>
      </c>
      <c r="N1520" s="54" t="s">
        <v>683</v>
      </c>
      <c r="O1520" t="s">
        <v>298</v>
      </c>
      <c r="T1520" s="6" t="s">
        <v>193</v>
      </c>
      <c r="AA1520" s="56"/>
      <c r="AB1520" s="56"/>
      <c r="AC1520" s="56"/>
      <c r="AD1520" s="6"/>
      <c r="AE1520" s="31"/>
      <c r="AF1520" s="31"/>
      <c r="AG1520" s="31"/>
      <c r="AH1520" s="31"/>
      <c r="AO1520" s="6">
        <v>30</v>
      </c>
      <c r="AS1520" s="65">
        <v>0</v>
      </c>
      <c r="AT1520" s="65">
        <v>6</v>
      </c>
      <c r="AU1520">
        <v>0</v>
      </c>
      <c r="AV1520" t="s">
        <v>222</v>
      </c>
    </row>
    <row r="1521" spans="1:86" ht="14.25" customHeight="1" x14ac:dyDescent="0.3">
      <c r="A1521" s="6" t="s">
        <v>168</v>
      </c>
      <c r="B1521" s="6" t="s">
        <v>267</v>
      </c>
      <c r="C1521" s="6">
        <v>2017</v>
      </c>
      <c r="D1521" s="6" t="s">
        <v>268</v>
      </c>
      <c r="E1521" s="6" t="s">
        <v>135</v>
      </c>
      <c r="F1521" s="6" t="s">
        <v>46</v>
      </c>
      <c r="G1521" s="54" t="s">
        <v>701</v>
      </c>
      <c r="H1521" s="54"/>
      <c r="I1521" s="54"/>
      <c r="J1521" s="54" t="s">
        <v>160</v>
      </c>
      <c r="K1521" s="6" t="s">
        <v>161</v>
      </c>
      <c r="L1521" s="6" t="s">
        <v>72</v>
      </c>
      <c r="M1521" s="6" t="s">
        <v>73</v>
      </c>
      <c r="N1521" s="54" t="s">
        <v>683</v>
      </c>
      <c r="O1521" t="s">
        <v>298</v>
      </c>
      <c r="T1521" s="6" t="s">
        <v>193</v>
      </c>
      <c r="AA1521" s="56"/>
      <c r="AB1521" s="56"/>
      <c r="AC1521" s="56"/>
      <c r="AD1521" s="6"/>
      <c r="AE1521" s="31"/>
      <c r="AF1521" s="31"/>
      <c r="AG1521" s="31"/>
      <c r="AH1521" s="31"/>
      <c r="AO1521" s="6">
        <v>30</v>
      </c>
      <c r="AS1521" s="65">
        <v>0</v>
      </c>
      <c r="AT1521" s="65">
        <v>1</v>
      </c>
      <c r="AU1521">
        <v>0</v>
      </c>
      <c r="AV1521" t="s">
        <v>222</v>
      </c>
    </row>
    <row r="1522" spans="1:86" ht="14.25" customHeight="1" x14ac:dyDescent="0.3">
      <c r="A1522" s="6" t="s">
        <v>168</v>
      </c>
      <c r="B1522" s="6" t="s">
        <v>267</v>
      </c>
      <c r="C1522" s="6">
        <v>2017</v>
      </c>
      <c r="D1522" s="6" t="s">
        <v>268</v>
      </c>
      <c r="E1522" s="6" t="s">
        <v>135</v>
      </c>
      <c r="F1522" s="6" t="s">
        <v>46</v>
      </c>
      <c r="G1522" s="54" t="s">
        <v>696</v>
      </c>
      <c r="H1522" s="54"/>
      <c r="I1522" s="54"/>
      <c r="J1522" s="54" t="s">
        <v>160</v>
      </c>
      <c r="K1522" s="6" t="s">
        <v>161</v>
      </c>
      <c r="L1522" s="6" t="s">
        <v>72</v>
      </c>
      <c r="M1522" s="6" t="s">
        <v>73</v>
      </c>
      <c r="N1522" s="54" t="s">
        <v>703</v>
      </c>
      <c r="O1522" t="s">
        <v>298</v>
      </c>
      <c r="T1522" s="6" t="s">
        <v>193</v>
      </c>
      <c r="AA1522" s="56"/>
      <c r="AB1522" s="56"/>
      <c r="AC1522" s="56"/>
      <c r="AD1522" s="6"/>
      <c r="AE1522" s="31"/>
      <c r="AF1522" s="31"/>
      <c r="AG1522" s="31"/>
      <c r="AH1522" s="31"/>
      <c r="AO1522" s="6">
        <v>30</v>
      </c>
      <c r="AS1522" s="65">
        <v>0</v>
      </c>
      <c r="AT1522" s="65">
        <v>2</v>
      </c>
      <c r="AU1522">
        <v>0</v>
      </c>
      <c r="AV1522" t="s">
        <v>222</v>
      </c>
    </row>
    <row r="1523" spans="1:86" ht="14.25" customHeight="1" x14ac:dyDescent="0.3">
      <c r="A1523" s="6" t="s">
        <v>168</v>
      </c>
      <c r="B1523" s="6" t="s">
        <v>267</v>
      </c>
      <c r="C1523" s="6">
        <v>2017</v>
      </c>
      <c r="D1523" s="6" t="s">
        <v>268</v>
      </c>
      <c r="E1523" s="6" t="s">
        <v>135</v>
      </c>
      <c r="F1523" s="6" t="s">
        <v>46</v>
      </c>
      <c r="G1523" s="54" t="s">
        <v>696</v>
      </c>
      <c r="H1523" s="54"/>
      <c r="I1523" s="54"/>
      <c r="J1523" s="54" t="s">
        <v>160</v>
      </c>
      <c r="K1523" s="6" t="s">
        <v>161</v>
      </c>
      <c r="L1523" s="6" t="s">
        <v>72</v>
      </c>
      <c r="M1523" s="6" t="s">
        <v>73</v>
      </c>
      <c r="N1523" s="54" t="s">
        <v>718</v>
      </c>
      <c r="O1523" t="s">
        <v>298</v>
      </c>
      <c r="T1523" s="6" t="s">
        <v>193</v>
      </c>
      <c r="AA1523" s="56"/>
      <c r="AB1523" s="56"/>
      <c r="AC1523" s="56"/>
      <c r="AD1523" s="6"/>
      <c r="AE1523" s="31"/>
      <c r="AF1523" s="31"/>
      <c r="AG1523" s="31"/>
      <c r="AH1523" s="31"/>
      <c r="AO1523" s="6">
        <v>30</v>
      </c>
      <c r="AS1523" s="65">
        <v>0</v>
      </c>
      <c r="AT1523" s="65">
        <v>6</v>
      </c>
      <c r="AU1523">
        <v>0</v>
      </c>
      <c r="AV1523" t="s">
        <v>222</v>
      </c>
    </row>
    <row r="1524" spans="1:86" ht="14.25" customHeight="1" x14ac:dyDescent="0.3">
      <c r="A1524" s="6" t="s">
        <v>168</v>
      </c>
      <c r="B1524" s="6" t="s">
        <v>267</v>
      </c>
      <c r="C1524" s="6">
        <v>2017</v>
      </c>
      <c r="D1524" s="6" t="s">
        <v>268</v>
      </c>
      <c r="E1524" s="6" t="s">
        <v>135</v>
      </c>
      <c r="F1524" s="6" t="s">
        <v>46</v>
      </c>
      <c r="G1524" s="54" t="s">
        <v>701</v>
      </c>
      <c r="H1524" s="54"/>
      <c r="I1524" s="54"/>
      <c r="J1524" s="54" t="s">
        <v>160</v>
      </c>
      <c r="K1524" s="6" t="s">
        <v>161</v>
      </c>
      <c r="L1524" s="6" t="s">
        <v>72</v>
      </c>
      <c r="M1524" s="6" t="s">
        <v>73</v>
      </c>
      <c r="N1524" s="54" t="s">
        <v>718</v>
      </c>
      <c r="O1524" t="s">
        <v>298</v>
      </c>
      <c r="T1524" s="6" t="s">
        <v>193</v>
      </c>
      <c r="AA1524" s="56"/>
      <c r="AB1524" s="56"/>
      <c r="AC1524" s="56"/>
      <c r="AD1524" s="6"/>
      <c r="AE1524" s="31"/>
      <c r="AF1524" s="31"/>
      <c r="AG1524" s="31"/>
      <c r="AH1524" s="31"/>
      <c r="AO1524" s="6">
        <v>30</v>
      </c>
      <c r="AS1524" s="65">
        <v>0</v>
      </c>
      <c r="AT1524" s="65">
        <v>11</v>
      </c>
      <c r="AU1524">
        <v>0</v>
      </c>
      <c r="AV1524" t="s">
        <v>222</v>
      </c>
    </row>
    <row r="1525" spans="1:86" ht="14.25" customHeight="1" x14ac:dyDescent="0.3">
      <c r="A1525" s="6" t="s">
        <v>168</v>
      </c>
      <c r="B1525" s="6" t="s">
        <v>267</v>
      </c>
      <c r="C1525" s="6">
        <v>2017</v>
      </c>
      <c r="D1525" s="6" t="s">
        <v>268</v>
      </c>
      <c r="E1525" s="6" t="s">
        <v>135</v>
      </c>
      <c r="F1525" s="6" t="s">
        <v>46</v>
      </c>
      <c r="G1525" s="54" t="s">
        <v>701</v>
      </c>
      <c r="H1525" s="54"/>
      <c r="I1525" s="54"/>
      <c r="J1525" s="54" t="s">
        <v>160</v>
      </c>
      <c r="K1525" s="6" t="s">
        <v>161</v>
      </c>
      <c r="L1525" s="6" t="s">
        <v>72</v>
      </c>
      <c r="M1525" s="6" t="s">
        <v>73</v>
      </c>
      <c r="N1525" s="54" t="s">
        <v>719</v>
      </c>
      <c r="O1525" t="s">
        <v>298</v>
      </c>
      <c r="T1525" s="6" t="s">
        <v>193</v>
      </c>
      <c r="AA1525" s="56"/>
      <c r="AB1525" s="56"/>
      <c r="AC1525" s="56"/>
      <c r="AD1525" s="6"/>
      <c r="AE1525" s="31"/>
      <c r="AF1525" s="31"/>
      <c r="AG1525" s="31"/>
      <c r="AH1525" s="31"/>
      <c r="AO1525" s="6">
        <v>30</v>
      </c>
      <c r="AS1525" s="65">
        <v>0</v>
      </c>
      <c r="AT1525" s="65">
        <v>1</v>
      </c>
      <c r="AU1525">
        <v>0</v>
      </c>
      <c r="AV1525" t="s">
        <v>222</v>
      </c>
    </row>
    <row r="1526" spans="1:86" ht="14.25" customHeight="1" x14ac:dyDescent="0.3">
      <c r="A1526" s="6" t="s">
        <v>168</v>
      </c>
      <c r="B1526" s="6" t="s">
        <v>267</v>
      </c>
      <c r="C1526" s="6">
        <v>2017</v>
      </c>
      <c r="D1526" s="6" t="s">
        <v>268</v>
      </c>
      <c r="E1526" s="6" t="s">
        <v>135</v>
      </c>
      <c r="F1526" s="6" t="s">
        <v>46</v>
      </c>
      <c r="G1526" s="54" t="s">
        <v>701</v>
      </c>
      <c r="H1526" s="54"/>
      <c r="I1526" s="54"/>
      <c r="J1526" s="54" t="s">
        <v>160</v>
      </c>
      <c r="K1526" s="6" t="s">
        <v>161</v>
      </c>
      <c r="L1526" s="6" t="s">
        <v>72</v>
      </c>
      <c r="M1526" s="6" t="s">
        <v>73</v>
      </c>
      <c r="N1526" s="54" t="s">
        <v>720</v>
      </c>
      <c r="O1526" t="s">
        <v>298</v>
      </c>
      <c r="T1526" s="6" t="s">
        <v>193</v>
      </c>
      <c r="AA1526" s="56"/>
      <c r="AB1526" s="56"/>
      <c r="AC1526" s="56"/>
      <c r="AD1526" s="6"/>
      <c r="AE1526" s="31"/>
      <c r="AF1526" s="31"/>
      <c r="AG1526" s="31"/>
      <c r="AH1526" s="31"/>
      <c r="AO1526" s="6">
        <v>30</v>
      </c>
      <c r="AS1526" s="65">
        <v>0</v>
      </c>
      <c r="AT1526" s="65">
        <v>2</v>
      </c>
      <c r="AU1526">
        <v>0</v>
      </c>
      <c r="AV1526" t="s">
        <v>222</v>
      </c>
    </row>
    <row r="1527" spans="1:86" ht="14.25" customHeight="1" x14ac:dyDescent="0.3">
      <c r="A1527" s="6" t="s">
        <v>168</v>
      </c>
      <c r="B1527" s="6" t="s">
        <v>267</v>
      </c>
      <c r="C1527" s="6">
        <v>2017</v>
      </c>
      <c r="D1527" s="6" t="s">
        <v>268</v>
      </c>
      <c r="E1527" s="6" t="s">
        <v>135</v>
      </c>
      <c r="F1527" s="6" t="s">
        <v>46</v>
      </c>
      <c r="G1527" s="54" t="s">
        <v>696</v>
      </c>
      <c r="H1527" s="54"/>
      <c r="I1527" s="54"/>
      <c r="J1527" s="54" t="s">
        <v>160</v>
      </c>
      <c r="K1527" s="6" t="s">
        <v>161</v>
      </c>
      <c r="L1527" s="6" t="s">
        <v>72</v>
      </c>
      <c r="M1527" s="6" t="s">
        <v>73</v>
      </c>
      <c r="N1527" s="54" t="s">
        <v>722</v>
      </c>
      <c r="O1527" t="s">
        <v>298</v>
      </c>
      <c r="T1527" s="6" t="s">
        <v>193</v>
      </c>
      <c r="AA1527" s="56"/>
      <c r="AB1527" s="56"/>
      <c r="AC1527" s="56"/>
      <c r="AD1527" s="6"/>
      <c r="AE1527" s="31"/>
      <c r="AF1527" s="31"/>
      <c r="AG1527" s="31"/>
      <c r="AH1527" s="31"/>
      <c r="AO1527" s="6">
        <v>30</v>
      </c>
      <c r="AS1527" s="65">
        <v>0</v>
      </c>
      <c r="AT1527" s="65">
        <v>1</v>
      </c>
      <c r="AU1527">
        <v>0</v>
      </c>
      <c r="AV1527" t="s">
        <v>222</v>
      </c>
    </row>
    <row r="1528" spans="1:86" ht="14.25" customHeight="1" x14ac:dyDescent="0.3">
      <c r="A1528" s="6" t="s">
        <v>168</v>
      </c>
      <c r="B1528" s="6" t="s">
        <v>267</v>
      </c>
      <c r="C1528" s="6">
        <v>2017</v>
      </c>
      <c r="D1528" s="6" t="s">
        <v>268</v>
      </c>
      <c r="E1528" s="6" t="s">
        <v>135</v>
      </c>
      <c r="F1528" s="6" t="s">
        <v>46</v>
      </c>
      <c r="G1528" s="54" t="s">
        <v>696</v>
      </c>
      <c r="H1528" s="54"/>
      <c r="I1528" s="54"/>
      <c r="J1528" s="54" t="s">
        <v>160</v>
      </c>
      <c r="K1528" s="6" t="s">
        <v>161</v>
      </c>
      <c r="L1528" s="6" t="s">
        <v>76</v>
      </c>
      <c r="M1528" s="6" t="s">
        <v>73</v>
      </c>
      <c r="N1528" s="54" t="s">
        <v>683</v>
      </c>
      <c r="O1528" t="s">
        <v>298</v>
      </c>
      <c r="T1528" s="6" t="s">
        <v>193</v>
      </c>
      <c r="AA1528" s="56"/>
      <c r="AB1528" s="56"/>
      <c r="AC1528" s="56"/>
      <c r="AD1528" s="6"/>
      <c r="AE1528" s="31"/>
      <c r="AF1528" s="31"/>
      <c r="AG1528" s="31"/>
      <c r="AH1528" s="31"/>
      <c r="AO1528" s="6">
        <v>10</v>
      </c>
      <c r="AS1528" s="65">
        <v>0</v>
      </c>
      <c r="AT1528" s="65">
        <v>6</v>
      </c>
    </row>
    <row r="1529" spans="1:86" ht="14.25" customHeight="1" x14ac:dyDescent="0.3">
      <c r="A1529" s="6" t="s">
        <v>168</v>
      </c>
      <c r="B1529" s="6" t="s">
        <v>267</v>
      </c>
      <c r="C1529" s="6">
        <v>2017</v>
      </c>
      <c r="D1529" s="6" t="s">
        <v>268</v>
      </c>
      <c r="E1529" s="6" t="s">
        <v>135</v>
      </c>
      <c r="F1529" s="6" t="s">
        <v>46</v>
      </c>
      <c r="G1529" s="54" t="s">
        <v>701</v>
      </c>
      <c r="H1529" s="54"/>
      <c r="I1529" s="54"/>
      <c r="J1529" s="54" t="s">
        <v>160</v>
      </c>
      <c r="K1529" s="6" t="s">
        <v>161</v>
      </c>
      <c r="L1529" s="6" t="s">
        <v>76</v>
      </c>
      <c r="M1529" s="6" t="s">
        <v>73</v>
      </c>
      <c r="N1529" s="54" t="s">
        <v>683</v>
      </c>
      <c r="O1529" t="s">
        <v>298</v>
      </c>
      <c r="T1529" s="6" t="s">
        <v>193</v>
      </c>
      <c r="AA1529" s="56"/>
      <c r="AB1529" s="56"/>
      <c r="AC1529" s="56"/>
      <c r="AD1529" s="6"/>
      <c r="AE1529" s="31"/>
      <c r="AF1529" s="31"/>
      <c r="AG1529" s="31"/>
      <c r="AH1529" s="31"/>
      <c r="AO1529" s="6">
        <v>10</v>
      </c>
      <c r="AS1529" s="65">
        <v>0</v>
      </c>
      <c r="AT1529" s="65">
        <v>1</v>
      </c>
    </row>
    <row r="1530" spans="1:86" ht="14.25" customHeight="1" x14ac:dyDescent="0.3">
      <c r="A1530" s="6" t="s">
        <v>168</v>
      </c>
      <c r="B1530" s="6" t="s">
        <v>267</v>
      </c>
      <c r="C1530" s="6">
        <v>2017</v>
      </c>
      <c r="D1530" s="6" t="s">
        <v>268</v>
      </c>
      <c r="E1530" s="6" t="s">
        <v>135</v>
      </c>
      <c r="F1530" s="6" t="s">
        <v>46</v>
      </c>
      <c r="G1530" s="54" t="s">
        <v>696</v>
      </c>
      <c r="H1530" s="54"/>
      <c r="I1530" s="54"/>
      <c r="J1530" s="54" t="s">
        <v>160</v>
      </c>
      <c r="K1530" s="6" t="s">
        <v>161</v>
      </c>
      <c r="L1530" s="6" t="s">
        <v>76</v>
      </c>
      <c r="M1530" s="6" t="s">
        <v>73</v>
      </c>
      <c r="N1530" s="54" t="s">
        <v>703</v>
      </c>
      <c r="O1530" t="s">
        <v>298</v>
      </c>
      <c r="T1530" s="6" t="s">
        <v>193</v>
      </c>
      <c r="AA1530" s="56"/>
      <c r="AB1530" s="56"/>
      <c r="AC1530" s="56"/>
      <c r="AD1530" s="6"/>
      <c r="AE1530" s="31"/>
      <c r="AF1530" s="31"/>
      <c r="AG1530" s="31"/>
      <c r="AH1530" s="31"/>
      <c r="AO1530" s="6">
        <v>10</v>
      </c>
      <c r="AS1530" s="65">
        <v>0</v>
      </c>
      <c r="AT1530" s="65">
        <v>2</v>
      </c>
    </row>
    <row r="1531" spans="1:86" ht="14.25" customHeight="1" x14ac:dyDescent="0.3">
      <c r="A1531" s="6" t="s">
        <v>168</v>
      </c>
      <c r="B1531" s="6" t="s">
        <v>267</v>
      </c>
      <c r="C1531" s="6">
        <v>2017</v>
      </c>
      <c r="D1531" s="6" t="s">
        <v>268</v>
      </c>
      <c r="E1531" s="6" t="s">
        <v>135</v>
      </c>
      <c r="F1531" s="6" t="s">
        <v>46</v>
      </c>
      <c r="G1531" s="54" t="s">
        <v>696</v>
      </c>
      <c r="H1531" s="54"/>
      <c r="I1531" s="54"/>
      <c r="J1531" s="54" t="s">
        <v>160</v>
      </c>
      <c r="K1531" s="6" t="s">
        <v>161</v>
      </c>
      <c r="L1531" s="6" t="s">
        <v>76</v>
      </c>
      <c r="M1531" s="6" t="s">
        <v>73</v>
      </c>
      <c r="N1531" s="54" t="s">
        <v>718</v>
      </c>
      <c r="O1531" t="s">
        <v>298</v>
      </c>
      <c r="T1531" s="6" t="s">
        <v>193</v>
      </c>
      <c r="AA1531" s="56"/>
      <c r="AB1531" s="56"/>
      <c r="AC1531" s="56"/>
      <c r="AD1531" s="6"/>
      <c r="AE1531" s="31"/>
      <c r="AF1531" s="31"/>
      <c r="AG1531" s="31"/>
      <c r="AH1531" s="31"/>
      <c r="AO1531" s="6">
        <v>10</v>
      </c>
      <c r="AS1531" s="65">
        <v>0</v>
      </c>
      <c r="AT1531" s="65">
        <v>6</v>
      </c>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c r="BU1531" s="6"/>
      <c r="BV1531" s="6"/>
      <c r="BW1531" s="6"/>
      <c r="BX1531" s="6"/>
      <c r="BY1531" s="6"/>
      <c r="BZ1531" s="6"/>
      <c r="CA1531" s="6"/>
      <c r="CB1531" s="6"/>
      <c r="CC1531" s="6"/>
      <c r="CD1531" s="6"/>
      <c r="CE1531" s="6"/>
      <c r="CF1531" s="6"/>
      <c r="CG1531" s="6"/>
      <c r="CH1531" s="6"/>
    </row>
    <row r="1532" spans="1:86" ht="14.25" customHeight="1" x14ac:dyDescent="0.3">
      <c r="A1532" s="6" t="s">
        <v>168</v>
      </c>
      <c r="B1532" s="6" t="s">
        <v>267</v>
      </c>
      <c r="C1532" s="6">
        <v>2017</v>
      </c>
      <c r="D1532" s="6" t="s">
        <v>268</v>
      </c>
      <c r="E1532" s="6" t="s">
        <v>135</v>
      </c>
      <c r="F1532" s="6" t="s">
        <v>46</v>
      </c>
      <c r="G1532" s="54" t="s">
        <v>701</v>
      </c>
      <c r="H1532" s="54"/>
      <c r="I1532" s="54"/>
      <c r="J1532" s="54" t="s">
        <v>160</v>
      </c>
      <c r="K1532" s="6" t="s">
        <v>161</v>
      </c>
      <c r="L1532" s="6" t="s">
        <v>76</v>
      </c>
      <c r="M1532" s="6" t="s">
        <v>73</v>
      </c>
      <c r="N1532" s="54" t="s">
        <v>718</v>
      </c>
      <c r="O1532" t="s">
        <v>298</v>
      </c>
      <c r="T1532" s="6" t="s">
        <v>193</v>
      </c>
      <c r="AA1532" s="56"/>
      <c r="AB1532" s="56"/>
      <c r="AC1532" s="56"/>
      <c r="AD1532" s="6"/>
      <c r="AE1532" s="31"/>
      <c r="AF1532" s="31"/>
      <c r="AG1532" s="31"/>
      <c r="AH1532" s="31"/>
      <c r="AO1532" s="6">
        <v>10</v>
      </c>
      <c r="AS1532" s="65">
        <v>0</v>
      </c>
      <c r="AT1532" s="65">
        <v>11</v>
      </c>
      <c r="AW1532" s="6"/>
      <c r="AX1532" s="6"/>
      <c r="AY1532" s="6"/>
      <c r="AZ1532" s="6"/>
      <c r="BA1532" s="6"/>
      <c r="BB1532" s="6"/>
      <c r="BC1532" s="6"/>
      <c r="BD1532" s="6"/>
      <c r="BE1532" s="6"/>
      <c r="BF1532" s="6"/>
      <c r="BG1532" s="6"/>
      <c r="BH1532" s="6"/>
      <c r="BI1532" s="6"/>
      <c r="BJ1532" s="6"/>
      <c r="BK1532" s="6"/>
      <c r="BL1532" s="6"/>
      <c r="BM1532" s="6"/>
      <c r="BN1532" s="6"/>
      <c r="BO1532" s="6"/>
      <c r="BP1532" s="6"/>
      <c r="BQ1532" s="6"/>
      <c r="BR1532" s="6"/>
      <c r="BS1532" s="6"/>
      <c r="BT1532" s="6"/>
      <c r="BU1532" s="6"/>
      <c r="BV1532" s="6"/>
      <c r="BW1532" s="6"/>
      <c r="BX1532" s="6"/>
      <c r="BY1532" s="6"/>
      <c r="BZ1532" s="6"/>
      <c r="CA1532" s="6"/>
      <c r="CB1532" s="6"/>
      <c r="CC1532" s="6"/>
      <c r="CD1532" s="6"/>
      <c r="CE1532" s="6"/>
      <c r="CF1532" s="6"/>
      <c r="CG1532" s="6"/>
      <c r="CH1532" s="6"/>
    </row>
    <row r="1533" spans="1:86" ht="14.25" customHeight="1" x14ac:dyDescent="0.3">
      <c r="A1533" s="6" t="s">
        <v>168</v>
      </c>
      <c r="B1533" s="6" t="s">
        <v>267</v>
      </c>
      <c r="C1533" s="6">
        <v>2017</v>
      </c>
      <c r="D1533" s="6" t="s">
        <v>268</v>
      </c>
      <c r="E1533" s="6" t="s">
        <v>135</v>
      </c>
      <c r="F1533" s="6" t="s">
        <v>46</v>
      </c>
      <c r="G1533" s="54" t="s">
        <v>701</v>
      </c>
      <c r="H1533" s="54"/>
      <c r="I1533" s="54"/>
      <c r="J1533" s="54" t="s">
        <v>160</v>
      </c>
      <c r="K1533" s="6" t="s">
        <v>161</v>
      </c>
      <c r="L1533" s="6" t="s">
        <v>76</v>
      </c>
      <c r="M1533" s="6" t="s">
        <v>73</v>
      </c>
      <c r="N1533" s="54" t="s">
        <v>719</v>
      </c>
      <c r="O1533" t="s">
        <v>298</v>
      </c>
      <c r="T1533" s="6" t="s">
        <v>193</v>
      </c>
      <c r="AA1533" s="56"/>
      <c r="AB1533" s="56"/>
      <c r="AC1533" s="56"/>
      <c r="AD1533" s="6"/>
      <c r="AE1533" s="31"/>
      <c r="AF1533" s="31"/>
      <c r="AG1533" s="31"/>
      <c r="AH1533" s="31"/>
      <c r="AO1533" s="6">
        <v>10</v>
      </c>
      <c r="AS1533" s="65">
        <v>0</v>
      </c>
      <c r="AT1533" s="65">
        <v>1</v>
      </c>
      <c r="AW1533" s="6"/>
      <c r="AX1533" s="6"/>
      <c r="AY1533" s="6"/>
      <c r="AZ1533" s="6"/>
      <c r="BA1533" s="6"/>
      <c r="BB1533" s="6"/>
      <c r="BC1533" s="6"/>
      <c r="BD1533" s="6"/>
      <c r="BE1533" s="6"/>
      <c r="BF1533" s="6"/>
      <c r="BG1533" s="6"/>
      <c r="BH1533" s="6"/>
      <c r="BI1533" s="6"/>
      <c r="BJ1533" s="6"/>
      <c r="BK1533" s="6"/>
      <c r="BL1533" s="6"/>
      <c r="BM1533" s="6"/>
      <c r="BN1533" s="6"/>
      <c r="BO1533" s="6"/>
      <c r="BP1533" s="6"/>
      <c r="BQ1533" s="6"/>
      <c r="BR1533" s="6"/>
      <c r="BS1533" s="6"/>
      <c r="BT1533" s="6"/>
      <c r="BU1533" s="6"/>
      <c r="BV1533" s="6"/>
      <c r="BW1533" s="6"/>
      <c r="BX1533" s="6"/>
      <c r="BY1533" s="6"/>
      <c r="BZ1533" s="6"/>
      <c r="CA1533" s="6"/>
      <c r="CB1533" s="6"/>
      <c r="CC1533" s="6"/>
      <c r="CD1533" s="6"/>
      <c r="CE1533" s="6"/>
      <c r="CF1533" s="6"/>
      <c r="CG1533" s="6"/>
      <c r="CH1533" s="6"/>
    </row>
    <row r="1534" spans="1:86" ht="14.25" customHeight="1" x14ac:dyDescent="0.3">
      <c r="A1534" s="6" t="s">
        <v>168</v>
      </c>
      <c r="B1534" s="6" t="s">
        <v>267</v>
      </c>
      <c r="C1534" s="6">
        <v>2017</v>
      </c>
      <c r="D1534" s="6" t="s">
        <v>268</v>
      </c>
      <c r="E1534" s="6" t="s">
        <v>135</v>
      </c>
      <c r="F1534" s="6" t="s">
        <v>46</v>
      </c>
      <c r="G1534" s="54" t="s">
        <v>701</v>
      </c>
      <c r="H1534" s="54"/>
      <c r="I1534" s="54"/>
      <c r="J1534" s="54" t="s">
        <v>160</v>
      </c>
      <c r="K1534" s="6" t="s">
        <v>161</v>
      </c>
      <c r="L1534" s="6" t="s">
        <v>76</v>
      </c>
      <c r="M1534" s="6" t="s">
        <v>73</v>
      </c>
      <c r="N1534" s="54" t="s">
        <v>720</v>
      </c>
      <c r="O1534" t="s">
        <v>298</v>
      </c>
      <c r="T1534" s="6" t="s">
        <v>193</v>
      </c>
      <c r="AA1534" s="56"/>
      <c r="AB1534" s="56"/>
      <c r="AC1534" s="56"/>
      <c r="AD1534" s="6"/>
      <c r="AE1534" s="31"/>
      <c r="AF1534" s="31"/>
      <c r="AG1534" s="31"/>
      <c r="AH1534" s="31"/>
      <c r="AO1534" s="6">
        <v>10</v>
      </c>
      <c r="AS1534" s="65">
        <v>0</v>
      </c>
      <c r="AT1534" s="65">
        <v>2</v>
      </c>
      <c r="AW1534" s="6"/>
      <c r="AX1534" s="6"/>
      <c r="AY1534" s="6"/>
      <c r="AZ1534" s="6"/>
      <c r="BA1534" s="6"/>
      <c r="BB1534" s="6"/>
      <c r="BC1534" s="6"/>
      <c r="BD1534" s="6"/>
      <c r="BE1534" s="6"/>
      <c r="BF1534" s="6"/>
      <c r="BG1534" s="6"/>
      <c r="BH1534" s="6"/>
      <c r="BI1534" s="6"/>
      <c r="BJ1534" s="6"/>
      <c r="BK1534" s="6"/>
      <c r="BL1534" s="6"/>
      <c r="BM1534" s="6"/>
      <c r="BN1534" s="6"/>
      <c r="BO1534" s="6"/>
      <c r="BP1534" s="6"/>
      <c r="BQ1534" s="6"/>
      <c r="BR1534" s="6"/>
      <c r="BS1534" s="6"/>
      <c r="BT1534" s="6"/>
      <c r="BU1534" s="6"/>
      <c r="BV1534" s="6"/>
      <c r="BW1534" s="6"/>
      <c r="BX1534" s="6"/>
      <c r="BY1534" s="6"/>
      <c r="BZ1534" s="6"/>
      <c r="CA1534" s="6"/>
      <c r="CB1534" s="6"/>
      <c r="CC1534" s="6"/>
      <c r="CD1534" s="6"/>
      <c r="CE1534" s="6"/>
      <c r="CF1534" s="6"/>
      <c r="CG1534" s="6"/>
      <c r="CH1534" s="6"/>
    </row>
    <row r="1535" spans="1:86" ht="14.25" customHeight="1" x14ac:dyDescent="0.3">
      <c r="A1535" s="6" t="s">
        <v>168</v>
      </c>
      <c r="B1535" s="6" t="s">
        <v>267</v>
      </c>
      <c r="C1535" s="6">
        <v>2017</v>
      </c>
      <c r="D1535" s="6" t="s">
        <v>268</v>
      </c>
      <c r="E1535" s="6" t="s">
        <v>135</v>
      </c>
      <c r="F1535" s="6" t="s">
        <v>46</v>
      </c>
      <c r="G1535" s="54" t="s">
        <v>696</v>
      </c>
      <c r="H1535" s="54"/>
      <c r="I1535" s="54"/>
      <c r="J1535" s="54" t="s">
        <v>160</v>
      </c>
      <c r="K1535" s="6" t="s">
        <v>161</v>
      </c>
      <c r="L1535" s="6" t="s">
        <v>76</v>
      </c>
      <c r="M1535" s="6" t="s">
        <v>73</v>
      </c>
      <c r="N1535" s="54" t="s">
        <v>722</v>
      </c>
      <c r="O1535" t="s">
        <v>298</v>
      </c>
      <c r="T1535" s="6" t="s">
        <v>193</v>
      </c>
      <c r="AA1535" s="56"/>
      <c r="AB1535" s="56"/>
      <c r="AC1535" s="56"/>
      <c r="AD1535" s="6"/>
      <c r="AE1535" s="31"/>
      <c r="AF1535" s="31"/>
      <c r="AG1535" s="31"/>
      <c r="AH1535" s="31"/>
      <c r="AO1535" s="6">
        <v>10</v>
      </c>
      <c r="AS1535" s="65">
        <v>0</v>
      </c>
      <c r="AT1535" s="65">
        <v>1</v>
      </c>
      <c r="AW1535" s="6"/>
      <c r="AX1535" s="6"/>
      <c r="AY1535" s="6"/>
      <c r="AZ1535" s="6"/>
      <c r="BA1535" s="6"/>
      <c r="BB1535" s="6"/>
      <c r="BC1535" s="6"/>
      <c r="BD1535" s="6"/>
      <c r="BE1535" s="6"/>
      <c r="BF1535" s="6"/>
      <c r="BG1535" s="6"/>
      <c r="BH1535" s="6"/>
      <c r="BI1535" s="6"/>
      <c r="BJ1535" s="6"/>
      <c r="BK1535" s="6"/>
      <c r="BL1535" s="6"/>
      <c r="BM1535" s="6"/>
      <c r="BN1535" s="6"/>
      <c r="BO1535" s="6"/>
      <c r="BP1535" s="6"/>
      <c r="BQ1535" s="6"/>
      <c r="BR1535" s="6"/>
      <c r="BS1535" s="6"/>
      <c r="BT1535" s="6"/>
      <c r="BU1535" s="6"/>
      <c r="BV1535" s="6"/>
      <c r="BW1535" s="6"/>
      <c r="BX1535" s="6"/>
      <c r="BY1535" s="6"/>
      <c r="BZ1535" s="6"/>
      <c r="CA1535" s="6"/>
      <c r="CB1535" s="6"/>
      <c r="CC1535" s="6"/>
      <c r="CD1535" s="6"/>
      <c r="CE1535" s="6"/>
      <c r="CF1535" s="6"/>
      <c r="CG1535" s="6"/>
      <c r="CH1535" s="6"/>
    </row>
    <row r="1536" spans="1:86" ht="14.25" customHeight="1" x14ac:dyDescent="0.3">
      <c r="A1536" s="6" t="s">
        <v>168</v>
      </c>
      <c r="B1536" s="6" t="s">
        <v>267</v>
      </c>
      <c r="C1536" s="6">
        <v>2017</v>
      </c>
      <c r="D1536" s="6" t="s">
        <v>268</v>
      </c>
      <c r="E1536" s="6" t="s">
        <v>135</v>
      </c>
      <c r="F1536" s="6" t="s">
        <v>46</v>
      </c>
      <c r="G1536" s="54" t="s">
        <v>696</v>
      </c>
      <c r="H1536" s="54"/>
      <c r="I1536" s="54"/>
      <c r="J1536" s="54" t="s">
        <v>160</v>
      </c>
      <c r="K1536" s="6" t="s">
        <v>161</v>
      </c>
      <c r="L1536" s="6" t="s">
        <v>308</v>
      </c>
      <c r="M1536" s="6" t="s">
        <v>73</v>
      </c>
      <c r="N1536" s="54" t="s">
        <v>683</v>
      </c>
      <c r="O1536" t="s">
        <v>298</v>
      </c>
      <c r="T1536" s="6" t="s">
        <v>193</v>
      </c>
      <c r="AA1536" s="56"/>
      <c r="AB1536" s="56"/>
      <c r="AC1536" s="56"/>
      <c r="AD1536" s="6"/>
      <c r="AE1536" s="31"/>
      <c r="AF1536" s="31"/>
      <c r="AG1536" s="31"/>
      <c r="AH1536" s="31"/>
      <c r="AO1536" s="6">
        <v>30</v>
      </c>
      <c r="AS1536" s="65">
        <v>0</v>
      </c>
      <c r="AT1536" s="65">
        <v>6</v>
      </c>
      <c r="AW1536" s="6"/>
      <c r="AX1536" s="6"/>
      <c r="AY1536" s="6"/>
      <c r="AZ1536" s="6"/>
      <c r="BA1536" s="6"/>
      <c r="BB1536" s="6"/>
      <c r="BC1536" s="6"/>
      <c r="BD1536" s="6"/>
      <c r="BE1536" s="6"/>
      <c r="BF1536" s="6"/>
      <c r="BG1536" s="6"/>
      <c r="BH1536" s="6"/>
      <c r="BI1536" s="6"/>
      <c r="BJ1536" s="6"/>
      <c r="BK1536" s="6"/>
      <c r="BL1536" s="6"/>
      <c r="BM1536" s="6"/>
      <c r="BN1536" s="6"/>
      <c r="BO1536" s="6"/>
      <c r="BP1536" s="6"/>
      <c r="BQ1536" s="6"/>
      <c r="BR1536" s="6"/>
      <c r="BS1536" s="6"/>
      <c r="BT1536" s="6"/>
      <c r="BU1536" s="6"/>
      <c r="BV1536" s="6"/>
      <c r="BW1536" s="6"/>
      <c r="BX1536" s="6"/>
      <c r="BY1536" s="6"/>
      <c r="BZ1536" s="6"/>
      <c r="CA1536" s="6"/>
      <c r="CB1536" s="6"/>
      <c r="CC1536" s="6"/>
      <c r="CD1536" s="6"/>
      <c r="CE1536" s="6"/>
      <c r="CF1536" s="6"/>
      <c r="CG1536" s="6"/>
      <c r="CH1536" s="6"/>
    </row>
    <row r="1537" spans="1:86" ht="14.25" customHeight="1" x14ac:dyDescent="0.3">
      <c r="A1537" s="6" t="s">
        <v>168</v>
      </c>
      <c r="B1537" s="6" t="s">
        <v>267</v>
      </c>
      <c r="C1537" s="6">
        <v>2017</v>
      </c>
      <c r="D1537" s="6" t="s">
        <v>268</v>
      </c>
      <c r="E1537" s="6" t="s">
        <v>135</v>
      </c>
      <c r="F1537" s="6" t="s">
        <v>46</v>
      </c>
      <c r="G1537" s="54" t="s">
        <v>701</v>
      </c>
      <c r="H1537" s="54"/>
      <c r="I1537" s="54"/>
      <c r="J1537" s="54" t="s">
        <v>160</v>
      </c>
      <c r="K1537" s="6" t="s">
        <v>161</v>
      </c>
      <c r="L1537" s="6" t="s">
        <v>308</v>
      </c>
      <c r="M1537" s="6" t="s">
        <v>73</v>
      </c>
      <c r="N1537" s="54" t="s">
        <v>683</v>
      </c>
      <c r="O1537" t="s">
        <v>298</v>
      </c>
      <c r="T1537" s="6" t="s">
        <v>193</v>
      </c>
      <c r="AA1537" s="56"/>
      <c r="AB1537" s="56"/>
      <c r="AC1537" s="56"/>
      <c r="AD1537" s="6"/>
      <c r="AE1537" s="31"/>
      <c r="AF1537" s="31"/>
      <c r="AG1537" s="31"/>
      <c r="AH1537" s="31"/>
      <c r="AO1537" s="6">
        <v>30</v>
      </c>
      <c r="AS1537" s="65">
        <v>0</v>
      </c>
      <c r="AT1537" s="65">
        <v>1</v>
      </c>
      <c r="AW1537" s="6"/>
      <c r="AX1537" s="6"/>
      <c r="AY1537" s="6"/>
      <c r="AZ1537" s="6"/>
      <c r="BA1537" s="6"/>
      <c r="BB1537" s="6"/>
      <c r="BC1537" s="6"/>
      <c r="BD1537" s="6"/>
      <c r="BE1537" s="6"/>
      <c r="BF1537" s="6"/>
      <c r="BG1537" s="6"/>
      <c r="BH1537" s="6"/>
      <c r="BI1537" s="6"/>
      <c r="BJ1537" s="6"/>
      <c r="BK1537" s="6"/>
      <c r="BL1537" s="6"/>
      <c r="BM1537" s="6"/>
      <c r="BN1537" s="6"/>
      <c r="BO1537" s="6"/>
      <c r="BP1537" s="6"/>
      <c r="BQ1537" s="6"/>
      <c r="BR1537" s="6"/>
      <c r="BS1537" s="6"/>
      <c r="BT1537" s="6"/>
      <c r="BU1537" s="6"/>
      <c r="BV1537" s="6"/>
      <c r="BW1537" s="6"/>
      <c r="BX1537" s="6"/>
      <c r="BY1537" s="6"/>
      <c r="BZ1537" s="6"/>
      <c r="CA1537" s="6"/>
      <c r="CB1537" s="6"/>
      <c r="CC1537" s="6"/>
      <c r="CD1537" s="6"/>
      <c r="CE1537" s="6"/>
      <c r="CF1537" s="6"/>
      <c r="CG1537" s="6"/>
      <c r="CH1537" s="6"/>
    </row>
    <row r="1538" spans="1:86" ht="14.25" customHeight="1" x14ac:dyDescent="0.3">
      <c r="A1538" s="6" t="s">
        <v>168</v>
      </c>
      <c r="B1538" s="6" t="s">
        <v>267</v>
      </c>
      <c r="C1538" s="6">
        <v>2017</v>
      </c>
      <c r="D1538" s="6" t="s">
        <v>268</v>
      </c>
      <c r="E1538" s="6" t="s">
        <v>135</v>
      </c>
      <c r="F1538" s="6" t="s">
        <v>46</v>
      </c>
      <c r="G1538" s="54" t="s">
        <v>696</v>
      </c>
      <c r="H1538" s="54"/>
      <c r="I1538" s="54"/>
      <c r="J1538" s="54" t="s">
        <v>160</v>
      </c>
      <c r="K1538" s="6" t="s">
        <v>161</v>
      </c>
      <c r="L1538" s="6" t="s">
        <v>308</v>
      </c>
      <c r="M1538" s="6" t="s">
        <v>73</v>
      </c>
      <c r="N1538" s="54" t="s">
        <v>703</v>
      </c>
      <c r="O1538" t="s">
        <v>298</v>
      </c>
      <c r="T1538" s="6" t="s">
        <v>193</v>
      </c>
      <c r="AA1538" s="56"/>
      <c r="AB1538" s="56"/>
      <c r="AC1538" s="56"/>
      <c r="AD1538" s="6"/>
      <c r="AE1538" s="31"/>
      <c r="AF1538" s="31"/>
      <c r="AG1538" s="31"/>
      <c r="AH1538" s="31"/>
      <c r="AO1538" s="6">
        <v>30</v>
      </c>
      <c r="AS1538" s="65">
        <v>0</v>
      </c>
      <c r="AT1538" s="65">
        <v>2</v>
      </c>
      <c r="AW1538" s="6"/>
      <c r="AX1538" s="6"/>
      <c r="AY1538" s="6"/>
      <c r="AZ1538" s="6"/>
      <c r="BA1538" s="6"/>
      <c r="BB1538" s="6"/>
      <c r="BC1538" s="6"/>
      <c r="BD1538" s="6"/>
      <c r="BE1538" s="6"/>
      <c r="BF1538" s="6"/>
      <c r="BG1538" s="6"/>
      <c r="BH1538" s="6"/>
      <c r="BI1538" s="6"/>
      <c r="BJ1538" s="6"/>
      <c r="BK1538" s="6"/>
      <c r="BL1538" s="6"/>
      <c r="BM1538" s="6"/>
      <c r="BN1538" s="6"/>
      <c r="BO1538" s="6"/>
      <c r="BP1538" s="6"/>
      <c r="BQ1538" s="6"/>
      <c r="BR1538" s="6"/>
      <c r="BS1538" s="6"/>
      <c r="BT1538" s="6"/>
      <c r="BU1538" s="6"/>
      <c r="BV1538" s="6"/>
      <c r="BW1538" s="6"/>
      <c r="BX1538" s="6"/>
      <c r="BY1538" s="6"/>
      <c r="BZ1538" s="6"/>
      <c r="CA1538" s="6"/>
      <c r="CB1538" s="6"/>
      <c r="CC1538" s="6"/>
      <c r="CD1538" s="6"/>
      <c r="CE1538" s="6"/>
      <c r="CF1538" s="6"/>
      <c r="CG1538" s="6"/>
      <c r="CH1538" s="6"/>
    </row>
    <row r="1539" spans="1:86" ht="14.25" customHeight="1" x14ac:dyDescent="0.3">
      <c r="A1539" s="6" t="s">
        <v>168</v>
      </c>
      <c r="B1539" s="6" t="s">
        <v>267</v>
      </c>
      <c r="C1539" s="6">
        <v>2017</v>
      </c>
      <c r="D1539" s="6" t="s">
        <v>268</v>
      </c>
      <c r="E1539" s="6" t="s">
        <v>135</v>
      </c>
      <c r="F1539" s="6" t="s">
        <v>46</v>
      </c>
      <c r="G1539" s="54" t="s">
        <v>696</v>
      </c>
      <c r="H1539" s="54"/>
      <c r="I1539" s="54"/>
      <c r="J1539" s="54" t="s">
        <v>160</v>
      </c>
      <c r="K1539" s="6" t="s">
        <v>161</v>
      </c>
      <c r="L1539" s="6" t="s">
        <v>308</v>
      </c>
      <c r="M1539" s="6" t="s">
        <v>73</v>
      </c>
      <c r="N1539" s="54" t="s">
        <v>718</v>
      </c>
      <c r="O1539" t="s">
        <v>298</v>
      </c>
      <c r="T1539" s="6" t="s">
        <v>193</v>
      </c>
      <c r="AA1539" s="56"/>
      <c r="AB1539" s="56"/>
      <c r="AC1539" s="56"/>
      <c r="AD1539" s="6"/>
      <c r="AE1539" s="31"/>
      <c r="AF1539" s="31"/>
      <c r="AG1539" s="31"/>
      <c r="AH1539" s="31"/>
      <c r="AO1539" s="6">
        <v>30</v>
      </c>
      <c r="AS1539" s="65">
        <v>0</v>
      </c>
      <c r="AT1539" s="65">
        <v>6</v>
      </c>
      <c r="AW1539" s="6"/>
      <c r="AX1539" s="6"/>
      <c r="AY1539" s="6"/>
      <c r="AZ1539" s="6"/>
      <c r="BA1539" s="6"/>
      <c r="BB1539" s="6"/>
      <c r="BC1539" s="6"/>
      <c r="BD1539" s="6"/>
      <c r="BE1539" s="6"/>
      <c r="BF1539" s="6"/>
      <c r="BG1539" s="6"/>
      <c r="BH1539" s="6"/>
      <c r="BI1539" s="6"/>
      <c r="BJ1539" s="6"/>
      <c r="BK1539" s="6"/>
      <c r="BL1539" s="6"/>
      <c r="BM1539" s="6"/>
      <c r="BN1539" s="6"/>
      <c r="BO1539" s="6"/>
      <c r="BP1539" s="6"/>
      <c r="BQ1539" s="6"/>
      <c r="BR1539" s="6"/>
      <c r="BS1539" s="6"/>
      <c r="BT1539" s="6"/>
      <c r="BU1539" s="6"/>
      <c r="BV1539" s="6"/>
      <c r="BW1539" s="6"/>
      <c r="BX1539" s="6"/>
      <c r="BY1539" s="6"/>
      <c r="BZ1539" s="6"/>
      <c r="CA1539" s="6"/>
      <c r="CB1539" s="6"/>
      <c r="CC1539" s="6"/>
      <c r="CD1539" s="6"/>
      <c r="CE1539" s="6"/>
      <c r="CF1539" s="6"/>
      <c r="CG1539" s="6"/>
      <c r="CH1539" s="6"/>
    </row>
    <row r="1540" spans="1:86" ht="14.25" customHeight="1" x14ac:dyDescent="0.3">
      <c r="A1540" s="6" t="s">
        <v>168</v>
      </c>
      <c r="B1540" s="6" t="s">
        <v>267</v>
      </c>
      <c r="C1540" s="6">
        <v>2017</v>
      </c>
      <c r="D1540" s="6" t="s">
        <v>268</v>
      </c>
      <c r="E1540" s="6" t="s">
        <v>135</v>
      </c>
      <c r="F1540" s="6" t="s">
        <v>46</v>
      </c>
      <c r="G1540" s="54" t="s">
        <v>701</v>
      </c>
      <c r="H1540" s="54"/>
      <c r="I1540" s="54"/>
      <c r="J1540" s="54" t="s">
        <v>160</v>
      </c>
      <c r="K1540" s="6" t="s">
        <v>161</v>
      </c>
      <c r="L1540" s="6" t="s">
        <v>308</v>
      </c>
      <c r="M1540" s="6" t="s">
        <v>73</v>
      </c>
      <c r="N1540" s="54" t="s">
        <v>718</v>
      </c>
      <c r="O1540" t="s">
        <v>298</v>
      </c>
      <c r="T1540" s="6" t="s">
        <v>193</v>
      </c>
      <c r="AA1540" s="56"/>
      <c r="AB1540" s="56"/>
      <c r="AC1540" s="56"/>
      <c r="AD1540" s="6"/>
      <c r="AE1540" s="31"/>
      <c r="AF1540" s="31"/>
      <c r="AG1540" s="31"/>
      <c r="AH1540" s="31"/>
      <c r="AO1540" s="6">
        <v>30</v>
      </c>
      <c r="AS1540" s="65">
        <v>0</v>
      </c>
      <c r="AT1540" s="65">
        <v>11</v>
      </c>
      <c r="AW1540" s="6"/>
      <c r="AX1540" s="6"/>
      <c r="AY1540" s="6"/>
      <c r="AZ1540" s="6"/>
      <c r="BA1540" s="6"/>
      <c r="BB1540" s="6"/>
      <c r="BC1540" s="6"/>
      <c r="BD1540" s="6"/>
      <c r="BE1540" s="6"/>
      <c r="BF1540" s="6"/>
      <c r="BG1540" s="6"/>
      <c r="BH1540" s="6"/>
      <c r="BI1540" s="6"/>
      <c r="BJ1540" s="6"/>
      <c r="BK1540" s="6"/>
      <c r="BL1540" s="6"/>
      <c r="BM1540" s="6"/>
      <c r="BN1540" s="6"/>
      <c r="BO1540" s="6"/>
      <c r="BP1540" s="6"/>
      <c r="BQ1540" s="6"/>
      <c r="BR1540" s="6"/>
      <c r="BS1540" s="6"/>
      <c r="BT1540" s="6"/>
      <c r="BU1540" s="6"/>
      <c r="BV1540" s="6"/>
      <c r="BW1540" s="6"/>
      <c r="BX1540" s="6"/>
      <c r="BY1540" s="6"/>
      <c r="BZ1540" s="6"/>
      <c r="CA1540" s="6"/>
      <c r="CB1540" s="6"/>
      <c r="CC1540" s="6"/>
      <c r="CD1540" s="6"/>
      <c r="CE1540" s="6"/>
      <c r="CF1540" s="6"/>
      <c r="CG1540" s="6"/>
      <c r="CH1540" s="6"/>
    </row>
    <row r="1541" spans="1:86" ht="14.25" customHeight="1" x14ac:dyDescent="0.3">
      <c r="A1541" s="6" t="s">
        <v>168</v>
      </c>
      <c r="B1541" s="6" t="s">
        <v>267</v>
      </c>
      <c r="C1541" s="6">
        <v>2017</v>
      </c>
      <c r="D1541" s="6" t="s">
        <v>268</v>
      </c>
      <c r="E1541" s="6" t="s">
        <v>135</v>
      </c>
      <c r="F1541" s="6" t="s">
        <v>46</v>
      </c>
      <c r="G1541" s="54" t="s">
        <v>701</v>
      </c>
      <c r="H1541" s="54"/>
      <c r="I1541" s="54"/>
      <c r="J1541" s="54" t="s">
        <v>160</v>
      </c>
      <c r="K1541" s="6" t="s">
        <v>161</v>
      </c>
      <c r="L1541" s="6" t="s">
        <v>308</v>
      </c>
      <c r="M1541" s="6" t="s">
        <v>73</v>
      </c>
      <c r="N1541" s="54" t="s">
        <v>719</v>
      </c>
      <c r="O1541" t="s">
        <v>298</v>
      </c>
      <c r="T1541" s="6" t="s">
        <v>193</v>
      </c>
      <c r="AA1541" s="56"/>
      <c r="AB1541" s="56"/>
      <c r="AC1541" s="56"/>
      <c r="AD1541" s="6"/>
      <c r="AE1541" s="31"/>
      <c r="AF1541" s="31"/>
      <c r="AG1541" s="31"/>
      <c r="AH1541" s="31"/>
      <c r="AO1541" s="6">
        <v>30</v>
      </c>
      <c r="AS1541" s="65">
        <v>0</v>
      </c>
      <c r="AT1541" s="65">
        <v>1</v>
      </c>
      <c r="AW1541" s="6"/>
      <c r="AX1541" s="6"/>
      <c r="AY1541" s="6"/>
      <c r="AZ1541" s="6"/>
      <c r="BA1541" s="6"/>
      <c r="BB1541" s="6"/>
      <c r="BC1541" s="6"/>
      <c r="BD1541" s="6"/>
      <c r="BE1541" s="6"/>
      <c r="BF1541" s="6"/>
      <c r="BG1541" s="6"/>
      <c r="BH1541" s="6"/>
      <c r="BI1541" s="6"/>
      <c r="BJ1541" s="6"/>
      <c r="BK1541" s="6"/>
      <c r="BL1541" s="6"/>
      <c r="BM1541" s="6"/>
      <c r="BN1541" s="6"/>
      <c r="BO1541" s="6"/>
      <c r="BP1541" s="6"/>
      <c r="BQ1541" s="6"/>
      <c r="BR1541" s="6"/>
      <c r="BS1541" s="6"/>
      <c r="BT1541" s="6"/>
      <c r="BU1541" s="6"/>
      <c r="BV1541" s="6"/>
      <c r="BW1541" s="6"/>
      <c r="BX1541" s="6"/>
      <c r="BY1541" s="6"/>
      <c r="BZ1541" s="6"/>
      <c r="CA1541" s="6"/>
      <c r="CB1541" s="6"/>
      <c r="CC1541" s="6"/>
      <c r="CD1541" s="6"/>
      <c r="CE1541" s="6"/>
      <c r="CF1541" s="6"/>
      <c r="CG1541" s="6"/>
      <c r="CH1541" s="6"/>
    </row>
    <row r="1542" spans="1:86" ht="14.25" customHeight="1" x14ac:dyDescent="0.3">
      <c r="A1542" s="6" t="s">
        <v>168</v>
      </c>
      <c r="B1542" s="6" t="s">
        <v>267</v>
      </c>
      <c r="C1542" s="6">
        <v>2017</v>
      </c>
      <c r="D1542" s="6" t="s">
        <v>268</v>
      </c>
      <c r="E1542" s="6" t="s">
        <v>135</v>
      </c>
      <c r="F1542" s="6" t="s">
        <v>46</v>
      </c>
      <c r="G1542" s="54" t="s">
        <v>701</v>
      </c>
      <c r="H1542" s="54"/>
      <c r="I1542" s="54"/>
      <c r="J1542" s="54" t="s">
        <v>160</v>
      </c>
      <c r="K1542" s="6" t="s">
        <v>161</v>
      </c>
      <c r="L1542" s="6" t="s">
        <v>308</v>
      </c>
      <c r="M1542" s="6" t="s">
        <v>73</v>
      </c>
      <c r="N1542" s="54" t="s">
        <v>720</v>
      </c>
      <c r="O1542" t="s">
        <v>298</v>
      </c>
      <c r="T1542" s="6" t="s">
        <v>193</v>
      </c>
      <c r="AA1542" s="56"/>
      <c r="AB1542" s="56"/>
      <c r="AC1542" s="56"/>
      <c r="AD1542" s="6"/>
      <c r="AE1542" s="31"/>
      <c r="AF1542" s="31"/>
      <c r="AG1542" s="31"/>
      <c r="AH1542" s="31"/>
      <c r="AO1542" s="6">
        <v>30</v>
      </c>
      <c r="AS1542" s="65">
        <v>0</v>
      </c>
      <c r="AT1542" s="65">
        <v>2</v>
      </c>
      <c r="AW1542" s="6"/>
      <c r="AX1542" s="6"/>
      <c r="AY1542" s="6"/>
      <c r="AZ1542" s="6"/>
      <c r="BA1542" s="6"/>
      <c r="BB1542" s="6"/>
      <c r="BC1542" s="6"/>
      <c r="BD1542" s="6"/>
      <c r="BE1542" s="6"/>
      <c r="BF1542" s="6"/>
      <c r="BG1542" s="6"/>
      <c r="BH1542" s="6"/>
      <c r="BI1542" s="6"/>
      <c r="BJ1542" s="6"/>
      <c r="BK1542" s="6"/>
      <c r="BL1542" s="6"/>
      <c r="BM1542" s="6"/>
      <c r="BN1542" s="6"/>
      <c r="BO1542" s="6"/>
      <c r="BP1542" s="6"/>
      <c r="BQ1542" s="6"/>
      <c r="BR1542" s="6"/>
      <c r="BS1542" s="6"/>
      <c r="BT1542" s="6"/>
      <c r="BU1542" s="6"/>
      <c r="BV1542" s="6"/>
      <c r="BW1542" s="6"/>
      <c r="BX1542" s="6"/>
      <c r="BY1542" s="6"/>
      <c r="BZ1542" s="6"/>
      <c r="CA1542" s="6"/>
      <c r="CB1542" s="6"/>
      <c r="CC1542" s="6"/>
      <c r="CD1542" s="6"/>
      <c r="CE1542" s="6"/>
      <c r="CF1542" s="6"/>
      <c r="CG1542" s="6"/>
      <c r="CH1542" s="6"/>
    </row>
    <row r="1543" spans="1:86" ht="14.25" customHeight="1" x14ac:dyDescent="0.3">
      <c r="A1543" s="6" t="s">
        <v>168</v>
      </c>
      <c r="B1543" s="6" t="s">
        <v>267</v>
      </c>
      <c r="C1543" s="6">
        <v>2017</v>
      </c>
      <c r="D1543" s="6" t="s">
        <v>268</v>
      </c>
      <c r="E1543" s="6" t="s">
        <v>135</v>
      </c>
      <c r="F1543" s="6" t="s">
        <v>46</v>
      </c>
      <c r="G1543" s="54" t="s">
        <v>696</v>
      </c>
      <c r="H1543" s="54"/>
      <c r="I1543" s="54"/>
      <c r="J1543" s="54" t="s">
        <v>160</v>
      </c>
      <c r="K1543" s="6" t="s">
        <v>161</v>
      </c>
      <c r="L1543" s="6" t="s">
        <v>308</v>
      </c>
      <c r="M1543" s="6" t="s">
        <v>73</v>
      </c>
      <c r="N1543" s="54" t="s">
        <v>722</v>
      </c>
      <c r="O1543" t="s">
        <v>298</v>
      </c>
      <c r="T1543" s="6" t="s">
        <v>193</v>
      </c>
      <c r="AA1543" s="56"/>
      <c r="AB1543" s="56"/>
      <c r="AC1543" s="56"/>
      <c r="AD1543" s="6"/>
      <c r="AE1543" s="31"/>
      <c r="AF1543" s="31"/>
      <c r="AG1543" s="31"/>
      <c r="AH1543" s="31"/>
      <c r="AO1543" s="6">
        <v>30</v>
      </c>
      <c r="AS1543" s="65">
        <v>0</v>
      </c>
      <c r="AT1543" s="65">
        <v>1</v>
      </c>
      <c r="AW1543" s="6"/>
      <c r="AX1543" s="6"/>
      <c r="AY1543" s="6"/>
      <c r="AZ1543" s="6"/>
      <c r="BA1543" s="6"/>
      <c r="BB1543" s="6"/>
      <c r="BC1543" s="6"/>
      <c r="BD1543" s="6"/>
      <c r="BE1543" s="6"/>
      <c r="BF1543" s="6"/>
      <c r="BG1543" s="6"/>
      <c r="BH1543" s="6"/>
      <c r="BI1543" s="6"/>
      <c r="BJ1543" s="6"/>
      <c r="BK1543" s="6"/>
      <c r="BL1543" s="6"/>
      <c r="BM1543" s="6"/>
      <c r="BN1543" s="6"/>
      <c r="BO1543" s="6"/>
      <c r="BP1543" s="6"/>
      <c r="BQ1543" s="6"/>
      <c r="BR1543" s="6"/>
      <c r="BS1543" s="6"/>
      <c r="BT1543" s="6"/>
      <c r="BU1543" s="6"/>
      <c r="BV1543" s="6"/>
      <c r="BW1543" s="6"/>
      <c r="BX1543" s="6"/>
      <c r="BY1543" s="6"/>
      <c r="BZ1543" s="6"/>
      <c r="CA1543" s="6"/>
      <c r="CB1543" s="6"/>
      <c r="CC1543" s="6"/>
      <c r="CD1543" s="6"/>
      <c r="CE1543" s="6"/>
      <c r="CF1543" s="6"/>
      <c r="CG1543" s="6"/>
      <c r="CH1543" s="6"/>
    </row>
    <row r="1544" spans="1:86" ht="14.25" customHeight="1" x14ac:dyDescent="0.3">
      <c r="A1544" s="6" t="s">
        <v>168</v>
      </c>
      <c r="B1544" s="6" t="s">
        <v>267</v>
      </c>
      <c r="C1544" s="6">
        <v>2017</v>
      </c>
      <c r="D1544" s="6" t="s">
        <v>268</v>
      </c>
      <c r="E1544" s="6" t="s">
        <v>135</v>
      </c>
      <c r="F1544" s="6" t="s">
        <v>46</v>
      </c>
      <c r="G1544" s="54" t="s">
        <v>696</v>
      </c>
      <c r="H1544" s="54"/>
      <c r="I1544" s="54"/>
      <c r="J1544" s="54" t="s">
        <v>160</v>
      </c>
      <c r="K1544" s="6" t="s">
        <v>161</v>
      </c>
      <c r="L1544" s="6" t="s">
        <v>697</v>
      </c>
      <c r="M1544" s="6" t="s">
        <v>73</v>
      </c>
      <c r="N1544" s="54" t="s">
        <v>683</v>
      </c>
      <c r="O1544" t="s">
        <v>298</v>
      </c>
      <c r="T1544" s="6" t="s">
        <v>193</v>
      </c>
      <c r="AA1544" s="56"/>
      <c r="AB1544" s="56"/>
      <c r="AC1544" s="56"/>
      <c r="AD1544" s="6"/>
      <c r="AE1544" s="31"/>
      <c r="AF1544" s="31"/>
      <c r="AG1544" s="31"/>
      <c r="AH1544" s="31"/>
      <c r="AO1544" s="6" t="s">
        <v>694</v>
      </c>
      <c r="AS1544" s="65">
        <v>0</v>
      </c>
      <c r="AT1544" s="65">
        <v>6</v>
      </c>
      <c r="AW1544" s="6"/>
      <c r="AX1544" s="6"/>
      <c r="AY1544" s="6"/>
      <c r="AZ1544" s="6"/>
      <c r="BA1544" s="6"/>
      <c r="BB1544" s="6"/>
      <c r="BC1544" s="6"/>
      <c r="BD1544" s="6"/>
      <c r="BE1544" s="6"/>
      <c r="BF1544" s="6"/>
      <c r="BG1544" s="6"/>
      <c r="BH1544" s="6"/>
      <c r="BI1544" s="6"/>
      <c r="BJ1544" s="6"/>
      <c r="BK1544" s="6"/>
      <c r="BL1544" s="6"/>
      <c r="BM1544" s="6"/>
      <c r="BN1544" s="6"/>
      <c r="BO1544" s="6"/>
      <c r="BP1544" s="6"/>
      <c r="BQ1544" s="6"/>
      <c r="BR1544" s="6"/>
      <c r="BS1544" s="6"/>
      <c r="BT1544" s="6"/>
      <c r="BU1544" s="6"/>
      <c r="BV1544" s="6"/>
      <c r="BW1544" s="6"/>
      <c r="BX1544" s="6"/>
      <c r="BY1544" s="6"/>
      <c r="BZ1544" s="6"/>
      <c r="CA1544" s="6"/>
      <c r="CB1544" s="6"/>
      <c r="CC1544" s="6"/>
      <c r="CD1544" s="6"/>
      <c r="CE1544" s="6"/>
      <c r="CF1544" s="6"/>
      <c r="CG1544" s="6"/>
      <c r="CH1544" s="6"/>
    </row>
    <row r="1545" spans="1:86" ht="14.25" customHeight="1" x14ac:dyDescent="0.3">
      <c r="A1545" s="6" t="s">
        <v>168</v>
      </c>
      <c r="B1545" s="6" t="s">
        <v>267</v>
      </c>
      <c r="C1545" s="6">
        <v>2017</v>
      </c>
      <c r="D1545" s="6" t="s">
        <v>268</v>
      </c>
      <c r="E1545" s="6" t="s">
        <v>135</v>
      </c>
      <c r="F1545" s="6" t="s">
        <v>46</v>
      </c>
      <c r="G1545" s="54" t="s">
        <v>701</v>
      </c>
      <c r="H1545" s="54"/>
      <c r="I1545" s="54"/>
      <c r="J1545" s="54" t="s">
        <v>160</v>
      </c>
      <c r="K1545" s="6" t="s">
        <v>161</v>
      </c>
      <c r="L1545" s="6" t="s">
        <v>697</v>
      </c>
      <c r="M1545" s="6" t="s">
        <v>73</v>
      </c>
      <c r="N1545" s="54" t="s">
        <v>683</v>
      </c>
      <c r="O1545" t="s">
        <v>298</v>
      </c>
      <c r="T1545" s="6" t="s">
        <v>193</v>
      </c>
      <c r="AA1545" s="56"/>
      <c r="AB1545" s="56"/>
      <c r="AC1545" s="56"/>
      <c r="AD1545" s="6"/>
      <c r="AE1545" s="31"/>
      <c r="AF1545" s="31"/>
      <c r="AG1545" s="31"/>
      <c r="AH1545" s="31"/>
      <c r="AO1545" s="6" t="s">
        <v>694</v>
      </c>
      <c r="AS1545" s="65">
        <v>0</v>
      </c>
      <c r="AT1545" s="65">
        <v>1</v>
      </c>
      <c r="AW1545" s="6"/>
      <c r="AX1545" s="6"/>
      <c r="AY1545" s="6"/>
      <c r="AZ1545" s="6"/>
      <c r="BA1545" s="6"/>
      <c r="BB1545" s="6"/>
      <c r="BC1545" s="6"/>
      <c r="BD1545" s="6"/>
      <c r="BE1545" s="6"/>
      <c r="BF1545" s="6"/>
      <c r="BG1545" s="6"/>
      <c r="BH1545" s="6"/>
      <c r="BI1545" s="6"/>
      <c r="BJ1545" s="6"/>
      <c r="BK1545" s="6"/>
      <c r="BL1545" s="6"/>
      <c r="BM1545" s="6"/>
      <c r="BN1545" s="6"/>
      <c r="BO1545" s="6"/>
      <c r="BP1545" s="6"/>
      <c r="BQ1545" s="6"/>
      <c r="BR1545" s="6"/>
      <c r="BS1545" s="6"/>
      <c r="BT1545" s="6"/>
      <c r="BU1545" s="6"/>
      <c r="BV1545" s="6"/>
      <c r="BW1545" s="6"/>
      <c r="BX1545" s="6"/>
      <c r="BY1545" s="6"/>
      <c r="BZ1545" s="6"/>
      <c r="CA1545" s="6"/>
      <c r="CB1545" s="6"/>
      <c r="CC1545" s="6"/>
      <c r="CD1545" s="6"/>
      <c r="CE1545" s="6"/>
      <c r="CF1545" s="6"/>
      <c r="CG1545" s="6"/>
      <c r="CH1545" s="6"/>
    </row>
    <row r="1546" spans="1:86" ht="14.25" customHeight="1" x14ac:dyDescent="0.3">
      <c r="A1546" s="6" t="s">
        <v>168</v>
      </c>
      <c r="B1546" s="6" t="s">
        <v>267</v>
      </c>
      <c r="C1546" s="6">
        <v>2017</v>
      </c>
      <c r="D1546" s="6" t="s">
        <v>268</v>
      </c>
      <c r="E1546" s="6" t="s">
        <v>135</v>
      </c>
      <c r="F1546" s="6" t="s">
        <v>46</v>
      </c>
      <c r="G1546" s="54" t="s">
        <v>696</v>
      </c>
      <c r="H1546" s="54"/>
      <c r="I1546" s="54"/>
      <c r="J1546" s="54" t="s">
        <v>160</v>
      </c>
      <c r="K1546" s="6" t="s">
        <v>161</v>
      </c>
      <c r="L1546" s="6" t="s">
        <v>697</v>
      </c>
      <c r="M1546" s="6" t="s">
        <v>73</v>
      </c>
      <c r="N1546" s="54" t="s">
        <v>703</v>
      </c>
      <c r="O1546" t="s">
        <v>298</v>
      </c>
      <c r="T1546" s="6" t="s">
        <v>193</v>
      </c>
      <c r="AA1546" s="56"/>
      <c r="AB1546" s="56"/>
      <c r="AC1546" s="56"/>
      <c r="AD1546" s="6"/>
      <c r="AE1546" s="31"/>
      <c r="AF1546" s="31"/>
      <c r="AG1546" s="31"/>
      <c r="AH1546" s="31"/>
      <c r="AO1546" s="6" t="s">
        <v>694</v>
      </c>
      <c r="AS1546" s="65">
        <v>0</v>
      </c>
      <c r="AT1546" s="65">
        <v>2</v>
      </c>
      <c r="AW1546" s="6"/>
      <c r="AX1546" s="6"/>
      <c r="AY1546" s="6"/>
      <c r="AZ1546" s="6"/>
      <c r="BA1546" s="6"/>
      <c r="BB1546" s="6"/>
      <c r="BC1546" s="6"/>
      <c r="BD1546" s="6"/>
      <c r="BE1546" s="6"/>
      <c r="BF1546" s="6"/>
      <c r="BG1546" s="6"/>
      <c r="BH1546" s="6"/>
      <c r="BI1546" s="6"/>
      <c r="BJ1546" s="6"/>
      <c r="BK1546" s="6"/>
      <c r="BL1546" s="6"/>
      <c r="BM1546" s="6"/>
      <c r="BN1546" s="6"/>
      <c r="BO1546" s="6"/>
      <c r="BP1546" s="6"/>
      <c r="BQ1546" s="6"/>
      <c r="BR1546" s="6"/>
      <c r="BS1546" s="6"/>
      <c r="BT1546" s="6"/>
      <c r="BU1546" s="6"/>
      <c r="BV1546" s="6"/>
      <c r="BW1546" s="6"/>
      <c r="BX1546" s="6"/>
      <c r="BY1546" s="6"/>
      <c r="BZ1546" s="6"/>
      <c r="CA1546" s="6"/>
      <c r="CB1546" s="6"/>
      <c r="CC1546" s="6"/>
      <c r="CD1546" s="6"/>
      <c r="CE1546" s="6"/>
      <c r="CF1546" s="6"/>
      <c r="CG1546" s="6"/>
      <c r="CH1546" s="6"/>
    </row>
    <row r="1547" spans="1:86" ht="14.25" customHeight="1" x14ac:dyDescent="0.3">
      <c r="A1547" s="6" t="s">
        <v>168</v>
      </c>
      <c r="B1547" s="6" t="s">
        <v>267</v>
      </c>
      <c r="C1547" s="6">
        <v>2017</v>
      </c>
      <c r="D1547" s="6" t="s">
        <v>268</v>
      </c>
      <c r="E1547" s="6" t="s">
        <v>135</v>
      </c>
      <c r="F1547" s="6" t="s">
        <v>46</v>
      </c>
      <c r="G1547" s="54" t="s">
        <v>696</v>
      </c>
      <c r="H1547" s="54"/>
      <c r="I1547" s="54"/>
      <c r="J1547" s="54" t="s">
        <v>160</v>
      </c>
      <c r="K1547" s="6" t="s">
        <v>161</v>
      </c>
      <c r="L1547" s="6" t="s">
        <v>697</v>
      </c>
      <c r="M1547" s="6" t="s">
        <v>73</v>
      </c>
      <c r="N1547" s="54" t="s">
        <v>718</v>
      </c>
      <c r="O1547" t="s">
        <v>298</v>
      </c>
      <c r="T1547" s="6" t="s">
        <v>193</v>
      </c>
      <c r="AA1547" s="56"/>
      <c r="AB1547" s="56"/>
      <c r="AC1547" s="56"/>
      <c r="AD1547" s="6"/>
      <c r="AE1547" s="31"/>
      <c r="AF1547" s="31"/>
      <c r="AG1547" s="31"/>
      <c r="AH1547" s="31"/>
      <c r="AO1547" s="6" t="s">
        <v>694</v>
      </c>
      <c r="AS1547" s="65">
        <v>0</v>
      </c>
      <c r="AT1547" s="65">
        <v>6</v>
      </c>
      <c r="AW1547" s="6"/>
      <c r="AX1547" s="6"/>
      <c r="AY1547" s="6"/>
      <c r="AZ1547" s="6"/>
      <c r="BA1547" s="6"/>
      <c r="BB1547" s="6"/>
      <c r="BC1547" s="6"/>
      <c r="BD1547" s="6"/>
      <c r="BE1547" s="6"/>
      <c r="BF1547" s="6"/>
      <c r="BG1547" s="6"/>
      <c r="BH1547" s="6"/>
      <c r="BI1547" s="6"/>
      <c r="BJ1547" s="6"/>
      <c r="BK1547" s="6"/>
      <c r="BL1547" s="6"/>
      <c r="BM1547" s="6"/>
      <c r="BN1547" s="6"/>
      <c r="BO1547" s="6"/>
      <c r="BP1547" s="6"/>
      <c r="BQ1547" s="6"/>
      <c r="BR1547" s="6"/>
      <c r="BS1547" s="6"/>
      <c r="BT1547" s="6"/>
      <c r="BU1547" s="6"/>
      <c r="BV1547" s="6"/>
      <c r="BW1547" s="6"/>
      <c r="BX1547" s="6"/>
      <c r="BY1547" s="6"/>
      <c r="BZ1547" s="6"/>
      <c r="CA1547" s="6"/>
      <c r="CB1547" s="6"/>
      <c r="CC1547" s="6"/>
      <c r="CD1547" s="6"/>
      <c r="CE1547" s="6"/>
      <c r="CF1547" s="6"/>
      <c r="CG1547" s="6"/>
      <c r="CH1547" s="6"/>
    </row>
    <row r="1548" spans="1:86" ht="14.25" customHeight="1" x14ac:dyDescent="0.3">
      <c r="A1548" s="6" t="s">
        <v>168</v>
      </c>
      <c r="B1548" s="6" t="s">
        <v>267</v>
      </c>
      <c r="C1548" s="6">
        <v>2017</v>
      </c>
      <c r="D1548" s="6" t="s">
        <v>268</v>
      </c>
      <c r="E1548" s="6" t="s">
        <v>135</v>
      </c>
      <c r="F1548" s="6" t="s">
        <v>46</v>
      </c>
      <c r="G1548" s="54" t="s">
        <v>701</v>
      </c>
      <c r="H1548" s="54"/>
      <c r="I1548" s="54"/>
      <c r="J1548" s="54" t="s">
        <v>160</v>
      </c>
      <c r="K1548" s="6" t="s">
        <v>161</v>
      </c>
      <c r="L1548" s="6" t="s">
        <v>697</v>
      </c>
      <c r="M1548" s="6" t="s">
        <v>73</v>
      </c>
      <c r="N1548" s="54" t="s">
        <v>718</v>
      </c>
      <c r="O1548" t="s">
        <v>298</v>
      </c>
      <c r="T1548" s="6" t="s">
        <v>193</v>
      </c>
      <c r="AA1548" s="56"/>
      <c r="AB1548" s="56"/>
      <c r="AC1548" s="56"/>
      <c r="AD1548" s="6"/>
      <c r="AE1548" s="31"/>
      <c r="AF1548" s="31"/>
      <c r="AG1548" s="31"/>
      <c r="AH1548" s="31"/>
      <c r="AO1548" s="6" t="s">
        <v>694</v>
      </c>
      <c r="AS1548" s="65">
        <v>1</v>
      </c>
      <c r="AT1548" s="65">
        <v>11</v>
      </c>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c r="BS1548" s="6"/>
      <c r="BT1548" s="6"/>
      <c r="BU1548" s="6"/>
      <c r="BV1548" s="6"/>
      <c r="BW1548" s="6"/>
      <c r="BX1548" s="6"/>
      <c r="BY1548" s="6"/>
      <c r="BZ1548" s="6"/>
      <c r="CA1548" s="6"/>
      <c r="CB1548" s="6"/>
      <c r="CC1548" s="6"/>
      <c r="CD1548" s="6"/>
      <c r="CE1548" s="6"/>
      <c r="CF1548" s="6"/>
      <c r="CG1548" s="6"/>
      <c r="CH1548" s="6"/>
    </row>
    <row r="1549" spans="1:86" ht="14.25" customHeight="1" x14ac:dyDescent="0.3">
      <c r="A1549" s="6" t="s">
        <v>168</v>
      </c>
      <c r="B1549" s="6" t="s">
        <v>267</v>
      </c>
      <c r="C1549" s="6">
        <v>2017</v>
      </c>
      <c r="D1549" s="6" t="s">
        <v>268</v>
      </c>
      <c r="E1549" s="6" t="s">
        <v>135</v>
      </c>
      <c r="F1549" s="6" t="s">
        <v>46</v>
      </c>
      <c r="G1549" s="54" t="s">
        <v>701</v>
      </c>
      <c r="H1549" s="54"/>
      <c r="I1549" s="54"/>
      <c r="J1549" s="54" t="s">
        <v>160</v>
      </c>
      <c r="K1549" s="6" t="s">
        <v>161</v>
      </c>
      <c r="L1549" s="6" t="s">
        <v>697</v>
      </c>
      <c r="M1549" s="6" t="s">
        <v>73</v>
      </c>
      <c r="N1549" s="54" t="s">
        <v>719</v>
      </c>
      <c r="O1549" t="s">
        <v>298</v>
      </c>
      <c r="T1549" s="6" t="s">
        <v>193</v>
      </c>
      <c r="AA1549" s="56"/>
      <c r="AB1549" s="56"/>
      <c r="AC1549" s="56"/>
      <c r="AD1549" s="6"/>
      <c r="AE1549" s="31"/>
      <c r="AF1549" s="31"/>
      <c r="AG1549" s="31"/>
      <c r="AH1549" s="31"/>
      <c r="AO1549" s="6" t="s">
        <v>694</v>
      </c>
      <c r="AS1549" s="65">
        <v>0</v>
      </c>
      <c r="AT1549" s="65">
        <v>1</v>
      </c>
      <c r="AW1549" s="6"/>
      <c r="AX1549" s="6"/>
      <c r="AY1549" s="6"/>
      <c r="AZ1549" s="6"/>
      <c r="BA1549" s="6"/>
      <c r="BB1549" s="6"/>
      <c r="BC1549" s="6"/>
      <c r="BD1549" s="6"/>
      <c r="BE1549" s="6"/>
      <c r="BF1549" s="6"/>
      <c r="BG1549" s="6"/>
      <c r="BH1549" s="6"/>
      <c r="BI1549" s="6"/>
      <c r="BJ1549" s="6"/>
      <c r="BK1549" s="6"/>
      <c r="BL1549" s="6"/>
      <c r="BM1549" s="6"/>
      <c r="BN1549" s="6"/>
      <c r="BO1549" s="6"/>
      <c r="BP1549" s="6"/>
      <c r="BQ1549" s="6"/>
      <c r="BR1549" s="6"/>
      <c r="BS1549" s="6"/>
      <c r="BT1549" s="6"/>
      <c r="BU1549" s="6"/>
      <c r="BV1549" s="6"/>
      <c r="BW1549" s="6"/>
      <c r="BX1549" s="6"/>
      <c r="BY1549" s="6"/>
      <c r="BZ1549" s="6"/>
      <c r="CA1549" s="6"/>
      <c r="CB1549" s="6"/>
      <c r="CC1549" s="6"/>
      <c r="CD1549" s="6"/>
      <c r="CE1549" s="6"/>
      <c r="CF1549" s="6"/>
      <c r="CG1549" s="6"/>
      <c r="CH1549" s="6"/>
    </row>
    <row r="1550" spans="1:86" ht="14.25" customHeight="1" x14ac:dyDescent="0.3">
      <c r="A1550" s="6" t="s">
        <v>168</v>
      </c>
      <c r="B1550" s="6" t="s">
        <v>267</v>
      </c>
      <c r="C1550" s="6">
        <v>2017</v>
      </c>
      <c r="D1550" s="6" t="s">
        <v>268</v>
      </c>
      <c r="E1550" s="6" t="s">
        <v>135</v>
      </c>
      <c r="F1550" s="6" t="s">
        <v>46</v>
      </c>
      <c r="G1550" s="54" t="s">
        <v>701</v>
      </c>
      <c r="H1550" s="54"/>
      <c r="I1550" s="54"/>
      <c r="J1550" s="54" t="s">
        <v>160</v>
      </c>
      <c r="K1550" s="6" t="s">
        <v>161</v>
      </c>
      <c r="L1550" s="6" t="s">
        <v>697</v>
      </c>
      <c r="M1550" s="6" t="s">
        <v>73</v>
      </c>
      <c r="N1550" s="54" t="s">
        <v>720</v>
      </c>
      <c r="O1550" t="s">
        <v>298</v>
      </c>
      <c r="T1550" s="6" t="s">
        <v>193</v>
      </c>
      <c r="AA1550" s="56"/>
      <c r="AB1550" s="56"/>
      <c r="AC1550" s="56"/>
      <c r="AD1550" s="6"/>
      <c r="AE1550" s="31"/>
      <c r="AF1550" s="31"/>
      <c r="AG1550" s="31"/>
      <c r="AH1550" s="31"/>
      <c r="AO1550" s="6" t="s">
        <v>694</v>
      </c>
      <c r="AS1550" s="65">
        <v>1</v>
      </c>
      <c r="AT1550" s="65">
        <v>2</v>
      </c>
      <c r="AW1550" s="6"/>
      <c r="AX1550" s="6"/>
      <c r="AY1550" s="6"/>
      <c r="AZ1550" s="6"/>
      <c r="BA1550" s="6"/>
      <c r="BB1550" s="6"/>
      <c r="BC1550" s="6"/>
      <c r="BD1550" s="6"/>
      <c r="BE1550" s="6"/>
      <c r="BF1550" s="6"/>
      <c r="BG1550" s="6"/>
      <c r="BH1550" s="6"/>
      <c r="BI1550" s="6"/>
      <c r="BJ1550" s="6"/>
      <c r="BK1550" s="6"/>
      <c r="BL1550" s="6"/>
      <c r="BM1550" s="6"/>
      <c r="BN1550" s="6"/>
      <c r="BO1550" s="6"/>
      <c r="BP1550" s="6"/>
      <c r="BQ1550" s="6"/>
      <c r="BR1550" s="6"/>
      <c r="BS1550" s="6"/>
      <c r="BT1550" s="6"/>
      <c r="BU1550" s="6"/>
      <c r="BV1550" s="6"/>
      <c r="BW1550" s="6"/>
      <c r="BX1550" s="6"/>
      <c r="BY1550" s="6"/>
      <c r="BZ1550" s="6"/>
      <c r="CA1550" s="6"/>
      <c r="CB1550" s="6"/>
      <c r="CC1550" s="6"/>
      <c r="CD1550" s="6"/>
      <c r="CE1550" s="6"/>
      <c r="CF1550" s="6"/>
      <c r="CG1550" s="6"/>
      <c r="CH1550" s="6"/>
    </row>
    <row r="1551" spans="1:86" ht="14.25" customHeight="1" x14ac:dyDescent="0.3">
      <c r="A1551" s="6" t="s">
        <v>168</v>
      </c>
      <c r="B1551" s="6" t="s">
        <v>267</v>
      </c>
      <c r="C1551" s="6">
        <v>2017</v>
      </c>
      <c r="D1551" s="6" t="s">
        <v>268</v>
      </c>
      <c r="E1551" s="6" t="s">
        <v>135</v>
      </c>
      <c r="F1551" s="6" t="s">
        <v>46</v>
      </c>
      <c r="G1551" s="54" t="s">
        <v>696</v>
      </c>
      <c r="H1551" s="54"/>
      <c r="I1551" s="54"/>
      <c r="J1551" s="54" t="s">
        <v>160</v>
      </c>
      <c r="K1551" s="6" t="s">
        <v>161</v>
      </c>
      <c r="L1551" s="6" t="s">
        <v>697</v>
      </c>
      <c r="M1551" s="6" t="s">
        <v>73</v>
      </c>
      <c r="N1551" s="54" t="s">
        <v>722</v>
      </c>
      <c r="O1551" t="s">
        <v>298</v>
      </c>
      <c r="T1551" s="6" t="s">
        <v>193</v>
      </c>
      <c r="AA1551" s="56"/>
      <c r="AB1551" s="56"/>
      <c r="AC1551" s="56"/>
      <c r="AD1551" s="6"/>
      <c r="AE1551" s="31"/>
      <c r="AF1551" s="31"/>
      <c r="AG1551" s="31"/>
      <c r="AH1551" s="31"/>
      <c r="AO1551" s="6" t="s">
        <v>694</v>
      </c>
      <c r="AS1551" s="65">
        <v>0</v>
      </c>
      <c r="AT1551" s="65">
        <v>1</v>
      </c>
      <c r="AW1551" s="6"/>
      <c r="AX1551" s="6"/>
      <c r="AY1551" s="6"/>
      <c r="AZ1551" s="6"/>
      <c r="BA1551" s="6"/>
      <c r="BB1551" s="6"/>
      <c r="BC1551" s="6"/>
      <c r="BD1551" s="6"/>
      <c r="BE1551" s="6"/>
      <c r="BF1551" s="6"/>
      <c r="BG1551" s="6"/>
      <c r="BH1551" s="6"/>
      <c r="BI1551" s="6"/>
      <c r="BJ1551" s="6"/>
      <c r="BK1551" s="6"/>
      <c r="BL1551" s="6"/>
      <c r="BM1551" s="6"/>
      <c r="BN1551" s="6"/>
      <c r="BO1551" s="6"/>
      <c r="BP1551" s="6"/>
      <c r="BQ1551" s="6"/>
      <c r="BR1551" s="6"/>
      <c r="BS1551" s="6"/>
      <c r="BT1551" s="6"/>
      <c r="BU1551" s="6"/>
      <c r="BV1551" s="6"/>
      <c r="BW1551" s="6"/>
      <c r="BX1551" s="6"/>
      <c r="BY1551" s="6"/>
      <c r="BZ1551" s="6"/>
      <c r="CA1551" s="6"/>
      <c r="CB1551" s="6"/>
      <c r="CC1551" s="6"/>
      <c r="CD1551" s="6"/>
      <c r="CE1551" s="6"/>
      <c r="CF1551" s="6"/>
      <c r="CG1551" s="6"/>
      <c r="CH1551" s="6"/>
    </row>
    <row r="1552" spans="1:86" ht="14.25" customHeight="1" x14ac:dyDescent="0.3">
      <c r="A1552" s="6" t="s">
        <v>168</v>
      </c>
      <c r="B1552" s="6" t="s">
        <v>267</v>
      </c>
      <c r="C1552" s="6">
        <v>2017</v>
      </c>
      <c r="D1552" s="6" t="s">
        <v>268</v>
      </c>
      <c r="E1552" s="6" t="s">
        <v>135</v>
      </c>
      <c r="F1552" s="6" t="s">
        <v>46</v>
      </c>
      <c r="G1552" s="54" t="s">
        <v>696</v>
      </c>
      <c r="H1552" s="54"/>
      <c r="I1552" s="54"/>
      <c r="J1552" s="54" t="s">
        <v>160</v>
      </c>
      <c r="K1552" s="6" t="s">
        <v>161</v>
      </c>
      <c r="L1552" s="6" t="s">
        <v>77</v>
      </c>
      <c r="M1552" s="6" t="s">
        <v>73</v>
      </c>
      <c r="N1552" s="54" t="s">
        <v>683</v>
      </c>
      <c r="O1552" t="s">
        <v>298</v>
      </c>
      <c r="T1552" s="6" t="s">
        <v>193</v>
      </c>
      <c r="AA1552" s="56"/>
      <c r="AB1552" s="56"/>
      <c r="AC1552" s="56"/>
      <c r="AD1552" s="6"/>
      <c r="AE1552" s="31"/>
      <c r="AF1552" s="31"/>
      <c r="AG1552" s="31"/>
      <c r="AH1552" s="31"/>
      <c r="AO1552" s="6">
        <v>30</v>
      </c>
      <c r="AS1552" s="65">
        <v>6</v>
      </c>
      <c r="AT1552" s="65">
        <v>6</v>
      </c>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c r="BU1552" s="6"/>
      <c r="BV1552" s="6"/>
      <c r="BW1552" s="6"/>
      <c r="BX1552" s="6"/>
      <c r="BY1552" s="6"/>
      <c r="BZ1552" s="6"/>
      <c r="CA1552" s="6"/>
      <c r="CB1552" s="6"/>
      <c r="CC1552" s="6"/>
      <c r="CD1552" s="6"/>
      <c r="CE1552" s="6"/>
      <c r="CF1552" s="6"/>
      <c r="CG1552" s="6"/>
      <c r="CH1552" s="6"/>
    </row>
    <row r="1553" spans="1:86" ht="14.25" customHeight="1" x14ac:dyDescent="0.3">
      <c r="A1553" s="6" t="s">
        <v>168</v>
      </c>
      <c r="B1553" s="6" t="s">
        <v>267</v>
      </c>
      <c r="C1553" s="6">
        <v>2017</v>
      </c>
      <c r="D1553" s="6" t="s">
        <v>268</v>
      </c>
      <c r="E1553" s="6" t="s">
        <v>135</v>
      </c>
      <c r="F1553" s="6" t="s">
        <v>46</v>
      </c>
      <c r="G1553" s="54" t="s">
        <v>701</v>
      </c>
      <c r="H1553" s="54"/>
      <c r="I1553" s="54"/>
      <c r="J1553" s="54" t="s">
        <v>160</v>
      </c>
      <c r="K1553" s="6" t="s">
        <v>161</v>
      </c>
      <c r="L1553" s="6" t="s">
        <v>77</v>
      </c>
      <c r="M1553" s="6" t="s">
        <v>73</v>
      </c>
      <c r="N1553" s="54" t="s">
        <v>683</v>
      </c>
      <c r="O1553" t="s">
        <v>298</v>
      </c>
      <c r="T1553" s="6" t="s">
        <v>193</v>
      </c>
      <c r="AA1553" s="56"/>
      <c r="AB1553" s="56"/>
      <c r="AC1553" s="56"/>
      <c r="AD1553" s="6"/>
      <c r="AE1553" s="31"/>
      <c r="AF1553" s="31"/>
      <c r="AG1553" s="31"/>
      <c r="AH1553" s="31"/>
      <c r="AO1553" s="6">
        <v>30</v>
      </c>
      <c r="AS1553" s="65">
        <v>1</v>
      </c>
      <c r="AT1553" s="65">
        <v>1</v>
      </c>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c r="BU1553" s="6"/>
      <c r="BV1553" s="6"/>
      <c r="BW1553" s="6"/>
      <c r="BX1553" s="6"/>
      <c r="BY1553" s="6"/>
      <c r="BZ1553" s="6"/>
      <c r="CA1553" s="6"/>
      <c r="CB1553" s="6"/>
      <c r="CC1553" s="6"/>
      <c r="CD1553" s="6"/>
      <c r="CE1553" s="6"/>
      <c r="CF1553" s="6"/>
      <c r="CG1553" s="6"/>
      <c r="CH1553" s="6"/>
    </row>
    <row r="1554" spans="1:86" ht="14.25" customHeight="1" x14ac:dyDescent="0.3">
      <c r="A1554" s="6" t="s">
        <v>168</v>
      </c>
      <c r="B1554" s="6" t="s">
        <v>267</v>
      </c>
      <c r="C1554" s="6">
        <v>2017</v>
      </c>
      <c r="D1554" s="6" t="s">
        <v>268</v>
      </c>
      <c r="E1554" s="6" t="s">
        <v>135</v>
      </c>
      <c r="F1554" s="6" t="s">
        <v>46</v>
      </c>
      <c r="G1554" s="54" t="s">
        <v>696</v>
      </c>
      <c r="H1554" s="54"/>
      <c r="I1554" s="54"/>
      <c r="J1554" s="54" t="s">
        <v>160</v>
      </c>
      <c r="K1554" s="6" t="s">
        <v>161</v>
      </c>
      <c r="L1554" s="6" t="s">
        <v>77</v>
      </c>
      <c r="M1554" s="6" t="s">
        <v>73</v>
      </c>
      <c r="N1554" s="54" t="s">
        <v>703</v>
      </c>
      <c r="O1554" t="s">
        <v>298</v>
      </c>
      <c r="T1554" s="6" t="s">
        <v>193</v>
      </c>
      <c r="AA1554" s="56"/>
      <c r="AB1554" s="56"/>
      <c r="AC1554" s="56"/>
      <c r="AD1554" s="6"/>
      <c r="AE1554" s="31"/>
      <c r="AF1554" s="31"/>
      <c r="AG1554" s="31"/>
      <c r="AH1554" s="31"/>
      <c r="AO1554" s="6">
        <v>30</v>
      </c>
      <c r="AS1554" s="65">
        <v>1</v>
      </c>
      <c r="AT1554" s="65">
        <v>2</v>
      </c>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c r="BU1554" s="6"/>
      <c r="BV1554" s="6"/>
      <c r="BW1554" s="6"/>
      <c r="BX1554" s="6"/>
      <c r="BY1554" s="6"/>
      <c r="BZ1554" s="6"/>
      <c r="CA1554" s="6"/>
      <c r="CB1554" s="6"/>
      <c r="CC1554" s="6"/>
      <c r="CD1554" s="6"/>
      <c r="CE1554" s="6"/>
      <c r="CF1554" s="6"/>
      <c r="CG1554" s="6"/>
      <c r="CH1554" s="6"/>
    </row>
    <row r="1555" spans="1:86" ht="14.25" customHeight="1" x14ac:dyDescent="0.3">
      <c r="A1555" s="6" t="s">
        <v>168</v>
      </c>
      <c r="B1555" s="6" t="s">
        <v>267</v>
      </c>
      <c r="C1555" s="6">
        <v>2017</v>
      </c>
      <c r="D1555" s="6" t="s">
        <v>268</v>
      </c>
      <c r="E1555" s="6" t="s">
        <v>135</v>
      </c>
      <c r="F1555" s="6" t="s">
        <v>46</v>
      </c>
      <c r="G1555" s="54" t="s">
        <v>696</v>
      </c>
      <c r="H1555" s="54"/>
      <c r="I1555" s="54"/>
      <c r="J1555" s="54" t="s">
        <v>160</v>
      </c>
      <c r="K1555" s="6" t="s">
        <v>161</v>
      </c>
      <c r="L1555" s="6" t="s">
        <v>77</v>
      </c>
      <c r="M1555" s="6" t="s">
        <v>73</v>
      </c>
      <c r="N1555" s="54" t="s">
        <v>718</v>
      </c>
      <c r="O1555" t="s">
        <v>298</v>
      </c>
      <c r="T1555" s="6" t="s">
        <v>193</v>
      </c>
      <c r="AA1555" s="56"/>
      <c r="AB1555" s="56"/>
      <c r="AC1555" s="56"/>
      <c r="AD1555" s="6"/>
      <c r="AE1555" s="31"/>
      <c r="AF1555" s="31"/>
      <c r="AG1555" s="31"/>
      <c r="AH1555" s="31"/>
      <c r="AO1555" s="6">
        <v>30</v>
      </c>
      <c r="AS1555" s="65">
        <v>6</v>
      </c>
      <c r="AT1555" s="65">
        <v>6</v>
      </c>
    </row>
    <row r="1556" spans="1:86" ht="14.25" customHeight="1" x14ac:dyDescent="0.3">
      <c r="A1556" s="6" t="s">
        <v>168</v>
      </c>
      <c r="B1556" s="6" t="s">
        <v>267</v>
      </c>
      <c r="C1556" s="6">
        <v>2017</v>
      </c>
      <c r="D1556" s="6" t="s">
        <v>268</v>
      </c>
      <c r="E1556" s="6" t="s">
        <v>135</v>
      </c>
      <c r="F1556" s="6" t="s">
        <v>46</v>
      </c>
      <c r="G1556" s="54" t="s">
        <v>701</v>
      </c>
      <c r="H1556" s="54"/>
      <c r="I1556" s="54"/>
      <c r="J1556" s="54" t="s">
        <v>160</v>
      </c>
      <c r="K1556" s="6" t="s">
        <v>161</v>
      </c>
      <c r="L1556" s="6" t="s">
        <v>77</v>
      </c>
      <c r="M1556" s="6" t="s">
        <v>73</v>
      </c>
      <c r="N1556" s="54" t="s">
        <v>718</v>
      </c>
      <c r="O1556" t="s">
        <v>298</v>
      </c>
      <c r="T1556" s="6" t="s">
        <v>193</v>
      </c>
      <c r="AA1556" s="56"/>
      <c r="AB1556" s="56"/>
      <c r="AC1556" s="56"/>
      <c r="AD1556" s="6"/>
      <c r="AE1556" s="31"/>
      <c r="AF1556" s="31"/>
      <c r="AG1556" s="31"/>
      <c r="AH1556" s="31"/>
      <c r="AO1556" s="6">
        <v>30</v>
      </c>
      <c r="AS1556" s="65">
        <v>8</v>
      </c>
      <c r="AT1556" s="65">
        <v>11</v>
      </c>
    </row>
    <row r="1557" spans="1:86" ht="14.25" customHeight="1" x14ac:dyDescent="0.3">
      <c r="A1557" s="6" t="s">
        <v>168</v>
      </c>
      <c r="B1557" s="6" t="s">
        <v>267</v>
      </c>
      <c r="C1557" s="6">
        <v>2017</v>
      </c>
      <c r="D1557" s="6" t="s">
        <v>268</v>
      </c>
      <c r="E1557" s="6" t="s">
        <v>135</v>
      </c>
      <c r="F1557" s="6" t="s">
        <v>46</v>
      </c>
      <c r="G1557" s="54" t="s">
        <v>701</v>
      </c>
      <c r="H1557" s="54"/>
      <c r="I1557" s="54"/>
      <c r="J1557" s="54" t="s">
        <v>160</v>
      </c>
      <c r="K1557" s="6" t="s">
        <v>161</v>
      </c>
      <c r="L1557" s="6" t="s">
        <v>77</v>
      </c>
      <c r="M1557" s="6" t="s">
        <v>73</v>
      </c>
      <c r="N1557" s="54" t="s">
        <v>719</v>
      </c>
      <c r="O1557" t="s">
        <v>298</v>
      </c>
      <c r="T1557" s="6" t="s">
        <v>193</v>
      </c>
      <c r="AA1557" s="56"/>
      <c r="AB1557" s="56"/>
      <c r="AC1557" s="56"/>
      <c r="AD1557" s="6"/>
      <c r="AE1557" s="31"/>
      <c r="AF1557" s="31"/>
      <c r="AG1557" s="31"/>
      <c r="AH1557" s="31"/>
      <c r="AO1557" s="6">
        <v>30</v>
      </c>
      <c r="AS1557" s="65">
        <v>1</v>
      </c>
      <c r="AT1557" s="65">
        <v>1</v>
      </c>
    </row>
    <row r="1558" spans="1:86" ht="14.25" customHeight="1" x14ac:dyDescent="0.3">
      <c r="A1558" s="6" t="s">
        <v>168</v>
      </c>
      <c r="B1558" s="6" t="s">
        <v>267</v>
      </c>
      <c r="C1558" s="6">
        <v>2017</v>
      </c>
      <c r="D1558" s="6" t="s">
        <v>268</v>
      </c>
      <c r="E1558" s="6" t="s">
        <v>135</v>
      </c>
      <c r="F1558" s="6" t="s">
        <v>46</v>
      </c>
      <c r="G1558" s="54" t="s">
        <v>701</v>
      </c>
      <c r="H1558" s="54"/>
      <c r="I1558" s="54"/>
      <c r="J1558" s="54" t="s">
        <v>160</v>
      </c>
      <c r="K1558" s="6" t="s">
        <v>161</v>
      </c>
      <c r="L1558" s="6" t="s">
        <v>77</v>
      </c>
      <c r="M1558" s="6" t="s">
        <v>73</v>
      </c>
      <c r="N1558" s="54" t="s">
        <v>720</v>
      </c>
      <c r="O1558" t="s">
        <v>298</v>
      </c>
      <c r="T1558" s="6" t="s">
        <v>193</v>
      </c>
      <c r="AA1558" s="56"/>
      <c r="AB1558" s="56"/>
      <c r="AC1558" s="56"/>
      <c r="AD1558" s="6"/>
      <c r="AE1558" s="31"/>
      <c r="AF1558" s="31"/>
      <c r="AG1558" s="31"/>
      <c r="AH1558" s="31"/>
      <c r="AO1558" s="6">
        <v>30</v>
      </c>
      <c r="AS1558" s="65">
        <v>2</v>
      </c>
      <c r="AT1558" s="65">
        <v>2</v>
      </c>
    </row>
    <row r="1559" spans="1:86" ht="14.25" customHeight="1" x14ac:dyDescent="0.3">
      <c r="A1559" s="6" t="s">
        <v>168</v>
      </c>
      <c r="B1559" s="6" t="s">
        <v>267</v>
      </c>
      <c r="C1559" s="6">
        <v>2017</v>
      </c>
      <c r="D1559" s="6" t="s">
        <v>268</v>
      </c>
      <c r="E1559" s="6" t="s">
        <v>135</v>
      </c>
      <c r="F1559" s="6" t="s">
        <v>46</v>
      </c>
      <c r="G1559" s="54" t="s">
        <v>696</v>
      </c>
      <c r="H1559" s="54"/>
      <c r="I1559" s="54"/>
      <c r="J1559" s="54" t="s">
        <v>160</v>
      </c>
      <c r="K1559" s="6" t="s">
        <v>161</v>
      </c>
      <c r="L1559" s="6" t="s">
        <v>77</v>
      </c>
      <c r="M1559" s="6" t="s">
        <v>73</v>
      </c>
      <c r="N1559" s="54" t="s">
        <v>722</v>
      </c>
      <c r="O1559" t="s">
        <v>298</v>
      </c>
      <c r="T1559" s="6" t="s">
        <v>193</v>
      </c>
      <c r="AA1559" s="56"/>
      <c r="AB1559" s="56"/>
      <c r="AC1559" s="56"/>
      <c r="AD1559" s="6"/>
      <c r="AE1559" s="31"/>
      <c r="AF1559" s="31"/>
      <c r="AG1559" s="31"/>
      <c r="AH1559" s="31"/>
      <c r="AO1559" s="6">
        <v>30</v>
      </c>
      <c r="AS1559" s="65">
        <v>1</v>
      </c>
      <c r="AT1559" s="65">
        <v>1</v>
      </c>
    </row>
    <row r="1560" spans="1:86" ht="12.9" customHeight="1" x14ac:dyDescent="0.3">
      <c r="A1560" s="6" t="s">
        <v>168</v>
      </c>
      <c r="B1560" s="6" t="s">
        <v>267</v>
      </c>
      <c r="C1560" s="6">
        <v>2017</v>
      </c>
      <c r="D1560" s="6" t="s">
        <v>268</v>
      </c>
      <c r="E1560" s="6" t="s">
        <v>135</v>
      </c>
      <c r="F1560" s="6" t="s">
        <v>46</v>
      </c>
      <c r="G1560" s="54" t="s">
        <v>696</v>
      </c>
      <c r="H1560" s="54"/>
      <c r="I1560" s="54"/>
      <c r="J1560" s="54" t="s">
        <v>160</v>
      </c>
      <c r="K1560" s="6" t="s">
        <v>161</v>
      </c>
      <c r="L1560" s="6" t="s">
        <v>83</v>
      </c>
      <c r="M1560" s="6" t="s">
        <v>73</v>
      </c>
      <c r="N1560" s="54" t="s">
        <v>683</v>
      </c>
      <c r="O1560" t="s">
        <v>298</v>
      </c>
      <c r="T1560" s="6" t="s">
        <v>193</v>
      </c>
      <c r="AA1560" s="56"/>
      <c r="AB1560" s="56"/>
      <c r="AC1560" s="56"/>
      <c r="AD1560" s="6"/>
      <c r="AE1560" s="31"/>
      <c r="AF1560" s="31"/>
      <c r="AG1560" s="31"/>
      <c r="AH1560" s="31"/>
      <c r="AO1560" s="6">
        <v>30</v>
      </c>
      <c r="AS1560" s="65">
        <v>1</v>
      </c>
      <c r="AT1560" s="65">
        <v>6</v>
      </c>
    </row>
    <row r="1561" spans="1:86" ht="12.9" customHeight="1" x14ac:dyDescent="0.3">
      <c r="A1561" s="6" t="s">
        <v>168</v>
      </c>
      <c r="B1561" s="6" t="s">
        <v>267</v>
      </c>
      <c r="C1561" s="6">
        <v>2017</v>
      </c>
      <c r="D1561" s="6" t="s">
        <v>268</v>
      </c>
      <c r="E1561" s="6" t="s">
        <v>135</v>
      </c>
      <c r="F1561" s="6" t="s">
        <v>46</v>
      </c>
      <c r="G1561" s="54" t="s">
        <v>701</v>
      </c>
      <c r="H1561" s="54"/>
      <c r="I1561" s="54"/>
      <c r="J1561" s="54" t="s">
        <v>160</v>
      </c>
      <c r="K1561" s="6" t="s">
        <v>161</v>
      </c>
      <c r="L1561" s="6" t="s">
        <v>83</v>
      </c>
      <c r="M1561" s="6" t="s">
        <v>73</v>
      </c>
      <c r="N1561" s="54" t="s">
        <v>683</v>
      </c>
      <c r="O1561" t="s">
        <v>298</v>
      </c>
      <c r="T1561" s="6" t="s">
        <v>193</v>
      </c>
      <c r="AA1561" s="56"/>
      <c r="AB1561" s="56"/>
      <c r="AC1561" s="56"/>
      <c r="AD1561" s="6"/>
      <c r="AE1561" s="31"/>
      <c r="AF1561" s="31"/>
      <c r="AG1561" s="31"/>
      <c r="AH1561" s="31"/>
      <c r="AO1561" s="6">
        <v>30</v>
      </c>
      <c r="AS1561" s="65">
        <v>1</v>
      </c>
      <c r="AT1561" s="65">
        <v>1</v>
      </c>
    </row>
    <row r="1562" spans="1:86" ht="12.9" customHeight="1" x14ac:dyDescent="0.3">
      <c r="A1562" s="6" t="s">
        <v>168</v>
      </c>
      <c r="B1562" s="6" t="s">
        <v>267</v>
      </c>
      <c r="C1562" s="6">
        <v>2017</v>
      </c>
      <c r="D1562" s="6" t="s">
        <v>268</v>
      </c>
      <c r="E1562" s="6" t="s">
        <v>135</v>
      </c>
      <c r="F1562" s="6" t="s">
        <v>46</v>
      </c>
      <c r="G1562" s="54" t="s">
        <v>696</v>
      </c>
      <c r="H1562" s="54"/>
      <c r="I1562" s="54"/>
      <c r="J1562" s="54" t="s">
        <v>160</v>
      </c>
      <c r="K1562" s="6" t="s">
        <v>161</v>
      </c>
      <c r="L1562" s="6" t="s">
        <v>83</v>
      </c>
      <c r="M1562" s="6" t="s">
        <v>73</v>
      </c>
      <c r="N1562" s="54" t="s">
        <v>703</v>
      </c>
      <c r="O1562" t="s">
        <v>298</v>
      </c>
      <c r="T1562" s="6" t="s">
        <v>193</v>
      </c>
      <c r="AA1562" s="56"/>
      <c r="AB1562" s="56"/>
      <c r="AC1562" s="56"/>
      <c r="AD1562" s="6"/>
      <c r="AE1562" s="31"/>
      <c r="AF1562" s="31"/>
      <c r="AG1562" s="31"/>
      <c r="AH1562" s="31"/>
      <c r="AO1562" s="6">
        <v>30</v>
      </c>
      <c r="AS1562" s="65">
        <v>0</v>
      </c>
      <c r="AT1562" s="65">
        <v>2</v>
      </c>
    </row>
    <row r="1563" spans="1:86" ht="14.25" customHeight="1" x14ac:dyDescent="0.3">
      <c r="A1563" s="6" t="s">
        <v>168</v>
      </c>
      <c r="B1563" s="6" t="s">
        <v>267</v>
      </c>
      <c r="C1563" s="6">
        <v>2017</v>
      </c>
      <c r="D1563" s="6" t="s">
        <v>268</v>
      </c>
      <c r="E1563" s="6" t="s">
        <v>135</v>
      </c>
      <c r="F1563" s="6" t="s">
        <v>46</v>
      </c>
      <c r="G1563" s="54" t="s">
        <v>696</v>
      </c>
      <c r="H1563" s="54"/>
      <c r="I1563" s="54"/>
      <c r="J1563" s="54" t="s">
        <v>160</v>
      </c>
      <c r="K1563" s="6" t="s">
        <v>161</v>
      </c>
      <c r="L1563" s="6" t="s">
        <v>83</v>
      </c>
      <c r="M1563" s="6" t="s">
        <v>73</v>
      </c>
      <c r="N1563" s="54" t="s">
        <v>718</v>
      </c>
      <c r="O1563" t="s">
        <v>298</v>
      </c>
      <c r="T1563" s="6" t="s">
        <v>193</v>
      </c>
      <c r="AA1563" s="56"/>
      <c r="AB1563" s="56"/>
      <c r="AC1563" s="56"/>
      <c r="AD1563" s="6"/>
      <c r="AE1563" s="31"/>
      <c r="AF1563" s="31"/>
      <c r="AG1563" s="31"/>
      <c r="AH1563" s="31"/>
      <c r="AO1563" s="6">
        <v>30</v>
      </c>
      <c r="AS1563" s="65">
        <v>3</v>
      </c>
      <c r="AT1563" s="65">
        <v>6</v>
      </c>
    </row>
    <row r="1564" spans="1:86" ht="14.25" customHeight="1" x14ac:dyDescent="0.3">
      <c r="A1564" s="6" t="s">
        <v>168</v>
      </c>
      <c r="B1564" s="6" t="s">
        <v>267</v>
      </c>
      <c r="C1564" s="6">
        <v>2017</v>
      </c>
      <c r="D1564" s="6" t="s">
        <v>268</v>
      </c>
      <c r="E1564" s="6" t="s">
        <v>135</v>
      </c>
      <c r="F1564" s="6" t="s">
        <v>46</v>
      </c>
      <c r="G1564" s="54" t="s">
        <v>701</v>
      </c>
      <c r="H1564" s="54"/>
      <c r="I1564" s="54"/>
      <c r="J1564" s="54" t="s">
        <v>160</v>
      </c>
      <c r="K1564" s="6" t="s">
        <v>161</v>
      </c>
      <c r="L1564" s="6" t="s">
        <v>83</v>
      </c>
      <c r="M1564" s="6" t="s">
        <v>73</v>
      </c>
      <c r="N1564" s="54" t="s">
        <v>718</v>
      </c>
      <c r="O1564" t="s">
        <v>298</v>
      </c>
      <c r="T1564" s="6" t="s">
        <v>193</v>
      </c>
      <c r="AA1564" s="56"/>
      <c r="AB1564" s="56"/>
      <c r="AC1564" s="56"/>
      <c r="AD1564" s="6"/>
      <c r="AE1564" s="31"/>
      <c r="AF1564" s="31"/>
      <c r="AG1564" s="31"/>
      <c r="AH1564" s="31"/>
      <c r="AO1564" s="6">
        <v>30</v>
      </c>
      <c r="AS1564" s="65">
        <v>7</v>
      </c>
      <c r="AT1564" s="65">
        <v>11</v>
      </c>
    </row>
    <row r="1565" spans="1:86" ht="14.25" customHeight="1" x14ac:dyDescent="0.3">
      <c r="A1565" s="6" t="s">
        <v>168</v>
      </c>
      <c r="B1565" s="6" t="s">
        <v>267</v>
      </c>
      <c r="C1565" s="6">
        <v>2017</v>
      </c>
      <c r="D1565" s="6" t="s">
        <v>268</v>
      </c>
      <c r="E1565" s="6" t="s">
        <v>135</v>
      </c>
      <c r="F1565" s="6" t="s">
        <v>46</v>
      </c>
      <c r="G1565" s="54" t="s">
        <v>701</v>
      </c>
      <c r="H1565" s="54"/>
      <c r="I1565" s="54"/>
      <c r="J1565" s="54" t="s">
        <v>160</v>
      </c>
      <c r="K1565" s="6" t="s">
        <v>161</v>
      </c>
      <c r="L1565" s="6" t="s">
        <v>83</v>
      </c>
      <c r="M1565" s="6" t="s">
        <v>73</v>
      </c>
      <c r="N1565" s="54" t="s">
        <v>719</v>
      </c>
      <c r="O1565" t="s">
        <v>298</v>
      </c>
      <c r="T1565" s="6" t="s">
        <v>193</v>
      </c>
      <c r="AA1565" s="56"/>
      <c r="AB1565" s="56"/>
      <c r="AC1565" s="56"/>
      <c r="AD1565" s="6"/>
      <c r="AE1565" s="31"/>
      <c r="AF1565" s="31"/>
      <c r="AG1565" s="31"/>
      <c r="AH1565" s="31"/>
      <c r="AO1565" s="6">
        <v>30</v>
      </c>
      <c r="AS1565" s="65">
        <v>1</v>
      </c>
      <c r="AT1565" s="65">
        <v>1</v>
      </c>
    </row>
    <row r="1566" spans="1:86" ht="14.25" customHeight="1" x14ac:dyDescent="0.3">
      <c r="A1566" s="6" t="s">
        <v>168</v>
      </c>
      <c r="B1566" s="6" t="s">
        <v>267</v>
      </c>
      <c r="C1566" s="6">
        <v>2017</v>
      </c>
      <c r="D1566" s="6" t="s">
        <v>268</v>
      </c>
      <c r="E1566" s="6" t="s">
        <v>135</v>
      </c>
      <c r="F1566" s="6" t="s">
        <v>46</v>
      </c>
      <c r="G1566" s="54" t="s">
        <v>701</v>
      </c>
      <c r="H1566" s="54"/>
      <c r="I1566" s="54"/>
      <c r="J1566" s="54" t="s">
        <v>160</v>
      </c>
      <c r="K1566" s="6" t="s">
        <v>161</v>
      </c>
      <c r="L1566" s="6" t="s">
        <v>83</v>
      </c>
      <c r="M1566" s="6" t="s">
        <v>73</v>
      </c>
      <c r="N1566" s="54" t="s">
        <v>720</v>
      </c>
      <c r="O1566" t="s">
        <v>298</v>
      </c>
      <c r="T1566" s="6" t="s">
        <v>193</v>
      </c>
      <c r="AA1566" s="56"/>
      <c r="AB1566" s="56"/>
      <c r="AC1566" s="56"/>
      <c r="AD1566" s="6"/>
      <c r="AE1566" s="31"/>
      <c r="AF1566" s="31"/>
      <c r="AG1566" s="31"/>
      <c r="AH1566" s="31"/>
      <c r="AO1566" s="6">
        <v>30</v>
      </c>
      <c r="AS1566" s="65">
        <v>0</v>
      </c>
      <c r="AT1566" s="65">
        <v>2</v>
      </c>
    </row>
    <row r="1567" spans="1:86" ht="14.25" customHeight="1" x14ac:dyDescent="0.3">
      <c r="A1567" s="6" t="s">
        <v>168</v>
      </c>
      <c r="B1567" s="6" t="s">
        <v>267</v>
      </c>
      <c r="C1567" s="6">
        <v>2017</v>
      </c>
      <c r="D1567" s="6" t="s">
        <v>268</v>
      </c>
      <c r="E1567" s="6" t="s">
        <v>135</v>
      </c>
      <c r="F1567" s="6" t="s">
        <v>46</v>
      </c>
      <c r="G1567" s="54" t="s">
        <v>696</v>
      </c>
      <c r="H1567" s="54"/>
      <c r="I1567" s="54"/>
      <c r="J1567" s="54" t="s">
        <v>160</v>
      </c>
      <c r="K1567" s="6" t="s">
        <v>161</v>
      </c>
      <c r="L1567" s="6" t="s">
        <v>83</v>
      </c>
      <c r="M1567" s="6" t="s">
        <v>73</v>
      </c>
      <c r="N1567" s="54" t="s">
        <v>722</v>
      </c>
      <c r="O1567" t="s">
        <v>298</v>
      </c>
      <c r="T1567" s="6" t="s">
        <v>193</v>
      </c>
      <c r="AA1567" s="56"/>
      <c r="AB1567" s="56"/>
      <c r="AC1567" s="56"/>
      <c r="AD1567" s="6"/>
      <c r="AE1567" s="31"/>
      <c r="AF1567" s="31"/>
      <c r="AG1567" s="31"/>
      <c r="AH1567" s="31"/>
      <c r="AO1567" s="6">
        <v>30</v>
      </c>
      <c r="AS1567" s="65">
        <v>1</v>
      </c>
      <c r="AT1567" s="65">
        <v>1</v>
      </c>
    </row>
    <row r="1568" spans="1:86" ht="14.25" customHeight="1" x14ac:dyDescent="0.3">
      <c r="A1568" s="6" t="s">
        <v>168</v>
      </c>
      <c r="B1568" s="6" t="s">
        <v>267</v>
      </c>
      <c r="C1568" s="6">
        <v>2017</v>
      </c>
      <c r="D1568" s="6" t="s">
        <v>268</v>
      </c>
      <c r="E1568" s="6" t="s">
        <v>135</v>
      </c>
      <c r="F1568" s="6" t="s">
        <v>46</v>
      </c>
      <c r="G1568" s="54" t="s">
        <v>696</v>
      </c>
      <c r="H1568" s="54"/>
      <c r="I1568" s="54"/>
      <c r="J1568" s="54" t="s">
        <v>160</v>
      </c>
      <c r="K1568" s="6" t="s">
        <v>161</v>
      </c>
      <c r="L1568" s="6" t="s">
        <v>81</v>
      </c>
      <c r="M1568" s="6" t="s">
        <v>73</v>
      </c>
      <c r="N1568" s="54" t="s">
        <v>683</v>
      </c>
      <c r="O1568" t="s">
        <v>298</v>
      </c>
      <c r="T1568" s="6" t="s">
        <v>193</v>
      </c>
      <c r="AA1568" s="56"/>
      <c r="AB1568" s="56"/>
      <c r="AC1568" s="56"/>
      <c r="AD1568" s="6"/>
      <c r="AE1568" s="31"/>
      <c r="AF1568" s="31"/>
      <c r="AG1568" s="31"/>
      <c r="AH1568" s="31"/>
      <c r="AO1568" s="6">
        <v>30</v>
      </c>
      <c r="AS1568" s="65">
        <v>0</v>
      </c>
      <c r="AT1568" s="65">
        <v>6</v>
      </c>
    </row>
    <row r="1569" spans="1:46" ht="14.25" customHeight="1" x14ac:dyDescent="0.3">
      <c r="A1569" s="6" t="s">
        <v>168</v>
      </c>
      <c r="B1569" s="6" t="s">
        <v>267</v>
      </c>
      <c r="C1569" s="6">
        <v>2017</v>
      </c>
      <c r="D1569" s="6" t="s">
        <v>268</v>
      </c>
      <c r="E1569" s="6" t="s">
        <v>135</v>
      </c>
      <c r="F1569" s="6" t="s">
        <v>46</v>
      </c>
      <c r="G1569" s="54" t="s">
        <v>701</v>
      </c>
      <c r="H1569" s="54"/>
      <c r="I1569" s="54"/>
      <c r="J1569" s="54" t="s">
        <v>160</v>
      </c>
      <c r="K1569" s="6" t="s">
        <v>161</v>
      </c>
      <c r="L1569" s="6" t="s">
        <v>81</v>
      </c>
      <c r="M1569" s="6" t="s">
        <v>73</v>
      </c>
      <c r="N1569" s="54" t="s">
        <v>683</v>
      </c>
      <c r="O1569" t="s">
        <v>298</v>
      </c>
      <c r="T1569" s="6" t="s">
        <v>193</v>
      </c>
      <c r="AA1569" s="56"/>
      <c r="AB1569" s="56"/>
      <c r="AC1569" s="56"/>
      <c r="AD1569" s="6"/>
      <c r="AE1569" s="31"/>
      <c r="AF1569" s="31"/>
      <c r="AG1569" s="31"/>
      <c r="AH1569" s="31"/>
      <c r="AO1569" s="6">
        <v>30</v>
      </c>
      <c r="AS1569" s="65">
        <v>1</v>
      </c>
      <c r="AT1569" s="65">
        <v>1</v>
      </c>
    </row>
    <row r="1570" spans="1:46" ht="14.25" customHeight="1" x14ac:dyDescent="0.3">
      <c r="A1570" s="6" t="s">
        <v>168</v>
      </c>
      <c r="B1570" s="6" t="s">
        <v>267</v>
      </c>
      <c r="C1570" s="6">
        <v>2017</v>
      </c>
      <c r="D1570" s="6" t="s">
        <v>268</v>
      </c>
      <c r="E1570" s="6" t="s">
        <v>135</v>
      </c>
      <c r="F1570" s="6" t="s">
        <v>46</v>
      </c>
      <c r="G1570" s="54" t="s">
        <v>696</v>
      </c>
      <c r="H1570" s="54"/>
      <c r="I1570" s="54"/>
      <c r="J1570" s="54" t="s">
        <v>160</v>
      </c>
      <c r="K1570" s="6" t="s">
        <v>161</v>
      </c>
      <c r="L1570" s="6" t="s">
        <v>81</v>
      </c>
      <c r="M1570" s="6" t="s">
        <v>73</v>
      </c>
      <c r="N1570" s="54" t="s">
        <v>703</v>
      </c>
      <c r="O1570" t="s">
        <v>298</v>
      </c>
      <c r="T1570" s="6" t="s">
        <v>193</v>
      </c>
      <c r="AA1570" s="56"/>
      <c r="AB1570" s="56"/>
      <c r="AC1570" s="56"/>
      <c r="AD1570" s="6"/>
      <c r="AE1570" s="31"/>
      <c r="AF1570" s="31"/>
      <c r="AG1570" s="31"/>
      <c r="AH1570" s="31"/>
      <c r="AO1570" s="6">
        <v>30</v>
      </c>
      <c r="AS1570" s="65">
        <v>0</v>
      </c>
      <c r="AT1570" s="65">
        <v>2</v>
      </c>
    </row>
    <row r="1571" spans="1:46" ht="14.25" customHeight="1" x14ac:dyDescent="0.3">
      <c r="A1571" s="6" t="s">
        <v>168</v>
      </c>
      <c r="B1571" s="6" t="s">
        <v>267</v>
      </c>
      <c r="C1571" s="6">
        <v>2017</v>
      </c>
      <c r="D1571" s="6" t="s">
        <v>268</v>
      </c>
      <c r="E1571" s="6" t="s">
        <v>135</v>
      </c>
      <c r="F1571" s="6" t="s">
        <v>46</v>
      </c>
      <c r="G1571" s="54" t="s">
        <v>696</v>
      </c>
      <c r="H1571" s="54"/>
      <c r="I1571" s="54"/>
      <c r="J1571" s="54" t="s">
        <v>160</v>
      </c>
      <c r="K1571" s="6" t="s">
        <v>161</v>
      </c>
      <c r="L1571" s="6" t="s">
        <v>81</v>
      </c>
      <c r="M1571" s="6" t="s">
        <v>73</v>
      </c>
      <c r="N1571" s="54" t="s">
        <v>718</v>
      </c>
      <c r="O1571" t="s">
        <v>298</v>
      </c>
      <c r="T1571" s="6" t="s">
        <v>193</v>
      </c>
      <c r="AA1571" s="56"/>
      <c r="AB1571" s="56"/>
      <c r="AC1571" s="56"/>
      <c r="AD1571" s="6"/>
      <c r="AE1571" s="31"/>
      <c r="AF1571" s="31"/>
      <c r="AG1571" s="31"/>
      <c r="AH1571" s="31"/>
      <c r="AO1571" s="6">
        <v>30</v>
      </c>
      <c r="AS1571" s="65">
        <v>0</v>
      </c>
      <c r="AT1571" s="65">
        <v>6</v>
      </c>
    </row>
    <row r="1572" spans="1:46" ht="14.25" customHeight="1" x14ac:dyDescent="0.3">
      <c r="A1572" s="6" t="s">
        <v>168</v>
      </c>
      <c r="B1572" s="6" t="s">
        <v>267</v>
      </c>
      <c r="C1572" s="6">
        <v>2017</v>
      </c>
      <c r="D1572" s="6" t="s">
        <v>268</v>
      </c>
      <c r="E1572" s="6" t="s">
        <v>135</v>
      </c>
      <c r="F1572" s="6" t="s">
        <v>46</v>
      </c>
      <c r="G1572" s="54" t="s">
        <v>701</v>
      </c>
      <c r="H1572" s="54"/>
      <c r="I1572" s="54"/>
      <c r="J1572" s="54" t="s">
        <v>160</v>
      </c>
      <c r="K1572" s="6" t="s">
        <v>161</v>
      </c>
      <c r="L1572" s="6" t="s">
        <v>81</v>
      </c>
      <c r="M1572" s="6" t="s">
        <v>73</v>
      </c>
      <c r="N1572" s="54" t="s">
        <v>718</v>
      </c>
      <c r="O1572" t="s">
        <v>298</v>
      </c>
      <c r="T1572" s="6" t="s">
        <v>193</v>
      </c>
      <c r="AA1572" s="56"/>
      <c r="AB1572" s="56"/>
      <c r="AC1572" s="56"/>
      <c r="AD1572" s="6"/>
      <c r="AE1572" s="31"/>
      <c r="AF1572" s="31"/>
      <c r="AG1572" s="31"/>
      <c r="AH1572" s="31"/>
      <c r="AO1572" s="6">
        <v>30</v>
      </c>
      <c r="AS1572" s="65">
        <v>1</v>
      </c>
      <c r="AT1572" s="65">
        <v>11</v>
      </c>
    </row>
    <row r="1573" spans="1:46" ht="14.25" customHeight="1" x14ac:dyDescent="0.3">
      <c r="A1573" s="6" t="s">
        <v>168</v>
      </c>
      <c r="B1573" s="6" t="s">
        <v>267</v>
      </c>
      <c r="C1573" s="6">
        <v>2017</v>
      </c>
      <c r="D1573" s="6" t="s">
        <v>268</v>
      </c>
      <c r="E1573" s="6" t="s">
        <v>135</v>
      </c>
      <c r="F1573" s="6" t="s">
        <v>46</v>
      </c>
      <c r="G1573" s="54" t="s">
        <v>701</v>
      </c>
      <c r="H1573" s="54"/>
      <c r="I1573" s="54"/>
      <c r="J1573" s="54" t="s">
        <v>160</v>
      </c>
      <c r="K1573" s="6" t="s">
        <v>161</v>
      </c>
      <c r="L1573" s="6" t="s">
        <v>81</v>
      </c>
      <c r="M1573" s="6" t="s">
        <v>73</v>
      </c>
      <c r="N1573" s="54" t="s">
        <v>719</v>
      </c>
      <c r="O1573" t="s">
        <v>298</v>
      </c>
      <c r="T1573" s="6" t="s">
        <v>193</v>
      </c>
      <c r="AA1573" s="56"/>
      <c r="AB1573" s="56"/>
      <c r="AC1573" s="56"/>
      <c r="AD1573" s="6"/>
      <c r="AE1573" s="31"/>
      <c r="AF1573" s="31"/>
      <c r="AG1573" s="31"/>
      <c r="AH1573" s="31"/>
      <c r="AO1573" s="6">
        <v>30</v>
      </c>
      <c r="AS1573" s="65">
        <v>0</v>
      </c>
      <c r="AT1573" s="65">
        <v>1</v>
      </c>
    </row>
    <row r="1574" spans="1:46" ht="14.25" customHeight="1" x14ac:dyDescent="0.3">
      <c r="A1574" s="6" t="s">
        <v>168</v>
      </c>
      <c r="B1574" s="6" t="s">
        <v>267</v>
      </c>
      <c r="C1574" s="6">
        <v>2017</v>
      </c>
      <c r="D1574" s="6" t="s">
        <v>268</v>
      </c>
      <c r="E1574" s="6" t="s">
        <v>135</v>
      </c>
      <c r="F1574" s="6" t="s">
        <v>46</v>
      </c>
      <c r="G1574" s="54" t="s">
        <v>701</v>
      </c>
      <c r="H1574" s="54"/>
      <c r="I1574" s="54"/>
      <c r="J1574" s="54" t="s">
        <v>160</v>
      </c>
      <c r="K1574" s="6" t="s">
        <v>161</v>
      </c>
      <c r="L1574" s="6" t="s">
        <v>81</v>
      </c>
      <c r="M1574" s="6" t="s">
        <v>73</v>
      </c>
      <c r="N1574" s="54" t="s">
        <v>720</v>
      </c>
      <c r="O1574" t="s">
        <v>298</v>
      </c>
      <c r="T1574" s="6" t="s">
        <v>193</v>
      </c>
      <c r="AA1574" s="56"/>
      <c r="AB1574" s="56"/>
      <c r="AC1574" s="56"/>
      <c r="AD1574" s="6"/>
      <c r="AE1574" s="31"/>
      <c r="AF1574" s="31"/>
      <c r="AG1574" s="31"/>
      <c r="AH1574" s="31"/>
      <c r="AO1574" s="6">
        <v>30</v>
      </c>
      <c r="AS1574" s="65">
        <v>0</v>
      </c>
      <c r="AT1574" s="65">
        <v>2</v>
      </c>
    </row>
    <row r="1575" spans="1:46" ht="14.25" customHeight="1" x14ac:dyDescent="0.3">
      <c r="A1575" s="6" t="s">
        <v>168</v>
      </c>
      <c r="B1575" s="6" t="s">
        <v>267</v>
      </c>
      <c r="C1575" s="6">
        <v>2017</v>
      </c>
      <c r="D1575" s="6" t="s">
        <v>268</v>
      </c>
      <c r="E1575" s="6" t="s">
        <v>135</v>
      </c>
      <c r="F1575" s="6" t="s">
        <v>46</v>
      </c>
      <c r="G1575" s="54" t="s">
        <v>696</v>
      </c>
      <c r="H1575" s="54"/>
      <c r="I1575" s="54"/>
      <c r="J1575" s="54" t="s">
        <v>160</v>
      </c>
      <c r="K1575" s="6" t="s">
        <v>161</v>
      </c>
      <c r="L1575" s="6" t="s">
        <v>81</v>
      </c>
      <c r="M1575" s="6" t="s">
        <v>73</v>
      </c>
      <c r="N1575" s="54" t="s">
        <v>722</v>
      </c>
      <c r="O1575" t="s">
        <v>298</v>
      </c>
      <c r="T1575" s="6" t="s">
        <v>193</v>
      </c>
      <c r="AA1575" s="56"/>
      <c r="AB1575" s="56"/>
      <c r="AC1575" s="56"/>
      <c r="AD1575" s="6"/>
      <c r="AE1575" s="31"/>
      <c r="AF1575" s="31"/>
      <c r="AG1575" s="31"/>
      <c r="AH1575" s="31"/>
      <c r="AO1575" s="6">
        <v>30</v>
      </c>
      <c r="AS1575" s="65">
        <v>0</v>
      </c>
      <c r="AT1575" s="65">
        <v>1</v>
      </c>
    </row>
    <row r="1576" spans="1:46" ht="14.25" customHeight="1" x14ac:dyDescent="0.3">
      <c r="A1576" s="6" t="s">
        <v>168</v>
      </c>
      <c r="B1576" s="6" t="s">
        <v>267</v>
      </c>
      <c r="C1576" s="6">
        <v>2017</v>
      </c>
      <c r="D1576" s="6" t="s">
        <v>268</v>
      </c>
      <c r="E1576" s="6" t="s">
        <v>135</v>
      </c>
      <c r="F1576" s="6" t="s">
        <v>46</v>
      </c>
      <c r="G1576" s="54" t="s">
        <v>696</v>
      </c>
      <c r="H1576" s="54"/>
      <c r="I1576" s="54"/>
      <c r="J1576" s="54" t="s">
        <v>160</v>
      </c>
      <c r="K1576" s="6" t="s">
        <v>161</v>
      </c>
      <c r="L1576" s="6" t="s">
        <v>82</v>
      </c>
      <c r="M1576" s="6" t="s">
        <v>73</v>
      </c>
      <c r="N1576" s="54" t="s">
        <v>683</v>
      </c>
      <c r="O1576" t="s">
        <v>298</v>
      </c>
      <c r="T1576" s="6" t="s">
        <v>193</v>
      </c>
      <c r="AA1576" s="56"/>
      <c r="AB1576" s="56"/>
      <c r="AC1576" s="56"/>
      <c r="AD1576" s="6"/>
      <c r="AE1576" s="31"/>
      <c r="AF1576" s="31"/>
      <c r="AG1576" s="31"/>
      <c r="AH1576" s="31"/>
      <c r="AO1576" s="6">
        <v>30</v>
      </c>
      <c r="AS1576" s="65">
        <v>0</v>
      </c>
      <c r="AT1576" s="65">
        <v>6</v>
      </c>
    </row>
    <row r="1577" spans="1:46" ht="14.25" customHeight="1" x14ac:dyDescent="0.3">
      <c r="A1577" s="6" t="s">
        <v>168</v>
      </c>
      <c r="B1577" s="6" t="s">
        <v>267</v>
      </c>
      <c r="C1577" s="6">
        <v>2017</v>
      </c>
      <c r="D1577" s="6" t="s">
        <v>268</v>
      </c>
      <c r="E1577" s="6" t="s">
        <v>135</v>
      </c>
      <c r="F1577" s="6" t="s">
        <v>46</v>
      </c>
      <c r="G1577" s="54" t="s">
        <v>701</v>
      </c>
      <c r="H1577" s="54"/>
      <c r="I1577" s="54"/>
      <c r="J1577" s="54" t="s">
        <v>160</v>
      </c>
      <c r="K1577" s="6" t="s">
        <v>161</v>
      </c>
      <c r="L1577" s="6" t="s">
        <v>82</v>
      </c>
      <c r="M1577" s="6" t="s">
        <v>73</v>
      </c>
      <c r="N1577" s="54" t="s">
        <v>683</v>
      </c>
      <c r="O1577" t="s">
        <v>298</v>
      </c>
      <c r="T1577" s="6" t="s">
        <v>193</v>
      </c>
      <c r="AA1577" s="56"/>
      <c r="AB1577" s="56"/>
      <c r="AC1577" s="56"/>
      <c r="AD1577" s="6"/>
      <c r="AE1577" s="31"/>
      <c r="AF1577" s="31"/>
      <c r="AG1577" s="31"/>
      <c r="AH1577" s="31"/>
      <c r="AO1577" s="6">
        <v>30</v>
      </c>
      <c r="AS1577" s="65">
        <v>1</v>
      </c>
      <c r="AT1577" s="65">
        <v>1</v>
      </c>
    </row>
    <row r="1578" spans="1:46" ht="14.25" customHeight="1" x14ac:dyDescent="0.3">
      <c r="A1578" s="6" t="s">
        <v>168</v>
      </c>
      <c r="B1578" s="6" t="s">
        <v>267</v>
      </c>
      <c r="C1578" s="6">
        <v>2017</v>
      </c>
      <c r="D1578" s="6" t="s">
        <v>268</v>
      </c>
      <c r="E1578" s="6" t="s">
        <v>135</v>
      </c>
      <c r="F1578" s="6" t="s">
        <v>46</v>
      </c>
      <c r="G1578" s="54" t="s">
        <v>696</v>
      </c>
      <c r="H1578" s="54"/>
      <c r="I1578" s="54"/>
      <c r="J1578" s="54" t="s">
        <v>160</v>
      </c>
      <c r="K1578" s="6" t="s">
        <v>161</v>
      </c>
      <c r="L1578" s="6" t="s">
        <v>82</v>
      </c>
      <c r="M1578" s="6" t="s">
        <v>73</v>
      </c>
      <c r="N1578" s="54" t="s">
        <v>703</v>
      </c>
      <c r="O1578" t="s">
        <v>298</v>
      </c>
      <c r="T1578" s="6" t="s">
        <v>193</v>
      </c>
      <c r="AA1578" s="56"/>
      <c r="AB1578" s="56"/>
      <c r="AC1578" s="56"/>
      <c r="AD1578" s="6"/>
      <c r="AE1578" s="31"/>
      <c r="AF1578" s="31"/>
      <c r="AG1578" s="31"/>
      <c r="AH1578" s="31"/>
      <c r="AO1578" s="6">
        <v>30</v>
      </c>
      <c r="AS1578" s="65">
        <v>0</v>
      </c>
      <c r="AT1578" s="65">
        <v>2</v>
      </c>
    </row>
    <row r="1579" spans="1:46" ht="14.25" customHeight="1" x14ac:dyDescent="0.3">
      <c r="A1579" s="6" t="s">
        <v>168</v>
      </c>
      <c r="B1579" s="6" t="s">
        <v>267</v>
      </c>
      <c r="C1579" s="6">
        <v>2017</v>
      </c>
      <c r="D1579" s="6" t="s">
        <v>268</v>
      </c>
      <c r="E1579" s="6" t="s">
        <v>135</v>
      </c>
      <c r="F1579" s="6" t="s">
        <v>46</v>
      </c>
      <c r="G1579" s="54" t="s">
        <v>696</v>
      </c>
      <c r="H1579" s="54"/>
      <c r="I1579" s="54"/>
      <c r="J1579" s="54" t="s">
        <v>160</v>
      </c>
      <c r="K1579" s="6" t="s">
        <v>161</v>
      </c>
      <c r="L1579" s="6" t="s">
        <v>82</v>
      </c>
      <c r="M1579" s="6" t="s">
        <v>73</v>
      </c>
      <c r="N1579" s="54" t="s">
        <v>718</v>
      </c>
      <c r="O1579" t="s">
        <v>298</v>
      </c>
      <c r="T1579" s="6" t="s">
        <v>193</v>
      </c>
      <c r="AA1579" s="56"/>
      <c r="AB1579" s="56"/>
      <c r="AC1579" s="56"/>
      <c r="AD1579" s="6"/>
      <c r="AE1579" s="31"/>
      <c r="AF1579" s="31"/>
      <c r="AG1579" s="31"/>
      <c r="AH1579" s="31"/>
      <c r="AO1579" s="6">
        <v>30</v>
      </c>
      <c r="AS1579" s="65">
        <v>0</v>
      </c>
      <c r="AT1579" s="65">
        <v>6</v>
      </c>
    </row>
    <row r="1580" spans="1:46" ht="14.25" customHeight="1" x14ac:dyDescent="0.3">
      <c r="A1580" s="6" t="s">
        <v>168</v>
      </c>
      <c r="B1580" s="6" t="s">
        <v>267</v>
      </c>
      <c r="C1580" s="6">
        <v>2017</v>
      </c>
      <c r="D1580" s="6" t="s">
        <v>268</v>
      </c>
      <c r="E1580" s="6" t="s">
        <v>135</v>
      </c>
      <c r="F1580" s="6" t="s">
        <v>46</v>
      </c>
      <c r="G1580" s="54" t="s">
        <v>701</v>
      </c>
      <c r="H1580" s="54"/>
      <c r="I1580" s="54"/>
      <c r="J1580" s="54" t="s">
        <v>160</v>
      </c>
      <c r="K1580" s="6" t="s">
        <v>161</v>
      </c>
      <c r="L1580" s="6" t="s">
        <v>82</v>
      </c>
      <c r="M1580" s="6" t="s">
        <v>73</v>
      </c>
      <c r="N1580" s="54" t="s">
        <v>718</v>
      </c>
      <c r="O1580" t="s">
        <v>298</v>
      </c>
      <c r="T1580" s="6" t="s">
        <v>193</v>
      </c>
      <c r="AA1580" s="56"/>
      <c r="AB1580" s="56"/>
      <c r="AC1580" s="56"/>
      <c r="AD1580" s="6"/>
      <c r="AE1580" s="31"/>
      <c r="AF1580" s="31"/>
      <c r="AG1580" s="31"/>
      <c r="AH1580" s="31"/>
      <c r="AO1580" s="6">
        <v>30</v>
      </c>
      <c r="AS1580" s="65">
        <v>2</v>
      </c>
      <c r="AT1580" s="65">
        <v>11</v>
      </c>
    </row>
    <row r="1581" spans="1:46" ht="14.25" customHeight="1" x14ac:dyDescent="0.3">
      <c r="A1581" s="6" t="s">
        <v>168</v>
      </c>
      <c r="B1581" s="6" t="s">
        <v>267</v>
      </c>
      <c r="C1581" s="6">
        <v>2017</v>
      </c>
      <c r="D1581" s="6" t="s">
        <v>268</v>
      </c>
      <c r="E1581" s="6" t="s">
        <v>135</v>
      </c>
      <c r="F1581" s="6" t="s">
        <v>46</v>
      </c>
      <c r="G1581" s="54" t="s">
        <v>701</v>
      </c>
      <c r="H1581" s="54"/>
      <c r="I1581" s="54"/>
      <c r="J1581" s="54" t="s">
        <v>160</v>
      </c>
      <c r="K1581" s="6" t="s">
        <v>161</v>
      </c>
      <c r="L1581" s="6" t="s">
        <v>82</v>
      </c>
      <c r="M1581" s="6" t="s">
        <v>73</v>
      </c>
      <c r="N1581" s="54" t="s">
        <v>719</v>
      </c>
      <c r="O1581" t="s">
        <v>298</v>
      </c>
      <c r="T1581" s="6" t="s">
        <v>193</v>
      </c>
      <c r="AA1581" s="56"/>
      <c r="AB1581" s="56"/>
      <c r="AC1581" s="56"/>
      <c r="AD1581" s="6"/>
      <c r="AE1581" s="31"/>
      <c r="AF1581" s="31"/>
      <c r="AG1581" s="31"/>
      <c r="AH1581" s="31"/>
      <c r="AO1581" s="6">
        <v>30</v>
      </c>
      <c r="AS1581" s="65">
        <v>0</v>
      </c>
      <c r="AT1581" s="65">
        <v>1</v>
      </c>
    </row>
    <row r="1582" spans="1:46" ht="14.25" customHeight="1" x14ac:dyDescent="0.3">
      <c r="A1582" s="6" t="s">
        <v>168</v>
      </c>
      <c r="B1582" s="6" t="s">
        <v>267</v>
      </c>
      <c r="C1582" s="6">
        <v>2017</v>
      </c>
      <c r="D1582" s="6" t="s">
        <v>268</v>
      </c>
      <c r="E1582" s="6" t="s">
        <v>135</v>
      </c>
      <c r="F1582" s="6" t="s">
        <v>46</v>
      </c>
      <c r="G1582" s="54" t="s">
        <v>701</v>
      </c>
      <c r="H1582" s="54"/>
      <c r="I1582" s="54"/>
      <c r="J1582" s="54" t="s">
        <v>160</v>
      </c>
      <c r="K1582" s="6" t="s">
        <v>161</v>
      </c>
      <c r="L1582" s="6" t="s">
        <v>82</v>
      </c>
      <c r="M1582" s="6" t="s">
        <v>73</v>
      </c>
      <c r="N1582" s="54" t="s">
        <v>720</v>
      </c>
      <c r="O1582" t="s">
        <v>298</v>
      </c>
      <c r="T1582" s="6" t="s">
        <v>193</v>
      </c>
      <c r="AA1582" s="56"/>
      <c r="AB1582" s="56"/>
      <c r="AC1582" s="56"/>
      <c r="AD1582" s="6"/>
      <c r="AE1582" s="31"/>
      <c r="AF1582" s="31"/>
      <c r="AG1582" s="31"/>
      <c r="AH1582" s="31"/>
      <c r="AO1582" s="6">
        <v>30</v>
      </c>
      <c r="AS1582" s="65">
        <v>0</v>
      </c>
      <c r="AT1582" s="65">
        <v>2</v>
      </c>
    </row>
    <row r="1583" spans="1:46" ht="14.25" customHeight="1" x14ac:dyDescent="0.3">
      <c r="A1583" s="6" t="s">
        <v>168</v>
      </c>
      <c r="B1583" s="6" t="s">
        <v>267</v>
      </c>
      <c r="C1583" s="6">
        <v>2017</v>
      </c>
      <c r="D1583" s="6" t="s">
        <v>268</v>
      </c>
      <c r="E1583" s="6" t="s">
        <v>135</v>
      </c>
      <c r="F1583" s="6" t="s">
        <v>46</v>
      </c>
      <c r="G1583" s="54" t="s">
        <v>696</v>
      </c>
      <c r="H1583" s="54"/>
      <c r="I1583" s="54"/>
      <c r="J1583" s="54" t="s">
        <v>160</v>
      </c>
      <c r="K1583" s="6" t="s">
        <v>161</v>
      </c>
      <c r="L1583" s="6" t="s">
        <v>82</v>
      </c>
      <c r="M1583" s="6" t="s">
        <v>73</v>
      </c>
      <c r="N1583" s="54" t="s">
        <v>722</v>
      </c>
      <c r="O1583" t="s">
        <v>298</v>
      </c>
      <c r="T1583" s="6" t="s">
        <v>193</v>
      </c>
      <c r="AA1583" s="56"/>
      <c r="AB1583" s="56"/>
      <c r="AC1583" s="56"/>
      <c r="AD1583" s="6"/>
      <c r="AE1583" s="31"/>
      <c r="AF1583" s="31"/>
      <c r="AG1583" s="31"/>
      <c r="AH1583" s="31"/>
      <c r="AO1583" s="6">
        <v>30</v>
      </c>
      <c r="AS1583" s="65">
        <v>0</v>
      </c>
      <c r="AT1583" s="65">
        <v>1</v>
      </c>
    </row>
    <row r="1584" spans="1:46" ht="14.25" customHeight="1" x14ac:dyDescent="0.3">
      <c r="A1584" s="6" t="s">
        <v>168</v>
      </c>
      <c r="B1584" s="6" t="s">
        <v>267</v>
      </c>
      <c r="C1584" s="6">
        <v>2017</v>
      </c>
      <c r="D1584" s="6" t="s">
        <v>268</v>
      </c>
      <c r="E1584" s="6" t="s">
        <v>135</v>
      </c>
      <c r="F1584" s="6" t="s">
        <v>46</v>
      </c>
      <c r="G1584" s="54" t="s">
        <v>696</v>
      </c>
      <c r="H1584" s="54"/>
      <c r="I1584" s="54"/>
      <c r="J1584" s="54" t="s">
        <v>160</v>
      </c>
      <c r="K1584" s="6" t="s">
        <v>161</v>
      </c>
      <c r="L1584" s="6" t="s">
        <v>249</v>
      </c>
      <c r="M1584" s="6" t="s">
        <v>73</v>
      </c>
      <c r="N1584" s="54" t="s">
        <v>683</v>
      </c>
      <c r="O1584" t="s">
        <v>298</v>
      </c>
      <c r="T1584" s="6" t="s">
        <v>193</v>
      </c>
      <c r="AA1584" s="56"/>
      <c r="AB1584" s="56"/>
      <c r="AC1584" s="56"/>
      <c r="AD1584" s="6"/>
      <c r="AE1584" s="31"/>
      <c r="AF1584" s="31"/>
      <c r="AG1584" s="31"/>
      <c r="AH1584" s="31"/>
      <c r="AO1584" s="6">
        <v>30</v>
      </c>
      <c r="AS1584" s="65">
        <v>0</v>
      </c>
      <c r="AT1584" s="65">
        <v>6</v>
      </c>
    </row>
    <row r="1585" spans="1:86" ht="14.25" customHeight="1" x14ac:dyDescent="0.3">
      <c r="A1585" s="6" t="s">
        <v>168</v>
      </c>
      <c r="B1585" s="6" t="s">
        <v>267</v>
      </c>
      <c r="C1585" s="6">
        <v>2017</v>
      </c>
      <c r="D1585" s="6" t="s">
        <v>268</v>
      </c>
      <c r="E1585" s="6" t="s">
        <v>135</v>
      </c>
      <c r="F1585" s="6" t="s">
        <v>46</v>
      </c>
      <c r="G1585" s="54" t="s">
        <v>701</v>
      </c>
      <c r="H1585" s="54"/>
      <c r="I1585" s="54"/>
      <c r="J1585" s="54" t="s">
        <v>160</v>
      </c>
      <c r="K1585" s="6" t="s">
        <v>161</v>
      </c>
      <c r="L1585" s="6" t="s">
        <v>249</v>
      </c>
      <c r="M1585" s="6" t="s">
        <v>73</v>
      </c>
      <c r="N1585" s="54" t="s">
        <v>683</v>
      </c>
      <c r="O1585" t="s">
        <v>298</v>
      </c>
      <c r="T1585" s="6" t="s">
        <v>193</v>
      </c>
      <c r="AA1585" s="56"/>
      <c r="AB1585" s="56"/>
      <c r="AC1585" s="56"/>
      <c r="AD1585" s="6"/>
      <c r="AE1585" s="31"/>
      <c r="AF1585" s="31"/>
      <c r="AG1585" s="31"/>
      <c r="AH1585" s="31"/>
      <c r="AO1585" s="6">
        <v>30</v>
      </c>
      <c r="AS1585" s="65">
        <v>0</v>
      </c>
      <c r="AT1585" s="65">
        <v>1</v>
      </c>
    </row>
    <row r="1586" spans="1:86" ht="14.25" customHeight="1" x14ac:dyDescent="0.3">
      <c r="A1586" s="6" t="s">
        <v>168</v>
      </c>
      <c r="B1586" s="6" t="s">
        <v>267</v>
      </c>
      <c r="C1586" s="6">
        <v>2017</v>
      </c>
      <c r="D1586" s="6" t="s">
        <v>268</v>
      </c>
      <c r="E1586" s="6" t="s">
        <v>135</v>
      </c>
      <c r="F1586" s="6" t="s">
        <v>46</v>
      </c>
      <c r="G1586" s="54" t="s">
        <v>696</v>
      </c>
      <c r="H1586" s="54"/>
      <c r="I1586" s="54"/>
      <c r="J1586" s="54" t="s">
        <v>160</v>
      </c>
      <c r="K1586" s="6" t="s">
        <v>161</v>
      </c>
      <c r="L1586" s="6" t="s">
        <v>249</v>
      </c>
      <c r="M1586" s="6" t="s">
        <v>73</v>
      </c>
      <c r="N1586" s="54" t="s">
        <v>703</v>
      </c>
      <c r="O1586" t="s">
        <v>298</v>
      </c>
      <c r="T1586" s="6" t="s">
        <v>193</v>
      </c>
      <c r="AA1586" s="56"/>
      <c r="AB1586" s="56"/>
      <c r="AC1586" s="56"/>
      <c r="AD1586" s="6"/>
      <c r="AE1586" s="31"/>
      <c r="AF1586" s="31"/>
      <c r="AG1586" s="31"/>
      <c r="AH1586" s="31"/>
      <c r="AO1586" s="6">
        <v>30</v>
      </c>
      <c r="AS1586" s="65">
        <v>0</v>
      </c>
      <c r="AT1586" s="65">
        <v>2</v>
      </c>
    </row>
    <row r="1587" spans="1:86" ht="14.25" customHeight="1" x14ac:dyDescent="0.3">
      <c r="A1587" s="6" t="s">
        <v>168</v>
      </c>
      <c r="B1587" s="6" t="s">
        <v>267</v>
      </c>
      <c r="C1587" s="6">
        <v>2017</v>
      </c>
      <c r="D1587" s="6" t="s">
        <v>268</v>
      </c>
      <c r="E1587" s="6" t="s">
        <v>135</v>
      </c>
      <c r="F1587" s="6" t="s">
        <v>46</v>
      </c>
      <c r="G1587" s="54" t="s">
        <v>696</v>
      </c>
      <c r="H1587" s="54"/>
      <c r="I1587" s="54"/>
      <c r="J1587" s="54" t="s">
        <v>160</v>
      </c>
      <c r="K1587" s="6" t="s">
        <v>161</v>
      </c>
      <c r="L1587" s="6" t="s">
        <v>249</v>
      </c>
      <c r="M1587" s="6" t="s">
        <v>73</v>
      </c>
      <c r="N1587" s="54" t="s">
        <v>718</v>
      </c>
      <c r="O1587" t="s">
        <v>298</v>
      </c>
      <c r="T1587" s="6" t="s">
        <v>193</v>
      </c>
      <c r="AA1587" s="56"/>
      <c r="AB1587" s="56"/>
      <c r="AC1587" s="56"/>
      <c r="AD1587" s="6"/>
      <c r="AE1587" s="31"/>
      <c r="AF1587" s="31"/>
      <c r="AG1587" s="31"/>
      <c r="AH1587" s="31"/>
      <c r="AO1587" s="6">
        <v>30</v>
      </c>
      <c r="AS1587" s="65">
        <v>0</v>
      </c>
      <c r="AT1587" s="65">
        <v>6</v>
      </c>
      <c r="AW1587" s="6"/>
      <c r="AX1587" s="6"/>
      <c r="AY1587" s="6"/>
      <c r="AZ1587" s="6"/>
      <c r="BA1587" s="6"/>
      <c r="BB1587" s="6"/>
      <c r="BC1587" s="6"/>
      <c r="BD1587" s="6"/>
      <c r="BE1587" s="6"/>
      <c r="BF1587" s="6"/>
      <c r="BG1587" s="6"/>
      <c r="BH1587" s="6"/>
      <c r="BI1587" s="6"/>
      <c r="BJ1587" s="6"/>
      <c r="BK1587" s="6"/>
      <c r="BL1587" s="6"/>
      <c r="BM1587" s="6"/>
      <c r="BN1587" s="6"/>
      <c r="BO1587" s="6"/>
      <c r="BP1587" s="6"/>
      <c r="BQ1587" s="6"/>
      <c r="BR1587" s="6"/>
      <c r="BS1587" s="6"/>
      <c r="BT1587" s="6"/>
      <c r="BU1587" s="6"/>
      <c r="BV1587" s="6"/>
      <c r="BW1587" s="6"/>
      <c r="BX1587" s="6"/>
      <c r="BY1587" s="6"/>
      <c r="BZ1587" s="6"/>
      <c r="CA1587" s="6"/>
      <c r="CB1587" s="6"/>
      <c r="CC1587" s="6"/>
      <c r="CD1587" s="6"/>
      <c r="CE1587" s="6"/>
      <c r="CF1587" s="6"/>
      <c r="CG1587" s="6"/>
    </row>
    <row r="1588" spans="1:86" ht="14.25" customHeight="1" x14ac:dyDescent="0.3">
      <c r="A1588" s="6" t="s">
        <v>168</v>
      </c>
      <c r="B1588" s="6" t="s">
        <v>267</v>
      </c>
      <c r="C1588" s="6">
        <v>2017</v>
      </c>
      <c r="D1588" s="6" t="s">
        <v>268</v>
      </c>
      <c r="E1588" s="6" t="s">
        <v>135</v>
      </c>
      <c r="F1588" s="6" t="s">
        <v>46</v>
      </c>
      <c r="G1588" s="54" t="s">
        <v>701</v>
      </c>
      <c r="H1588" s="54"/>
      <c r="I1588" s="54"/>
      <c r="J1588" s="54" t="s">
        <v>160</v>
      </c>
      <c r="K1588" s="6" t="s">
        <v>161</v>
      </c>
      <c r="L1588" s="6" t="s">
        <v>249</v>
      </c>
      <c r="M1588" s="6" t="s">
        <v>73</v>
      </c>
      <c r="N1588" s="54" t="s">
        <v>718</v>
      </c>
      <c r="O1588" t="s">
        <v>298</v>
      </c>
      <c r="T1588" s="6" t="s">
        <v>193</v>
      </c>
      <c r="AA1588" s="56"/>
      <c r="AB1588" s="56"/>
      <c r="AC1588" s="56"/>
      <c r="AD1588" s="6"/>
      <c r="AE1588" s="31"/>
      <c r="AF1588" s="31"/>
      <c r="AG1588" s="31"/>
      <c r="AH1588" s="31"/>
      <c r="AO1588" s="6">
        <v>30</v>
      </c>
      <c r="AS1588" s="65">
        <v>1</v>
      </c>
      <c r="AT1588" s="65">
        <v>11</v>
      </c>
    </row>
    <row r="1589" spans="1:86" ht="14.25" customHeight="1" x14ac:dyDescent="0.3">
      <c r="A1589" s="6" t="s">
        <v>168</v>
      </c>
      <c r="B1589" s="6" t="s">
        <v>267</v>
      </c>
      <c r="C1589" s="6">
        <v>2017</v>
      </c>
      <c r="D1589" s="6" t="s">
        <v>268</v>
      </c>
      <c r="E1589" s="6" t="s">
        <v>135</v>
      </c>
      <c r="F1589" s="6" t="s">
        <v>46</v>
      </c>
      <c r="G1589" s="54" t="s">
        <v>701</v>
      </c>
      <c r="H1589" s="54"/>
      <c r="I1589" s="54"/>
      <c r="J1589" s="54" t="s">
        <v>160</v>
      </c>
      <c r="K1589" s="6" t="s">
        <v>161</v>
      </c>
      <c r="L1589" s="6" t="s">
        <v>249</v>
      </c>
      <c r="M1589" s="6" t="s">
        <v>73</v>
      </c>
      <c r="N1589" s="54" t="s">
        <v>719</v>
      </c>
      <c r="O1589" t="s">
        <v>298</v>
      </c>
      <c r="T1589" s="6" t="s">
        <v>193</v>
      </c>
      <c r="AA1589" s="56"/>
      <c r="AB1589" s="56"/>
      <c r="AC1589" s="56"/>
      <c r="AD1589" s="6"/>
      <c r="AE1589" s="31"/>
      <c r="AF1589" s="31"/>
      <c r="AG1589" s="31"/>
      <c r="AH1589" s="31"/>
      <c r="AO1589" s="6">
        <v>30</v>
      </c>
      <c r="AS1589" s="65">
        <v>0</v>
      </c>
      <c r="AT1589" s="65">
        <v>1</v>
      </c>
    </row>
    <row r="1590" spans="1:86" ht="14.25" customHeight="1" x14ac:dyDescent="0.3">
      <c r="A1590" s="6" t="s">
        <v>168</v>
      </c>
      <c r="B1590" s="6" t="s">
        <v>267</v>
      </c>
      <c r="C1590" s="6">
        <v>2017</v>
      </c>
      <c r="D1590" s="6" t="s">
        <v>268</v>
      </c>
      <c r="E1590" s="6" t="s">
        <v>135</v>
      </c>
      <c r="F1590" s="6" t="s">
        <v>46</v>
      </c>
      <c r="G1590" s="54" t="s">
        <v>701</v>
      </c>
      <c r="H1590" s="54"/>
      <c r="I1590" s="54"/>
      <c r="J1590" s="54" t="s">
        <v>160</v>
      </c>
      <c r="K1590" s="6" t="s">
        <v>161</v>
      </c>
      <c r="L1590" s="6" t="s">
        <v>249</v>
      </c>
      <c r="M1590" s="6" t="s">
        <v>73</v>
      </c>
      <c r="N1590" s="54" t="s">
        <v>720</v>
      </c>
      <c r="O1590" t="s">
        <v>298</v>
      </c>
      <c r="T1590" s="6" t="s">
        <v>193</v>
      </c>
      <c r="AA1590" s="56"/>
      <c r="AB1590" s="56"/>
      <c r="AC1590" s="56"/>
      <c r="AD1590" s="6"/>
      <c r="AE1590" s="31"/>
      <c r="AF1590" s="31"/>
      <c r="AG1590" s="31"/>
      <c r="AH1590" s="31"/>
      <c r="AO1590" s="6">
        <v>30</v>
      </c>
      <c r="AS1590" s="65">
        <v>0</v>
      </c>
      <c r="AT1590" s="65">
        <v>2</v>
      </c>
    </row>
    <row r="1591" spans="1:86" ht="14.25" customHeight="1" x14ac:dyDescent="0.3">
      <c r="A1591" s="6" t="s">
        <v>168</v>
      </c>
      <c r="B1591" s="6" t="s">
        <v>267</v>
      </c>
      <c r="C1591" s="6">
        <v>2017</v>
      </c>
      <c r="D1591" s="6" t="s">
        <v>268</v>
      </c>
      <c r="E1591" s="6" t="s">
        <v>135</v>
      </c>
      <c r="F1591" s="6" t="s">
        <v>46</v>
      </c>
      <c r="G1591" s="54" t="s">
        <v>696</v>
      </c>
      <c r="H1591" s="54"/>
      <c r="I1591" s="54"/>
      <c r="J1591" s="54" t="s">
        <v>160</v>
      </c>
      <c r="K1591" s="6" t="s">
        <v>161</v>
      </c>
      <c r="L1591" s="6" t="s">
        <v>249</v>
      </c>
      <c r="M1591" s="6" t="s">
        <v>73</v>
      </c>
      <c r="N1591" s="54" t="s">
        <v>722</v>
      </c>
      <c r="O1591" t="s">
        <v>298</v>
      </c>
      <c r="T1591" s="6" t="s">
        <v>193</v>
      </c>
      <c r="AA1591" s="56"/>
      <c r="AB1591" s="56"/>
      <c r="AC1591" s="56"/>
      <c r="AD1591" s="6"/>
      <c r="AE1591" s="31"/>
      <c r="AF1591" s="31"/>
      <c r="AG1591" s="31"/>
      <c r="AH1591" s="31"/>
      <c r="AO1591" s="6">
        <v>30</v>
      </c>
      <c r="AS1591" s="65">
        <v>0</v>
      </c>
      <c r="AT1591" s="65">
        <v>1</v>
      </c>
    </row>
    <row r="1592" spans="1:86" ht="14.25" customHeight="1" x14ac:dyDescent="0.3">
      <c r="A1592" s="6" t="s">
        <v>168</v>
      </c>
      <c r="B1592" s="6" t="s">
        <v>267</v>
      </c>
      <c r="C1592" s="6">
        <v>2017</v>
      </c>
      <c r="D1592" s="6" t="s">
        <v>268</v>
      </c>
      <c r="E1592" s="6" t="s">
        <v>135</v>
      </c>
      <c r="F1592" s="6" t="s">
        <v>46</v>
      </c>
      <c r="G1592" s="54" t="s">
        <v>696</v>
      </c>
      <c r="H1592" s="54"/>
      <c r="I1592" s="54"/>
      <c r="J1592" s="54" t="s">
        <v>160</v>
      </c>
      <c r="K1592" s="6" t="s">
        <v>161</v>
      </c>
      <c r="L1592" s="6" t="s">
        <v>85</v>
      </c>
      <c r="M1592" s="6" t="s">
        <v>73</v>
      </c>
      <c r="N1592" s="54" t="s">
        <v>683</v>
      </c>
      <c r="O1592" t="s">
        <v>298</v>
      </c>
      <c r="T1592" s="6" t="s">
        <v>193</v>
      </c>
      <c r="AA1592" s="56"/>
      <c r="AB1592" s="56"/>
      <c r="AC1592" s="56"/>
      <c r="AD1592" s="6"/>
      <c r="AE1592" s="31"/>
      <c r="AF1592" s="31"/>
      <c r="AG1592" s="31"/>
      <c r="AH1592" s="31"/>
      <c r="AO1592" s="6">
        <v>5</v>
      </c>
      <c r="AS1592" s="65">
        <v>3</v>
      </c>
      <c r="AT1592" s="65">
        <v>6</v>
      </c>
    </row>
    <row r="1593" spans="1:86" ht="14.25" customHeight="1" x14ac:dyDescent="0.3">
      <c r="A1593" s="6" t="s">
        <v>168</v>
      </c>
      <c r="B1593" s="6" t="s">
        <v>267</v>
      </c>
      <c r="C1593" s="6">
        <v>2017</v>
      </c>
      <c r="D1593" s="6" t="s">
        <v>268</v>
      </c>
      <c r="E1593" s="6" t="s">
        <v>135</v>
      </c>
      <c r="F1593" s="6" t="s">
        <v>46</v>
      </c>
      <c r="G1593" s="54" t="s">
        <v>701</v>
      </c>
      <c r="H1593" s="54"/>
      <c r="I1593" s="54"/>
      <c r="J1593" s="54" t="s">
        <v>160</v>
      </c>
      <c r="K1593" s="6" t="s">
        <v>161</v>
      </c>
      <c r="L1593" s="6" t="s">
        <v>85</v>
      </c>
      <c r="M1593" s="6" t="s">
        <v>73</v>
      </c>
      <c r="N1593" s="54" t="s">
        <v>683</v>
      </c>
      <c r="O1593" t="s">
        <v>298</v>
      </c>
      <c r="T1593" s="6" t="s">
        <v>193</v>
      </c>
      <c r="AA1593" s="56"/>
      <c r="AB1593" s="56"/>
      <c r="AC1593" s="56"/>
      <c r="AD1593" s="6"/>
      <c r="AE1593" s="31"/>
      <c r="AF1593" s="31"/>
      <c r="AG1593" s="31"/>
      <c r="AH1593" s="31"/>
      <c r="AO1593" s="6">
        <v>5</v>
      </c>
      <c r="AS1593" s="65">
        <v>0</v>
      </c>
      <c r="AT1593" s="65">
        <v>1</v>
      </c>
    </row>
    <row r="1594" spans="1:86" ht="14.25" customHeight="1" x14ac:dyDescent="0.3">
      <c r="A1594" s="6" t="s">
        <v>168</v>
      </c>
      <c r="B1594" s="6" t="s">
        <v>267</v>
      </c>
      <c r="C1594" s="6">
        <v>2017</v>
      </c>
      <c r="D1594" s="6" t="s">
        <v>268</v>
      </c>
      <c r="E1594" s="6" t="s">
        <v>135</v>
      </c>
      <c r="F1594" s="6" t="s">
        <v>46</v>
      </c>
      <c r="G1594" s="54" t="s">
        <v>696</v>
      </c>
      <c r="H1594" s="54"/>
      <c r="I1594" s="54"/>
      <c r="J1594" s="54" t="s">
        <v>160</v>
      </c>
      <c r="K1594" s="6" t="s">
        <v>161</v>
      </c>
      <c r="L1594" s="6" t="s">
        <v>85</v>
      </c>
      <c r="M1594" s="6" t="s">
        <v>73</v>
      </c>
      <c r="N1594" s="54" t="s">
        <v>703</v>
      </c>
      <c r="O1594" t="s">
        <v>298</v>
      </c>
      <c r="T1594" s="6" t="s">
        <v>193</v>
      </c>
      <c r="AA1594" s="56"/>
      <c r="AB1594" s="56"/>
      <c r="AC1594" s="56"/>
      <c r="AD1594" s="6"/>
      <c r="AE1594" s="31"/>
      <c r="AF1594" s="31"/>
      <c r="AG1594" s="31"/>
      <c r="AH1594" s="31"/>
      <c r="AO1594" s="6">
        <v>5</v>
      </c>
      <c r="AS1594" s="65">
        <v>0</v>
      </c>
      <c r="AT1594" s="65">
        <v>2</v>
      </c>
    </row>
    <row r="1595" spans="1:86" ht="14.25" customHeight="1" x14ac:dyDescent="0.3">
      <c r="A1595" s="6" t="s">
        <v>168</v>
      </c>
      <c r="B1595" s="6" t="s">
        <v>267</v>
      </c>
      <c r="C1595" s="6">
        <v>2017</v>
      </c>
      <c r="D1595" s="6" t="s">
        <v>268</v>
      </c>
      <c r="E1595" s="6" t="s">
        <v>135</v>
      </c>
      <c r="F1595" s="6" t="s">
        <v>46</v>
      </c>
      <c r="G1595" s="54" t="s">
        <v>696</v>
      </c>
      <c r="H1595" s="54"/>
      <c r="I1595" s="54"/>
      <c r="J1595" s="54" t="s">
        <v>160</v>
      </c>
      <c r="K1595" s="6" t="s">
        <v>161</v>
      </c>
      <c r="L1595" s="6" t="s">
        <v>85</v>
      </c>
      <c r="M1595" s="6" t="s">
        <v>73</v>
      </c>
      <c r="N1595" s="54" t="s">
        <v>718</v>
      </c>
      <c r="O1595" t="s">
        <v>298</v>
      </c>
      <c r="T1595" s="6" t="s">
        <v>193</v>
      </c>
      <c r="AA1595" s="56"/>
      <c r="AB1595" s="56"/>
      <c r="AC1595" s="56"/>
      <c r="AD1595" s="6"/>
      <c r="AE1595" s="31"/>
      <c r="AF1595" s="31"/>
      <c r="AG1595" s="31"/>
      <c r="AH1595" s="31"/>
      <c r="AO1595" s="6">
        <v>5</v>
      </c>
      <c r="AS1595" s="65">
        <v>1</v>
      </c>
      <c r="AT1595" s="65">
        <v>6</v>
      </c>
    </row>
    <row r="1596" spans="1:86" ht="14.25" customHeight="1" x14ac:dyDescent="0.3">
      <c r="A1596" s="6" t="s">
        <v>168</v>
      </c>
      <c r="B1596" s="6" t="s">
        <v>267</v>
      </c>
      <c r="C1596" s="6">
        <v>2017</v>
      </c>
      <c r="D1596" s="6" t="s">
        <v>268</v>
      </c>
      <c r="E1596" s="6" t="s">
        <v>135</v>
      </c>
      <c r="F1596" s="6" t="s">
        <v>46</v>
      </c>
      <c r="G1596" s="54" t="s">
        <v>701</v>
      </c>
      <c r="H1596" s="54"/>
      <c r="I1596" s="54"/>
      <c r="J1596" s="54" t="s">
        <v>160</v>
      </c>
      <c r="K1596" s="6" t="s">
        <v>161</v>
      </c>
      <c r="L1596" s="6" t="s">
        <v>85</v>
      </c>
      <c r="M1596" s="6" t="s">
        <v>73</v>
      </c>
      <c r="N1596" s="54" t="s">
        <v>718</v>
      </c>
      <c r="O1596" t="s">
        <v>298</v>
      </c>
      <c r="T1596" s="6" t="s">
        <v>193</v>
      </c>
      <c r="AA1596" s="56"/>
      <c r="AB1596" s="56"/>
      <c r="AC1596" s="56"/>
      <c r="AD1596" s="6"/>
      <c r="AE1596" s="31"/>
      <c r="AF1596" s="31"/>
      <c r="AG1596" s="31"/>
      <c r="AH1596" s="31"/>
      <c r="AO1596" s="6">
        <v>5</v>
      </c>
      <c r="AS1596" s="65">
        <v>2</v>
      </c>
      <c r="AT1596" s="65">
        <v>11</v>
      </c>
    </row>
    <row r="1597" spans="1:86" ht="14.25" customHeight="1" x14ac:dyDescent="0.3">
      <c r="A1597" s="6" t="s">
        <v>168</v>
      </c>
      <c r="B1597" s="6" t="s">
        <v>267</v>
      </c>
      <c r="C1597" s="6">
        <v>2017</v>
      </c>
      <c r="D1597" s="6" t="s">
        <v>268</v>
      </c>
      <c r="E1597" s="6" t="s">
        <v>135</v>
      </c>
      <c r="F1597" s="6" t="s">
        <v>46</v>
      </c>
      <c r="G1597" s="54" t="s">
        <v>701</v>
      </c>
      <c r="H1597" s="54"/>
      <c r="I1597" s="54"/>
      <c r="J1597" s="54" t="s">
        <v>160</v>
      </c>
      <c r="K1597" s="6" t="s">
        <v>161</v>
      </c>
      <c r="L1597" s="6" t="s">
        <v>85</v>
      </c>
      <c r="M1597" s="6" t="s">
        <v>73</v>
      </c>
      <c r="N1597" s="54" t="s">
        <v>719</v>
      </c>
      <c r="O1597" t="s">
        <v>298</v>
      </c>
      <c r="T1597" s="6" t="s">
        <v>193</v>
      </c>
      <c r="AA1597" s="56"/>
      <c r="AB1597" s="56"/>
      <c r="AC1597" s="56"/>
      <c r="AD1597" s="6"/>
      <c r="AE1597" s="31"/>
      <c r="AF1597" s="31"/>
      <c r="AG1597" s="31"/>
      <c r="AH1597" s="31"/>
      <c r="AO1597" s="6">
        <v>5</v>
      </c>
      <c r="AS1597" s="65">
        <v>0</v>
      </c>
      <c r="AT1597" s="65">
        <v>1</v>
      </c>
    </row>
    <row r="1598" spans="1:86" ht="14.25" customHeight="1" x14ac:dyDescent="0.3">
      <c r="A1598" s="6" t="s">
        <v>168</v>
      </c>
      <c r="B1598" s="6" t="s">
        <v>267</v>
      </c>
      <c r="C1598" s="6">
        <v>2017</v>
      </c>
      <c r="D1598" s="6" t="s">
        <v>268</v>
      </c>
      <c r="E1598" s="6" t="s">
        <v>135</v>
      </c>
      <c r="F1598" s="6" t="s">
        <v>46</v>
      </c>
      <c r="G1598" s="54" t="s">
        <v>701</v>
      </c>
      <c r="H1598" s="54"/>
      <c r="I1598" s="54"/>
      <c r="J1598" s="54" t="s">
        <v>160</v>
      </c>
      <c r="K1598" s="6" t="s">
        <v>161</v>
      </c>
      <c r="L1598" s="6" t="s">
        <v>85</v>
      </c>
      <c r="M1598" s="6" t="s">
        <v>73</v>
      </c>
      <c r="N1598" s="54" t="s">
        <v>720</v>
      </c>
      <c r="O1598" t="s">
        <v>298</v>
      </c>
      <c r="T1598" s="6" t="s">
        <v>193</v>
      </c>
      <c r="AA1598" s="56"/>
      <c r="AB1598" s="56"/>
      <c r="AC1598" s="56"/>
      <c r="AD1598" s="6"/>
      <c r="AE1598" s="31"/>
      <c r="AF1598" s="31"/>
      <c r="AG1598" s="31"/>
      <c r="AH1598" s="31"/>
      <c r="AO1598" s="6">
        <v>5</v>
      </c>
      <c r="AS1598" s="65">
        <v>0</v>
      </c>
      <c r="AT1598" s="65">
        <v>2</v>
      </c>
    </row>
    <row r="1599" spans="1:86" ht="14.25" customHeight="1" x14ac:dyDescent="0.3">
      <c r="A1599" s="6" t="s">
        <v>168</v>
      </c>
      <c r="B1599" s="6" t="s">
        <v>267</v>
      </c>
      <c r="C1599" s="6">
        <v>2017</v>
      </c>
      <c r="D1599" s="6" t="s">
        <v>268</v>
      </c>
      <c r="E1599" s="6" t="s">
        <v>135</v>
      </c>
      <c r="F1599" s="6" t="s">
        <v>46</v>
      </c>
      <c r="G1599" s="54" t="s">
        <v>696</v>
      </c>
      <c r="H1599" s="54"/>
      <c r="I1599" s="54"/>
      <c r="J1599" s="54" t="s">
        <v>160</v>
      </c>
      <c r="K1599" s="6" t="s">
        <v>161</v>
      </c>
      <c r="L1599" s="6" t="s">
        <v>85</v>
      </c>
      <c r="M1599" s="6" t="s">
        <v>73</v>
      </c>
      <c r="N1599" s="54" t="s">
        <v>722</v>
      </c>
      <c r="O1599" t="s">
        <v>298</v>
      </c>
      <c r="T1599" s="6" t="s">
        <v>193</v>
      </c>
      <c r="AA1599" s="56"/>
      <c r="AB1599" s="56"/>
      <c r="AC1599" s="56"/>
      <c r="AD1599" s="6"/>
      <c r="AE1599" s="31"/>
      <c r="AF1599" s="31"/>
      <c r="AG1599" s="31"/>
      <c r="AH1599" s="31"/>
      <c r="AO1599" s="6">
        <v>5</v>
      </c>
      <c r="AS1599" s="65">
        <v>0</v>
      </c>
      <c r="AT1599" s="65">
        <v>1</v>
      </c>
    </row>
    <row r="1600" spans="1:86" s="121" customFormat="1" x14ac:dyDescent="0.3">
      <c r="A1600" s="6" t="s">
        <v>168</v>
      </c>
      <c r="B1600" s="6" t="s">
        <v>267</v>
      </c>
      <c r="C1600" s="6">
        <v>2017</v>
      </c>
      <c r="D1600" s="6" t="s">
        <v>268</v>
      </c>
      <c r="E1600" s="6" t="s">
        <v>135</v>
      </c>
      <c r="F1600" s="6" t="s">
        <v>46</v>
      </c>
      <c r="G1600" s="54" t="s">
        <v>696</v>
      </c>
      <c r="H1600" s="54"/>
      <c r="I1600" s="54"/>
      <c r="J1600" s="54" t="s">
        <v>160</v>
      </c>
      <c r="K1600" s="6" t="s">
        <v>161</v>
      </c>
      <c r="L1600" s="6" t="s">
        <v>86</v>
      </c>
      <c r="M1600" s="6" t="s">
        <v>73</v>
      </c>
      <c r="N1600" s="54" t="s">
        <v>683</v>
      </c>
      <c r="O1600" t="s">
        <v>298</v>
      </c>
      <c r="P1600"/>
      <c r="Q1600"/>
      <c r="R1600"/>
      <c r="S1600"/>
      <c r="T1600" s="6" t="s">
        <v>193</v>
      </c>
      <c r="U1600"/>
      <c r="V1600"/>
      <c r="W1600"/>
      <c r="X1600"/>
      <c r="Y1600"/>
      <c r="Z1600"/>
      <c r="AA1600" s="56"/>
      <c r="AB1600" s="56"/>
      <c r="AC1600" s="56"/>
      <c r="AD1600" s="6"/>
      <c r="AE1600" s="31"/>
      <c r="AF1600" s="31"/>
      <c r="AG1600" s="31"/>
      <c r="AH1600" s="31"/>
      <c r="AI1600"/>
      <c r="AJ1600"/>
      <c r="AK1600"/>
      <c r="AL1600"/>
      <c r="AM1600"/>
      <c r="AN1600"/>
      <c r="AO1600" s="6">
        <v>10</v>
      </c>
      <c r="AP1600"/>
      <c r="AQ1600"/>
      <c r="AR1600"/>
      <c r="AS1600" s="65">
        <v>0</v>
      </c>
      <c r="AT1600" s="65">
        <v>6</v>
      </c>
      <c r="AU1600"/>
      <c r="AV1600"/>
      <c r="AW1600"/>
      <c r="AX1600"/>
      <c r="AY1600"/>
      <c r="AZ1600"/>
      <c r="BA1600"/>
      <c r="BB1600"/>
      <c r="BC1600"/>
      <c r="BD1600"/>
      <c r="BE1600"/>
      <c r="BF1600"/>
      <c r="BG1600"/>
      <c r="BH1600"/>
      <c r="BI1600"/>
      <c r="BJ1600"/>
      <c r="BK1600"/>
      <c r="BL1600"/>
      <c r="BM1600"/>
      <c r="BN1600"/>
      <c r="BO1600"/>
      <c r="BP1600"/>
      <c r="BQ1600"/>
      <c r="BR1600"/>
      <c r="BS1600"/>
      <c r="BT1600"/>
      <c r="BU1600"/>
      <c r="BV1600"/>
      <c r="BW1600"/>
      <c r="BX1600"/>
      <c r="BY1600"/>
      <c r="BZ1600"/>
      <c r="CA1600"/>
      <c r="CB1600"/>
      <c r="CC1600"/>
      <c r="CD1600"/>
      <c r="CE1600"/>
      <c r="CF1600"/>
      <c r="CG1600"/>
      <c r="CH1600"/>
    </row>
    <row r="1601" spans="1:86" s="121" customFormat="1" x14ac:dyDescent="0.3">
      <c r="A1601" s="6" t="s">
        <v>168</v>
      </c>
      <c r="B1601" s="6" t="s">
        <v>267</v>
      </c>
      <c r="C1601" s="6">
        <v>2017</v>
      </c>
      <c r="D1601" s="6" t="s">
        <v>268</v>
      </c>
      <c r="E1601" s="6" t="s">
        <v>135</v>
      </c>
      <c r="F1601" s="6" t="s">
        <v>46</v>
      </c>
      <c r="G1601" s="54" t="s">
        <v>701</v>
      </c>
      <c r="H1601" s="54"/>
      <c r="I1601" s="54"/>
      <c r="J1601" s="54" t="s">
        <v>160</v>
      </c>
      <c r="K1601" s="6" t="s">
        <v>161</v>
      </c>
      <c r="L1601" s="6" t="s">
        <v>86</v>
      </c>
      <c r="M1601" s="6" t="s">
        <v>73</v>
      </c>
      <c r="N1601" s="54" t="s">
        <v>683</v>
      </c>
      <c r="O1601" t="s">
        <v>298</v>
      </c>
      <c r="P1601"/>
      <c r="Q1601"/>
      <c r="R1601"/>
      <c r="S1601"/>
      <c r="T1601" s="6" t="s">
        <v>193</v>
      </c>
      <c r="U1601"/>
      <c r="V1601"/>
      <c r="W1601"/>
      <c r="X1601"/>
      <c r="Y1601"/>
      <c r="Z1601"/>
      <c r="AA1601" s="56"/>
      <c r="AB1601" s="56"/>
      <c r="AC1601" s="56"/>
      <c r="AD1601" s="6"/>
      <c r="AE1601" s="31"/>
      <c r="AF1601" s="31"/>
      <c r="AG1601" s="31"/>
      <c r="AH1601" s="31"/>
      <c r="AI1601"/>
      <c r="AJ1601"/>
      <c r="AK1601"/>
      <c r="AL1601"/>
      <c r="AM1601"/>
      <c r="AN1601"/>
      <c r="AO1601" s="6">
        <v>10</v>
      </c>
      <c r="AP1601"/>
      <c r="AQ1601"/>
      <c r="AR1601"/>
      <c r="AS1601" s="65">
        <v>0</v>
      </c>
      <c r="AT1601" s="65">
        <v>1</v>
      </c>
      <c r="AU1601"/>
      <c r="AV1601"/>
      <c r="AW1601"/>
      <c r="AX1601"/>
      <c r="AY1601"/>
      <c r="AZ1601"/>
      <c r="BA1601"/>
      <c r="BB1601"/>
      <c r="BC1601"/>
      <c r="BD1601"/>
      <c r="BE1601"/>
      <c r="BF1601"/>
      <c r="BG1601"/>
      <c r="BH1601"/>
      <c r="BI1601"/>
      <c r="BJ1601"/>
      <c r="BK1601"/>
      <c r="BL1601"/>
      <c r="BM1601"/>
      <c r="BN1601"/>
      <c r="BO1601"/>
      <c r="BP1601"/>
      <c r="BQ1601"/>
      <c r="BR1601"/>
      <c r="BS1601"/>
      <c r="BT1601"/>
      <c r="BU1601"/>
      <c r="BV1601"/>
      <c r="BW1601"/>
      <c r="BX1601"/>
      <c r="BY1601"/>
      <c r="BZ1601"/>
      <c r="CA1601"/>
      <c r="CB1601"/>
      <c r="CC1601"/>
      <c r="CD1601"/>
      <c r="CE1601"/>
      <c r="CF1601"/>
      <c r="CG1601"/>
      <c r="CH1601"/>
    </row>
    <row r="1602" spans="1:86" s="121" customFormat="1" x14ac:dyDescent="0.3">
      <c r="A1602" s="6" t="s">
        <v>168</v>
      </c>
      <c r="B1602" s="6" t="s">
        <v>267</v>
      </c>
      <c r="C1602" s="6">
        <v>2017</v>
      </c>
      <c r="D1602" s="6" t="s">
        <v>268</v>
      </c>
      <c r="E1602" s="6" t="s">
        <v>135</v>
      </c>
      <c r="F1602" s="6" t="s">
        <v>46</v>
      </c>
      <c r="G1602" s="54" t="s">
        <v>696</v>
      </c>
      <c r="H1602" s="54"/>
      <c r="I1602" s="54"/>
      <c r="J1602" s="54" t="s">
        <v>160</v>
      </c>
      <c r="K1602" s="6" t="s">
        <v>161</v>
      </c>
      <c r="L1602" s="6" t="s">
        <v>86</v>
      </c>
      <c r="M1602" s="6" t="s">
        <v>73</v>
      </c>
      <c r="N1602" s="54" t="s">
        <v>703</v>
      </c>
      <c r="O1602" t="s">
        <v>298</v>
      </c>
      <c r="P1602"/>
      <c r="Q1602"/>
      <c r="R1602"/>
      <c r="S1602"/>
      <c r="T1602" s="6" t="s">
        <v>193</v>
      </c>
      <c r="U1602"/>
      <c r="V1602"/>
      <c r="W1602"/>
      <c r="X1602"/>
      <c r="Y1602"/>
      <c r="Z1602"/>
      <c r="AA1602" s="56"/>
      <c r="AB1602" s="56"/>
      <c r="AC1602" s="56"/>
      <c r="AD1602" s="6"/>
      <c r="AE1602" s="31"/>
      <c r="AF1602" s="31"/>
      <c r="AG1602" s="31"/>
      <c r="AH1602" s="31"/>
      <c r="AI1602"/>
      <c r="AJ1602"/>
      <c r="AK1602"/>
      <c r="AL1602"/>
      <c r="AM1602"/>
      <c r="AN1602"/>
      <c r="AO1602" s="6">
        <v>10</v>
      </c>
      <c r="AP1602"/>
      <c r="AQ1602"/>
      <c r="AR1602"/>
      <c r="AS1602" s="65">
        <v>0</v>
      </c>
      <c r="AT1602" s="65">
        <v>2</v>
      </c>
      <c r="AU1602"/>
      <c r="AV1602"/>
      <c r="AW1602"/>
      <c r="AX1602"/>
      <c r="AY1602"/>
      <c r="AZ1602"/>
      <c r="BA1602"/>
      <c r="BB1602"/>
      <c r="BC1602"/>
      <c r="BD1602"/>
      <c r="BE1602"/>
      <c r="BF1602"/>
      <c r="BG1602"/>
      <c r="BH1602"/>
      <c r="BI1602"/>
      <c r="BJ1602"/>
      <c r="BK1602"/>
      <c r="BL1602"/>
      <c r="BM1602"/>
      <c r="BN1602"/>
      <c r="BO1602"/>
      <c r="BP1602"/>
      <c r="BQ1602"/>
      <c r="BR1602"/>
      <c r="BS1602"/>
      <c r="BT1602"/>
      <c r="BU1602"/>
      <c r="BV1602"/>
      <c r="BW1602"/>
      <c r="BX1602"/>
      <c r="BY1602"/>
      <c r="BZ1602"/>
      <c r="CA1602"/>
      <c r="CB1602"/>
      <c r="CC1602"/>
      <c r="CD1602"/>
      <c r="CE1602"/>
      <c r="CF1602"/>
      <c r="CG1602"/>
      <c r="CH1602"/>
    </row>
    <row r="1603" spans="1:86" s="121" customFormat="1" x14ac:dyDescent="0.3">
      <c r="A1603" s="6" t="s">
        <v>168</v>
      </c>
      <c r="B1603" s="6" t="s">
        <v>267</v>
      </c>
      <c r="C1603" s="6">
        <v>2017</v>
      </c>
      <c r="D1603" s="6" t="s">
        <v>268</v>
      </c>
      <c r="E1603" s="6" t="s">
        <v>135</v>
      </c>
      <c r="F1603" s="6" t="s">
        <v>46</v>
      </c>
      <c r="G1603" s="54" t="s">
        <v>696</v>
      </c>
      <c r="H1603" s="54"/>
      <c r="I1603" s="54"/>
      <c r="J1603" s="54" t="s">
        <v>160</v>
      </c>
      <c r="K1603" s="6" t="s">
        <v>161</v>
      </c>
      <c r="L1603" s="6" t="s">
        <v>86</v>
      </c>
      <c r="M1603" s="6" t="s">
        <v>73</v>
      </c>
      <c r="N1603" s="54" t="s">
        <v>718</v>
      </c>
      <c r="O1603" t="s">
        <v>298</v>
      </c>
      <c r="P1603"/>
      <c r="Q1603"/>
      <c r="R1603"/>
      <c r="S1603"/>
      <c r="T1603" s="6" t="s">
        <v>193</v>
      </c>
      <c r="U1603"/>
      <c r="V1603"/>
      <c r="W1603"/>
      <c r="X1603"/>
      <c r="Y1603"/>
      <c r="Z1603"/>
      <c r="AA1603" s="56"/>
      <c r="AB1603" s="56"/>
      <c r="AC1603" s="56"/>
      <c r="AD1603" s="6"/>
      <c r="AE1603" s="31"/>
      <c r="AF1603" s="31"/>
      <c r="AG1603" s="31"/>
      <c r="AH1603" s="31"/>
      <c r="AI1603"/>
      <c r="AJ1603"/>
      <c r="AK1603"/>
      <c r="AL1603"/>
      <c r="AM1603"/>
      <c r="AN1603"/>
      <c r="AO1603" s="6">
        <v>10</v>
      </c>
      <c r="AP1603"/>
      <c r="AQ1603"/>
      <c r="AR1603"/>
      <c r="AS1603" s="65">
        <v>0</v>
      </c>
      <c r="AT1603" s="65">
        <v>6</v>
      </c>
      <c r="AU1603"/>
      <c r="AV1603"/>
      <c r="AW1603"/>
      <c r="AX1603"/>
      <c r="AY1603"/>
      <c r="AZ1603"/>
      <c r="BA1603"/>
      <c r="BB1603"/>
      <c r="BC1603"/>
      <c r="BD1603"/>
      <c r="BE1603"/>
      <c r="BF1603"/>
      <c r="BG1603"/>
      <c r="BH1603"/>
      <c r="BI1603"/>
      <c r="BJ1603"/>
      <c r="BK1603"/>
      <c r="BL1603"/>
      <c r="BM1603"/>
      <c r="BN1603"/>
      <c r="BO1603"/>
      <c r="BP1603"/>
      <c r="BQ1603"/>
      <c r="BR1603"/>
      <c r="BS1603"/>
      <c r="BT1603"/>
      <c r="BU1603"/>
      <c r="BV1603"/>
      <c r="BW1603"/>
      <c r="BX1603"/>
      <c r="BY1603"/>
      <c r="BZ1603"/>
      <c r="CA1603"/>
      <c r="CB1603"/>
      <c r="CC1603"/>
      <c r="CD1603"/>
      <c r="CE1603"/>
      <c r="CF1603"/>
      <c r="CG1603"/>
      <c r="CH1603"/>
    </row>
    <row r="1604" spans="1:86" s="121" customFormat="1" x14ac:dyDescent="0.3">
      <c r="A1604" s="6" t="s">
        <v>168</v>
      </c>
      <c r="B1604" s="6" t="s">
        <v>267</v>
      </c>
      <c r="C1604" s="6">
        <v>2017</v>
      </c>
      <c r="D1604" s="6" t="s">
        <v>268</v>
      </c>
      <c r="E1604" s="6" t="s">
        <v>135</v>
      </c>
      <c r="F1604" s="6" t="s">
        <v>46</v>
      </c>
      <c r="G1604" s="54" t="s">
        <v>701</v>
      </c>
      <c r="H1604" s="54"/>
      <c r="I1604" s="54"/>
      <c r="J1604" s="54" t="s">
        <v>160</v>
      </c>
      <c r="K1604" s="6" t="s">
        <v>161</v>
      </c>
      <c r="L1604" s="6" t="s">
        <v>86</v>
      </c>
      <c r="M1604" s="6" t="s">
        <v>73</v>
      </c>
      <c r="N1604" s="54" t="s">
        <v>718</v>
      </c>
      <c r="O1604" t="s">
        <v>298</v>
      </c>
      <c r="P1604"/>
      <c r="Q1604"/>
      <c r="R1604"/>
      <c r="S1604"/>
      <c r="T1604" s="6" t="s">
        <v>193</v>
      </c>
      <c r="U1604"/>
      <c r="V1604"/>
      <c r="W1604"/>
      <c r="X1604"/>
      <c r="Y1604"/>
      <c r="Z1604"/>
      <c r="AA1604" s="56"/>
      <c r="AB1604" s="56"/>
      <c r="AC1604" s="56"/>
      <c r="AD1604" s="6"/>
      <c r="AE1604" s="31"/>
      <c r="AF1604" s="31"/>
      <c r="AG1604" s="31"/>
      <c r="AH1604" s="31"/>
      <c r="AI1604"/>
      <c r="AJ1604"/>
      <c r="AK1604"/>
      <c r="AL1604"/>
      <c r="AM1604"/>
      <c r="AN1604"/>
      <c r="AO1604" s="6">
        <v>10</v>
      </c>
      <c r="AP1604"/>
      <c r="AQ1604"/>
      <c r="AR1604"/>
      <c r="AS1604" s="65">
        <v>0</v>
      </c>
      <c r="AT1604" s="65">
        <v>11</v>
      </c>
      <c r="AU1604"/>
      <c r="AV1604"/>
      <c r="AW1604"/>
      <c r="AX1604"/>
      <c r="AY1604"/>
      <c r="AZ1604"/>
      <c r="BA1604"/>
      <c r="BB1604"/>
      <c r="BC1604"/>
      <c r="BD1604"/>
      <c r="BE1604"/>
      <c r="BF1604"/>
      <c r="BG1604"/>
      <c r="BH1604"/>
      <c r="BI1604"/>
      <c r="BJ1604"/>
      <c r="BK1604"/>
      <c r="BL1604"/>
      <c r="BM1604"/>
      <c r="BN1604"/>
      <c r="BO1604"/>
      <c r="BP1604"/>
      <c r="BQ1604"/>
      <c r="BR1604"/>
      <c r="BS1604"/>
      <c r="BT1604"/>
      <c r="BU1604"/>
      <c r="BV1604"/>
      <c r="BW1604"/>
      <c r="BX1604"/>
      <c r="BY1604"/>
      <c r="BZ1604"/>
      <c r="CA1604"/>
      <c r="CB1604"/>
      <c r="CC1604"/>
      <c r="CD1604"/>
      <c r="CE1604"/>
      <c r="CF1604"/>
      <c r="CG1604"/>
      <c r="CH1604"/>
    </row>
    <row r="1605" spans="1:86" s="121" customFormat="1" x14ac:dyDescent="0.3">
      <c r="A1605" s="6" t="s">
        <v>168</v>
      </c>
      <c r="B1605" s="6" t="s">
        <v>267</v>
      </c>
      <c r="C1605" s="6">
        <v>2017</v>
      </c>
      <c r="D1605" s="6" t="s">
        <v>268</v>
      </c>
      <c r="E1605" s="6" t="s">
        <v>135</v>
      </c>
      <c r="F1605" s="6" t="s">
        <v>46</v>
      </c>
      <c r="G1605" s="54" t="s">
        <v>701</v>
      </c>
      <c r="H1605" s="54"/>
      <c r="I1605" s="54"/>
      <c r="J1605" s="54" t="s">
        <v>160</v>
      </c>
      <c r="K1605" s="6" t="s">
        <v>161</v>
      </c>
      <c r="L1605" s="6" t="s">
        <v>86</v>
      </c>
      <c r="M1605" s="6" t="s">
        <v>73</v>
      </c>
      <c r="N1605" s="54" t="s">
        <v>719</v>
      </c>
      <c r="O1605" t="s">
        <v>298</v>
      </c>
      <c r="P1605"/>
      <c r="Q1605"/>
      <c r="R1605"/>
      <c r="S1605"/>
      <c r="T1605" s="6" t="s">
        <v>193</v>
      </c>
      <c r="U1605"/>
      <c r="V1605"/>
      <c r="W1605"/>
      <c r="X1605"/>
      <c r="Y1605"/>
      <c r="Z1605"/>
      <c r="AA1605" s="56"/>
      <c r="AB1605" s="56"/>
      <c r="AC1605" s="56"/>
      <c r="AD1605" s="6"/>
      <c r="AE1605" s="31"/>
      <c r="AF1605" s="31"/>
      <c r="AG1605" s="31"/>
      <c r="AH1605" s="31"/>
      <c r="AI1605"/>
      <c r="AJ1605"/>
      <c r="AK1605"/>
      <c r="AL1605"/>
      <c r="AM1605"/>
      <c r="AN1605"/>
      <c r="AO1605" s="6">
        <v>10</v>
      </c>
      <c r="AP1605"/>
      <c r="AQ1605"/>
      <c r="AR1605"/>
      <c r="AS1605" s="65">
        <v>0</v>
      </c>
      <c r="AT1605" s="65">
        <v>1</v>
      </c>
      <c r="AU1605"/>
      <c r="AV1605"/>
      <c r="AW1605"/>
      <c r="AX1605"/>
      <c r="AY1605"/>
      <c r="AZ1605"/>
      <c r="BA1605"/>
      <c r="BB1605"/>
      <c r="BC1605"/>
      <c r="BD1605"/>
      <c r="BE1605"/>
      <c r="BF1605"/>
      <c r="BG1605"/>
      <c r="BH1605"/>
      <c r="BI1605"/>
      <c r="BJ1605"/>
      <c r="BK1605"/>
      <c r="BL1605"/>
      <c r="BM1605"/>
      <c r="BN1605"/>
      <c r="BO1605"/>
      <c r="BP1605"/>
      <c r="BQ1605"/>
      <c r="BR1605"/>
      <c r="BS1605"/>
      <c r="BT1605"/>
      <c r="BU1605"/>
      <c r="BV1605"/>
      <c r="BW1605"/>
      <c r="BX1605"/>
      <c r="BY1605"/>
      <c r="BZ1605"/>
      <c r="CA1605"/>
      <c r="CB1605"/>
      <c r="CC1605"/>
      <c r="CD1605"/>
      <c r="CE1605"/>
      <c r="CF1605"/>
      <c r="CG1605"/>
      <c r="CH1605"/>
    </row>
    <row r="1606" spans="1:86" s="121" customFormat="1" x14ac:dyDescent="0.3">
      <c r="A1606" s="6" t="s">
        <v>168</v>
      </c>
      <c r="B1606" s="6" t="s">
        <v>267</v>
      </c>
      <c r="C1606" s="6">
        <v>2017</v>
      </c>
      <c r="D1606" s="6" t="s">
        <v>268</v>
      </c>
      <c r="E1606" s="6" t="s">
        <v>135</v>
      </c>
      <c r="F1606" s="6" t="s">
        <v>46</v>
      </c>
      <c r="G1606" s="54" t="s">
        <v>701</v>
      </c>
      <c r="H1606" s="54"/>
      <c r="I1606" s="54"/>
      <c r="J1606" s="54" t="s">
        <v>160</v>
      </c>
      <c r="K1606" s="6" t="s">
        <v>161</v>
      </c>
      <c r="L1606" s="6" t="s">
        <v>86</v>
      </c>
      <c r="M1606" s="6" t="s">
        <v>73</v>
      </c>
      <c r="N1606" s="54" t="s">
        <v>720</v>
      </c>
      <c r="O1606" t="s">
        <v>298</v>
      </c>
      <c r="P1606"/>
      <c r="Q1606"/>
      <c r="R1606"/>
      <c r="S1606"/>
      <c r="T1606" s="6" t="s">
        <v>193</v>
      </c>
      <c r="U1606"/>
      <c r="V1606"/>
      <c r="W1606"/>
      <c r="X1606"/>
      <c r="Y1606"/>
      <c r="Z1606"/>
      <c r="AA1606" s="56"/>
      <c r="AB1606" s="56"/>
      <c r="AC1606" s="56"/>
      <c r="AD1606" s="6"/>
      <c r="AE1606" s="31"/>
      <c r="AF1606" s="31"/>
      <c r="AG1606" s="31"/>
      <c r="AH1606" s="31"/>
      <c r="AI1606"/>
      <c r="AJ1606"/>
      <c r="AK1606"/>
      <c r="AL1606"/>
      <c r="AM1606"/>
      <c r="AN1606"/>
      <c r="AO1606" s="6">
        <v>10</v>
      </c>
      <c r="AP1606"/>
      <c r="AQ1606"/>
      <c r="AR1606"/>
      <c r="AS1606" s="65">
        <v>0</v>
      </c>
      <c r="AT1606" s="65">
        <v>2</v>
      </c>
      <c r="AU1606"/>
      <c r="AV1606"/>
      <c r="AW1606"/>
      <c r="AX1606"/>
      <c r="AY1606"/>
      <c r="AZ1606"/>
      <c r="BA1606"/>
      <c r="BB1606"/>
      <c r="BC1606"/>
      <c r="BD1606"/>
      <c r="BE1606"/>
      <c r="BF1606"/>
      <c r="BG1606"/>
      <c r="BH1606"/>
      <c r="BI1606"/>
      <c r="BJ1606"/>
      <c r="BK1606"/>
      <c r="BL1606"/>
      <c r="BM1606"/>
      <c r="BN1606"/>
      <c r="BO1606"/>
      <c r="BP1606"/>
      <c r="BQ1606"/>
      <c r="BR1606"/>
      <c r="BS1606"/>
      <c r="BT1606"/>
      <c r="BU1606"/>
      <c r="BV1606"/>
      <c r="BW1606"/>
      <c r="BX1606"/>
      <c r="BY1606"/>
      <c r="BZ1606"/>
      <c r="CA1606"/>
      <c r="CB1606"/>
      <c r="CC1606"/>
      <c r="CD1606"/>
      <c r="CE1606"/>
      <c r="CF1606"/>
      <c r="CG1606"/>
      <c r="CH1606"/>
    </row>
    <row r="1607" spans="1:86" s="121" customFormat="1" x14ac:dyDescent="0.3">
      <c r="A1607" s="6" t="s">
        <v>168</v>
      </c>
      <c r="B1607" s="6" t="s">
        <v>267</v>
      </c>
      <c r="C1607" s="6">
        <v>2017</v>
      </c>
      <c r="D1607" s="6" t="s">
        <v>268</v>
      </c>
      <c r="E1607" s="6" t="s">
        <v>135</v>
      </c>
      <c r="F1607" s="6" t="s">
        <v>46</v>
      </c>
      <c r="G1607" s="54" t="s">
        <v>696</v>
      </c>
      <c r="H1607" s="54"/>
      <c r="I1607" s="54"/>
      <c r="J1607" s="54" t="s">
        <v>160</v>
      </c>
      <c r="K1607" s="6" t="s">
        <v>161</v>
      </c>
      <c r="L1607" s="6" t="s">
        <v>86</v>
      </c>
      <c r="M1607" s="6" t="s">
        <v>73</v>
      </c>
      <c r="N1607" s="54" t="s">
        <v>722</v>
      </c>
      <c r="O1607" t="s">
        <v>298</v>
      </c>
      <c r="P1607"/>
      <c r="Q1607"/>
      <c r="R1607"/>
      <c r="S1607"/>
      <c r="T1607" s="6" t="s">
        <v>193</v>
      </c>
      <c r="U1607"/>
      <c r="V1607"/>
      <c r="W1607"/>
      <c r="X1607"/>
      <c r="Y1607"/>
      <c r="Z1607"/>
      <c r="AA1607" s="56"/>
      <c r="AB1607" s="56"/>
      <c r="AC1607" s="56"/>
      <c r="AD1607" s="6"/>
      <c r="AE1607" s="31"/>
      <c r="AF1607" s="31"/>
      <c r="AG1607" s="31"/>
      <c r="AH1607" s="31"/>
      <c r="AI1607"/>
      <c r="AJ1607"/>
      <c r="AK1607"/>
      <c r="AL1607"/>
      <c r="AM1607"/>
      <c r="AN1607"/>
      <c r="AO1607" s="6">
        <v>10</v>
      </c>
      <c r="AP1607"/>
      <c r="AQ1607"/>
      <c r="AR1607"/>
      <c r="AS1607" s="65">
        <v>0</v>
      </c>
      <c r="AT1607" s="65">
        <v>1</v>
      </c>
      <c r="AU1607"/>
      <c r="AV1607"/>
      <c r="AW1607"/>
      <c r="AX1607"/>
      <c r="AY1607"/>
      <c r="AZ1607"/>
      <c r="BA1607"/>
      <c r="BB1607"/>
      <c r="BC1607"/>
      <c r="BD1607"/>
      <c r="BE1607"/>
      <c r="BF1607"/>
      <c r="BG1607"/>
      <c r="BH1607"/>
      <c r="BI1607"/>
      <c r="BJ1607"/>
      <c r="BK1607"/>
      <c r="BL1607"/>
      <c r="BM1607"/>
      <c r="BN1607"/>
      <c r="BO1607"/>
      <c r="BP1607"/>
      <c r="BQ1607"/>
      <c r="BR1607"/>
      <c r="BS1607"/>
      <c r="BT1607"/>
      <c r="BU1607"/>
      <c r="BV1607"/>
      <c r="BW1607"/>
      <c r="BX1607"/>
      <c r="BY1607"/>
      <c r="BZ1607"/>
      <c r="CA1607"/>
      <c r="CB1607"/>
      <c r="CC1607"/>
      <c r="CD1607"/>
      <c r="CE1607"/>
      <c r="CF1607"/>
      <c r="CG1607"/>
      <c r="CH1607"/>
    </row>
    <row r="1608" spans="1:86" s="121" customFormat="1" x14ac:dyDescent="0.3">
      <c r="A1608" s="6" t="s">
        <v>168</v>
      </c>
      <c r="B1608" s="6" t="s">
        <v>267</v>
      </c>
      <c r="C1608" s="6">
        <v>2017</v>
      </c>
      <c r="D1608" s="6" t="s">
        <v>268</v>
      </c>
      <c r="E1608" s="6" t="s">
        <v>135</v>
      </c>
      <c r="F1608" s="6" t="s">
        <v>46</v>
      </c>
      <c r="G1608" s="54" t="s">
        <v>696</v>
      </c>
      <c r="H1608" s="54"/>
      <c r="I1608" s="54"/>
      <c r="J1608" s="54" t="s">
        <v>160</v>
      </c>
      <c r="K1608" s="6" t="s">
        <v>161</v>
      </c>
      <c r="L1608" s="6" t="s">
        <v>292</v>
      </c>
      <c r="M1608" s="6" t="s">
        <v>73</v>
      </c>
      <c r="N1608" s="54" t="s">
        <v>683</v>
      </c>
      <c r="O1608" t="s">
        <v>298</v>
      </c>
      <c r="P1608"/>
      <c r="Q1608"/>
      <c r="R1608"/>
      <c r="S1608"/>
      <c r="T1608" s="6" t="s">
        <v>193</v>
      </c>
      <c r="U1608"/>
      <c r="V1608"/>
      <c r="W1608"/>
      <c r="X1608"/>
      <c r="Y1608"/>
      <c r="Z1608"/>
      <c r="AA1608" s="56"/>
      <c r="AB1608" s="56"/>
      <c r="AC1608" s="56"/>
      <c r="AD1608" s="6"/>
      <c r="AE1608" s="31"/>
      <c r="AF1608" s="31"/>
      <c r="AG1608" s="31"/>
      <c r="AH1608" s="31"/>
      <c r="AI1608"/>
      <c r="AJ1608"/>
      <c r="AK1608"/>
      <c r="AL1608"/>
      <c r="AM1608"/>
      <c r="AN1608"/>
      <c r="AO1608" s="6">
        <v>30</v>
      </c>
      <c r="AP1608"/>
      <c r="AQ1608"/>
      <c r="AR1608"/>
      <c r="AS1608" s="65">
        <v>0</v>
      </c>
      <c r="AT1608" s="65">
        <v>6</v>
      </c>
      <c r="AU1608">
        <v>0</v>
      </c>
      <c r="AV1608" t="s">
        <v>222</v>
      </c>
      <c r="AW1608"/>
      <c r="AX1608"/>
      <c r="AY1608"/>
      <c r="AZ1608"/>
      <c r="BA1608"/>
      <c r="BB1608"/>
      <c r="BC1608"/>
      <c r="BD1608"/>
      <c r="BE1608"/>
      <c r="BF1608"/>
      <c r="BG1608"/>
      <c r="BH1608"/>
      <c r="BI1608"/>
      <c r="BJ1608"/>
      <c r="BK1608"/>
      <c r="BL1608"/>
      <c r="BM1608"/>
      <c r="BN1608"/>
      <c r="BO1608"/>
      <c r="BP1608"/>
      <c r="BQ1608"/>
      <c r="BR1608"/>
      <c r="BS1608"/>
      <c r="BT1608"/>
      <c r="BU1608"/>
      <c r="BV1608"/>
      <c r="BW1608"/>
      <c r="BX1608"/>
      <c r="BY1608"/>
      <c r="BZ1608"/>
      <c r="CA1608"/>
      <c r="CB1608"/>
      <c r="CC1608"/>
      <c r="CD1608"/>
      <c r="CE1608"/>
      <c r="CF1608"/>
      <c r="CG1608"/>
      <c r="CH1608"/>
    </row>
    <row r="1609" spans="1:86" s="121" customFormat="1" x14ac:dyDescent="0.3">
      <c r="A1609" s="6" t="s">
        <v>168</v>
      </c>
      <c r="B1609" s="6" t="s">
        <v>267</v>
      </c>
      <c r="C1609" s="6">
        <v>2017</v>
      </c>
      <c r="D1609" s="6" t="s">
        <v>268</v>
      </c>
      <c r="E1609" s="6" t="s">
        <v>135</v>
      </c>
      <c r="F1609" s="6" t="s">
        <v>46</v>
      </c>
      <c r="G1609" s="54" t="s">
        <v>701</v>
      </c>
      <c r="H1609" s="54"/>
      <c r="I1609" s="54"/>
      <c r="J1609" s="54" t="s">
        <v>160</v>
      </c>
      <c r="K1609" s="6" t="s">
        <v>161</v>
      </c>
      <c r="L1609" s="6" t="s">
        <v>292</v>
      </c>
      <c r="M1609" s="6" t="s">
        <v>73</v>
      </c>
      <c r="N1609" s="54" t="s">
        <v>683</v>
      </c>
      <c r="O1609" t="s">
        <v>298</v>
      </c>
      <c r="P1609"/>
      <c r="Q1609"/>
      <c r="R1609"/>
      <c r="S1609"/>
      <c r="T1609" s="6" t="s">
        <v>193</v>
      </c>
      <c r="U1609"/>
      <c r="V1609"/>
      <c r="W1609"/>
      <c r="X1609"/>
      <c r="Y1609"/>
      <c r="Z1609"/>
      <c r="AA1609" s="56"/>
      <c r="AB1609" s="56"/>
      <c r="AC1609" s="56"/>
      <c r="AD1609" s="6"/>
      <c r="AE1609" s="31"/>
      <c r="AF1609" s="31"/>
      <c r="AG1609" s="31"/>
      <c r="AH1609" s="31"/>
      <c r="AI1609"/>
      <c r="AJ1609"/>
      <c r="AK1609"/>
      <c r="AL1609"/>
      <c r="AM1609"/>
      <c r="AN1609"/>
      <c r="AO1609" s="6">
        <v>30</v>
      </c>
      <c r="AP1609"/>
      <c r="AQ1609"/>
      <c r="AR1609"/>
      <c r="AS1609" s="65">
        <v>0</v>
      </c>
      <c r="AT1609" s="65">
        <v>1</v>
      </c>
      <c r="AU1609">
        <v>0</v>
      </c>
      <c r="AV1609" t="s">
        <v>222</v>
      </c>
      <c r="AW1609"/>
      <c r="AX1609"/>
      <c r="AY1609"/>
      <c r="AZ1609"/>
      <c r="BA1609"/>
      <c r="BB1609"/>
      <c r="BC1609"/>
      <c r="BD1609"/>
      <c r="BE1609"/>
      <c r="BF1609"/>
      <c r="BG1609"/>
      <c r="BH1609"/>
      <c r="BI1609"/>
      <c r="BJ1609"/>
      <c r="BK1609"/>
      <c r="BL1609"/>
      <c r="BM1609"/>
      <c r="BN1609"/>
      <c r="BO1609"/>
      <c r="BP1609"/>
      <c r="BQ1609"/>
      <c r="BR1609"/>
      <c r="BS1609"/>
      <c r="BT1609"/>
      <c r="BU1609"/>
      <c r="BV1609"/>
      <c r="BW1609"/>
      <c r="BX1609"/>
      <c r="BY1609"/>
      <c r="BZ1609"/>
      <c r="CA1609"/>
      <c r="CB1609"/>
      <c r="CC1609"/>
      <c r="CD1609"/>
      <c r="CE1609"/>
      <c r="CF1609"/>
      <c r="CG1609"/>
      <c r="CH1609"/>
    </row>
    <row r="1610" spans="1:86" s="121" customFormat="1" x14ac:dyDescent="0.3">
      <c r="A1610" s="6" t="s">
        <v>168</v>
      </c>
      <c r="B1610" s="6" t="s">
        <v>267</v>
      </c>
      <c r="C1610" s="6">
        <v>2017</v>
      </c>
      <c r="D1610" s="6" t="s">
        <v>268</v>
      </c>
      <c r="E1610" s="6" t="s">
        <v>135</v>
      </c>
      <c r="F1610" s="6" t="s">
        <v>46</v>
      </c>
      <c r="G1610" s="54" t="s">
        <v>696</v>
      </c>
      <c r="H1610" s="54"/>
      <c r="I1610" s="54"/>
      <c r="J1610" s="54" t="s">
        <v>160</v>
      </c>
      <c r="K1610" s="6" t="s">
        <v>161</v>
      </c>
      <c r="L1610" s="6" t="s">
        <v>292</v>
      </c>
      <c r="M1610" s="6" t="s">
        <v>73</v>
      </c>
      <c r="N1610" s="54" t="s">
        <v>703</v>
      </c>
      <c r="O1610" t="s">
        <v>298</v>
      </c>
      <c r="P1610"/>
      <c r="Q1610"/>
      <c r="R1610"/>
      <c r="S1610"/>
      <c r="T1610" s="6" t="s">
        <v>193</v>
      </c>
      <c r="U1610"/>
      <c r="V1610"/>
      <c r="W1610"/>
      <c r="X1610"/>
      <c r="Y1610"/>
      <c r="Z1610"/>
      <c r="AA1610" s="56"/>
      <c r="AB1610" s="56"/>
      <c r="AC1610" s="56"/>
      <c r="AD1610" s="6"/>
      <c r="AE1610" s="31"/>
      <c r="AF1610" s="31"/>
      <c r="AG1610" s="31"/>
      <c r="AH1610" s="31"/>
      <c r="AI1610"/>
      <c r="AJ1610"/>
      <c r="AK1610"/>
      <c r="AL1610"/>
      <c r="AM1610"/>
      <c r="AN1610"/>
      <c r="AO1610" s="6">
        <v>30</v>
      </c>
      <c r="AP1610"/>
      <c r="AQ1610"/>
      <c r="AR1610"/>
      <c r="AS1610" s="65">
        <v>0</v>
      </c>
      <c r="AT1610" s="65">
        <v>2</v>
      </c>
      <c r="AU1610">
        <v>0</v>
      </c>
      <c r="AV1610" t="s">
        <v>222</v>
      </c>
      <c r="AW1610"/>
      <c r="AX1610"/>
      <c r="AY1610"/>
      <c r="AZ1610"/>
      <c r="BA1610"/>
      <c r="BB1610"/>
      <c r="BC1610"/>
      <c r="BD1610"/>
      <c r="BE1610"/>
      <c r="BF1610"/>
      <c r="BG1610"/>
      <c r="BH1610"/>
      <c r="BI1610"/>
      <c r="BJ1610"/>
      <c r="BK1610"/>
      <c r="BL1610"/>
      <c r="BM1610"/>
      <c r="BN1610"/>
      <c r="BO1610"/>
      <c r="BP1610"/>
      <c r="BQ1610"/>
      <c r="BR1610"/>
      <c r="BS1610"/>
      <c r="BT1610"/>
      <c r="BU1610"/>
      <c r="BV1610"/>
      <c r="BW1610"/>
      <c r="BX1610"/>
      <c r="BY1610"/>
      <c r="BZ1610"/>
      <c r="CA1610"/>
      <c r="CB1610"/>
      <c r="CC1610"/>
      <c r="CD1610"/>
      <c r="CE1610"/>
      <c r="CF1610"/>
      <c r="CG1610"/>
      <c r="CH1610"/>
    </row>
    <row r="1611" spans="1:86" s="121" customFormat="1" x14ac:dyDescent="0.3">
      <c r="A1611" s="6" t="s">
        <v>168</v>
      </c>
      <c r="B1611" s="6" t="s">
        <v>267</v>
      </c>
      <c r="C1611" s="6">
        <v>2017</v>
      </c>
      <c r="D1611" s="6" t="s">
        <v>268</v>
      </c>
      <c r="E1611" s="6" t="s">
        <v>135</v>
      </c>
      <c r="F1611" s="6" t="s">
        <v>46</v>
      </c>
      <c r="G1611" s="54" t="s">
        <v>696</v>
      </c>
      <c r="H1611" s="54"/>
      <c r="I1611" s="54"/>
      <c r="J1611" s="54" t="s">
        <v>160</v>
      </c>
      <c r="K1611" s="6" t="s">
        <v>161</v>
      </c>
      <c r="L1611" s="6" t="s">
        <v>292</v>
      </c>
      <c r="M1611" s="6" t="s">
        <v>73</v>
      </c>
      <c r="N1611" s="54" t="s">
        <v>718</v>
      </c>
      <c r="O1611" t="s">
        <v>298</v>
      </c>
      <c r="P1611"/>
      <c r="Q1611"/>
      <c r="R1611"/>
      <c r="S1611"/>
      <c r="T1611" s="6" t="s">
        <v>193</v>
      </c>
      <c r="U1611"/>
      <c r="V1611"/>
      <c r="W1611"/>
      <c r="X1611"/>
      <c r="Y1611"/>
      <c r="Z1611"/>
      <c r="AA1611" s="56"/>
      <c r="AB1611" s="56"/>
      <c r="AC1611" s="56"/>
      <c r="AD1611" s="6"/>
      <c r="AE1611" s="31"/>
      <c r="AF1611" s="31"/>
      <c r="AG1611" s="31"/>
      <c r="AH1611" s="31"/>
      <c r="AI1611"/>
      <c r="AJ1611"/>
      <c r="AK1611"/>
      <c r="AL1611"/>
      <c r="AM1611"/>
      <c r="AN1611"/>
      <c r="AO1611" s="6">
        <v>30</v>
      </c>
      <c r="AP1611"/>
      <c r="AQ1611"/>
      <c r="AR1611"/>
      <c r="AS1611" s="65">
        <v>0</v>
      </c>
      <c r="AT1611" s="65">
        <v>6</v>
      </c>
      <c r="AU1611">
        <v>0</v>
      </c>
      <c r="AV1611" t="s">
        <v>222</v>
      </c>
      <c r="AW1611"/>
      <c r="AX1611"/>
      <c r="AY1611"/>
      <c r="AZ1611"/>
      <c r="BA1611"/>
      <c r="BB1611"/>
      <c r="BC1611"/>
      <c r="BD1611"/>
      <c r="BE1611"/>
      <c r="BF1611"/>
      <c r="BG1611"/>
      <c r="BH1611"/>
      <c r="BI1611"/>
      <c r="BJ1611"/>
      <c r="BK1611"/>
      <c r="BL1611"/>
      <c r="BM1611"/>
      <c r="BN1611"/>
      <c r="BO1611"/>
      <c r="BP1611"/>
      <c r="BQ1611"/>
      <c r="BR1611"/>
      <c r="BS1611"/>
      <c r="BT1611"/>
      <c r="BU1611"/>
      <c r="BV1611"/>
      <c r="BW1611"/>
      <c r="BX1611"/>
      <c r="BY1611"/>
      <c r="BZ1611"/>
      <c r="CA1611"/>
      <c r="CB1611"/>
      <c r="CC1611"/>
      <c r="CD1611"/>
      <c r="CE1611"/>
      <c r="CF1611"/>
      <c r="CG1611"/>
      <c r="CH1611"/>
    </row>
    <row r="1612" spans="1:86" s="121" customFormat="1" x14ac:dyDescent="0.3">
      <c r="A1612" s="6" t="s">
        <v>168</v>
      </c>
      <c r="B1612" s="6" t="s">
        <v>267</v>
      </c>
      <c r="C1612" s="6">
        <v>2017</v>
      </c>
      <c r="D1612" s="6" t="s">
        <v>268</v>
      </c>
      <c r="E1612" s="6" t="s">
        <v>135</v>
      </c>
      <c r="F1612" s="6" t="s">
        <v>46</v>
      </c>
      <c r="G1612" s="54" t="s">
        <v>701</v>
      </c>
      <c r="H1612" s="54"/>
      <c r="I1612" s="54"/>
      <c r="J1612" s="54" t="s">
        <v>160</v>
      </c>
      <c r="K1612" s="6" t="s">
        <v>161</v>
      </c>
      <c r="L1612" s="6" t="s">
        <v>292</v>
      </c>
      <c r="M1612" s="6" t="s">
        <v>73</v>
      </c>
      <c r="N1612" s="54" t="s">
        <v>718</v>
      </c>
      <c r="O1612" t="s">
        <v>298</v>
      </c>
      <c r="P1612"/>
      <c r="Q1612"/>
      <c r="R1612"/>
      <c r="S1612"/>
      <c r="T1612" s="6" t="s">
        <v>193</v>
      </c>
      <c r="U1612"/>
      <c r="V1612"/>
      <c r="W1612"/>
      <c r="X1612"/>
      <c r="Y1612"/>
      <c r="Z1612"/>
      <c r="AA1612" s="56"/>
      <c r="AB1612" s="56"/>
      <c r="AC1612" s="56"/>
      <c r="AD1612" s="6"/>
      <c r="AE1612" s="31"/>
      <c r="AF1612" s="31"/>
      <c r="AG1612" s="31"/>
      <c r="AH1612" s="31"/>
      <c r="AI1612"/>
      <c r="AJ1612"/>
      <c r="AK1612"/>
      <c r="AL1612"/>
      <c r="AM1612"/>
      <c r="AN1612"/>
      <c r="AO1612" s="6">
        <v>30</v>
      </c>
      <c r="AP1612"/>
      <c r="AQ1612"/>
      <c r="AR1612"/>
      <c r="AS1612" s="65">
        <v>0</v>
      </c>
      <c r="AT1612" s="65">
        <v>11</v>
      </c>
      <c r="AU1612">
        <v>0</v>
      </c>
      <c r="AV1612" t="s">
        <v>222</v>
      </c>
      <c r="AW1612"/>
      <c r="AX1612"/>
      <c r="AY1612"/>
      <c r="AZ1612"/>
      <c r="BA1612"/>
      <c r="BB1612"/>
      <c r="BC1612"/>
      <c r="BD1612"/>
      <c r="BE1612"/>
      <c r="BF1612"/>
      <c r="BG1612"/>
      <c r="BH1612"/>
      <c r="BI1612"/>
      <c r="BJ1612"/>
      <c r="BK1612"/>
      <c r="BL1612"/>
      <c r="BM1612"/>
      <c r="BN1612"/>
      <c r="BO1612"/>
      <c r="BP1612"/>
      <c r="BQ1612"/>
      <c r="BR1612"/>
      <c r="BS1612"/>
      <c r="BT1612"/>
      <c r="BU1612"/>
      <c r="BV1612"/>
      <c r="BW1612"/>
      <c r="BX1612"/>
      <c r="BY1612"/>
      <c r="BZ1612"/>
      <c r="CA1612"/>
      <c r="CB1612"/>
      <c r="CC1612"/>
      <c r="CD1612"/>
      <c r="CE1612"/>
      <c r="CF1612"/>
      <c r="CG1612"/>
      <c r="CH1612"/>
    </row>
    <row r="1613" spans="1:86" s="121" customFormat="1" x14ac:dyDescent="0.3">
      <c r="A1613" s="6" t="s">
        <v>168</v>
      </c>
      <c r="B1613" s="6" t="s">
        <v>267</v>
      </c>
      <c r="C1613" s="6">
        <v>2017</v>
      </c>
      <c r="D1613" s="6" t="s">
        <v>268</v>
      </c>
      <c r="E1613" s="6" t="s">
        <v>135</v>
      </c>
      <c r="F1613" s="6" t="s">
        <v>46</v>
      </c>
      <c r="G1613" s="54" t="s">
        <v>701</v>
      </c>
      <c r="H1613" s="54"/>
      <c r="I1613" s="54"/>
      <c r="J1613" s="54" t="s">
        <v>160</v>
      </c>
      <c r="K1613" s="6" t="s">
        <v>161</v>
      </c>
      <c r="L1613" s="6" t="s">
        <v>292</v>
      </c>
      <c r="M1613" s="6" t="s">
        <v>73</v>
      </c>
      <c r="N1613" s="54" t="s">
        <v>719</v>
      </c>
      <c r="O1613" t="s">
        <v>298</v>
      </c>
      <c r="P1613"/>
      <c r="Q1613"/>
      <c r="R1613"/>
      <c r="S1613"/>
      <c r="T1613" s="6" t="s">
        <v>193</v>
      </c>
      <c r="U1613"/>
      <c r="V1613"/>
      <c r="W1613"/>
      <c r="X1613"/>
      <c r="Y1613"/>
      <c r="Z1613"/>
      <c r="AA1613" s="56"/>
      <c r="AB1613" s="56"/>
      <c r="AC1613" s="56"/>
      <c r="AD1613" s="6"/>
      <c r="AE1613" s="31"/>
      <c r="AF1613" s="31"/>
      <c r="AG1613" s="31"/>
      <c r="AH1613" s="31"/>
      <c r="AI1613"/>
      <c r="AJ1613"/>
      <c r="AK1613"/>
      <c r="AL1613"/>
      <c r="AM1613"/>
      <c r="AN1613"/>
      <c r="AO1613" s="6">
        <v>30</v>
      </c>
      <c r="AP1613"/>
      <c r="AQ1613"/>
      <c r="AR1613"/>
      <c r="AS1613" s="65">
        <v>0</v>
      </c>
      <c r="AT1613" s="65">
        <v>1</v>
      </c>
      <c r="AU1613">
        <v>0</v>
      </c>
      <c r="AV1613" t="s">
        <v>222</v>
      </c>
      <c r="AW1613"/>
      <c r="AX1613"/>
      <c r="AY1613"/>
      <c r="AZ1613"/>
      <c r="BA1613"/>
      <c r="BB1613"/>
      <c r="BC1613"/>
      <c r="BD1613"/>
      <c r="BE1613"/>
      <c r="BF1613"/>
      <c r="BG1613"/>
      <c r="BH1613"/>
      <c r="BI1613"/>
      <c r="BJ1613"/>
      <c r="BK1613"/>
      <c r="BL1613"/>
      <c r="BM1613"/>
      <c r="BN1613"/>
      <c r="BO1613"/>
      <c r="BP1613"/>
      <c r="BQ1613"/>
      <c r="BR1613"/>
      <c r="BS1613"/>
      <c r="BT1613"/>
      <c r="BU1613"/>
      <c r="BV1613"/>
      <c r="BW1613"/>
      <c r="BX1613"/>
      <c r="BY1613"/>
      <c r="BZ1613"/>
      <c r="CA1613"/>
      <c r="CB1613"/>
      <c r="CC1613"/>
      <c r="CD1613"/>
      <c r="CE1613"/>
      <c r="CF1613"/>
      <c r="CG1613"/>
      <c r="CH1613"/>
    </row>
    <row r="1614" spans="1:86" s="121" customFormat="1" x14ac:dyDescent="0.3">
      <c r="A1614" s="6" t="s">
        <v>168</v>
      </c>
      <c r="B1614" s="6" t="s">
        <v>267</v>
      </c>
      <c r="C1614" s="6">
        <v>2017</v>
      </c>
      <c r="D1614" s="6" t="s">
        <v>268</v>
      </c>
      <c r="E1614" s="6" t="s">
        <v>135</v>
      </c>
      <c r="F1614" s="6" t="s">
        <v>46</v>
      </c>
      <c r="G1614" s="54" t="s">
        <v>701</v>
      </c>
      <c r="H1614" s="54"/>
      <c r="I1614" s="54"/>
      <c r="J1614" s="54" t="s">
        <v>160</v>
      </c>
      <c r="K1614" s="6" t="s">
        <v>161</v>
      </c>
      <c r="L1614" s="6" t="s">
        <v>292</v>
      </c>
      <c r="M1614" s="6" t="s">
        <v>73</v>
      </c>
      <c r="N1614" s="54" t="s">
        <v>720</v>
      </c>
      <c r="O1614" t="s">
        <v>298</v>
      </c>
      <c r="P1614"/>
      <c r="Q1614"/>
      <c r="R1614"/>
      <c r="S1614"/>
      <c r="T1614" s="6" t="s">
        <v>193</v>
      </c>
      <c r="U1614"/>
      <c r="V1614"/>
      <c r="W1614"/>
      <c r="X1614"/>
      <c r="Y1614"/>
      <c r="Z1614"/>
      <c r="AA1614" s="56"/>
      <c r="AB1614" s="56"/>
      <c r="AC1614" s="56"/>
      <c r="AD1614" s="6"/>
      <c r="AE1614" s="31"/>
      <c r="AF1614" s="31"/>
      <c r="AG1614" s="31"/>
      <c r="AH1614" s="31"/>
      <c r="AI1614"/>
      <c r="AJ1614"/>
      <c r="AK1614"/>
      <c r="AL1614"/>
      <c r="AM1614"/>
      <c r="AN1614"/>
      <c r="AO1614" s="6">
        <v>30</v>
      </c>
      <c r="AP1614"/>
      <c r="AQ1614"/>
      <c r="AR1614"/>
      <c r="AS1614" s="65">
        <v>0</v>
      </c>
      <c r="AT1614" s="65">
        <v>2</v>
      </c>
      <c r="AU1614">
        <v>0</v>
      </c>
      <c r="AV1614" t="s">
        <v>222</v>
      </c>
      <c r="AW1614"/>
      <c r="AX1614"/>
      <c r="AY1614"/>
      <c r="AZ1614"/>
      <c r="BA1614"/>
      <c r="BB1614"/>
      <c r="BC1614"/>
      <c r="BD1614"/>
      <c r="BE1614"/>
      <c r="BF1614"/>
      <c r="BG1614"/>
      <c r="BH1614"/>
      <c r="BI1614"/>
      <c r="BJ1614"/>
      <c r="BK1614"/>
      <c r="BL1614"/>
      <c r="BM1614"/>
      <c r="BN1614"/>
      <c r="BO1614"/>
      <c r="BP1614"/>
      <c r="BQ1614"/>
      <c r="BR1614"/>
      <c r="BS1614"/>
      <c r="BT1614"/>
      <c r="BU1614"/>
      <c r="BV1614"/>
      <c r="BW1614"/>
      <c r="BX1614"/>
      <c r="BY1614"/>
      <c r="BZ1614"/>
      <c r="CA1614"/>
      <c r="CB1614"/>
      <c r="CC1614"/>
      <c r="CD1614"/>
      <c r="CE1614"/>
      <c r="CF1614"/>
      <c r="CG1614"/>
      <c r="CH1614"/>
    </row>
    <row r="1615" spans="1:86" s="121" customFormat="1" x14ac:dyDescent="0.3">
      <c r="A1615" s="6" t="s">
        <v>168</v>
      </c>
      <c r="B1615" s="6" t="s">
        <v>267</v>
      </c>
      <c r="C1615" s="6">
        <v>2017</v>
      </c>
      <c r="D1615" s="6" t="s">
        <v>268</v>
      </c>
      <c r="E1615" s="6" t="s">
        <v>135</v>
      </c>
      <c r="F1615" s="6" t="s">
        <v>46</v>
      </c>
      <c r="G1615" s="54" t="s">
        <v>696</v>
      </c>
      <c r="H1615" s="54"/>
      <c r="I1615" s="54"/>
      <c r="J1615" s="54" t="s">
        <v>160</v>
      </c>
      <c r="K1615" s="6" t="s">
        <v>161</v>
      </c>
      <c r="L1615" s="6" t="s">
        <v>292</v>
      </c>
      <c r="M1615" s="6" t="s">
        <v>73</v>
      </c>
      <c r="N1615" s="54" t="s">
        <v>722</v>
      </c>
      <c r="O1615" t="s">
        <v>298</v>
      </c>
      <c r="P1615"/>
      <c r="Q1615"/>
      <c r="R1615"/>
      <c r="S1615"/>
      <c r="T1615" s="6" t="s">
        <v>193</v>
      </c>
      <c r="U1615"/>
      <c r="V1615"/>
      <c r="W1615"/>
      <c r="X1615"/>
      <c r="Y1615"/>
      <c r="Z1615"/>
      <c r="AA1615" s="56"/>
      <c r="AB1615" s="56"/>
      <c r="AC1615" s="56"/>
      <c r="AD1615" s="6"/>
      <c r="AE1615" s="31"/>
      <c r="AF1615" s="31"/>
      <c r="AG1615" s="31"/>
      <c r="AH1615" s="31"/>
      <c r="AI1615"/>
      <c r="AJ1615"/>
      <c r="AK1615"/>
      <c r="AL1615"/>
      <c r="AM1615"/>
      <c r="AN1615"/>
      <c r="AO1615" s="6">
        <v>30</v>
      </c>
      <c r="AP1615"/>
      <c r="AQ1615"/>
      <c r="AR1615"/>
      <c r="AS1615" s="65">
        <v>0</v>
      </c>
      <c r="AT1615" s="65">
        <v>1</v>
      </c>
      <c r="AU1615">
        <v>0</v>
      </c>
      <c r="AV1615" t="s">
        <v>222</v>
      </c>
      <c r="AW1615"/>
      <c r="AX1615"/>
      <c r="AY1615"/>
      <c r="AZ1615"/>
      <c r="BA1615"/>
      <c r="BB1615"/>
      <c r="BC1615"/>
      <c r="BD1615"/>
      <c r="BE1615"/>
      <c r="BF1615"/>
      <c r="BG1615"/>
      <c r="BH1615"/>
      <c r="BI1615"/>
      <c r="BJ1615"/>
      <c r="BK1615"/>
      <c r="BL1615"/>
      <c r="BM1615"/>
      <c r="BN1615"/>
      <c r="BO1615"/>
      <c r="BP1615"/>
      <c r="BQ1615"/>
      <c r="BR1615"/>
      <c r="BS1615"/>
      <c r="BT1615"/>
      <c r="BU1615"/>
      <c r="BV1615"/>
      <c r="BW1615"/>
      <c r="BX1615"/>
      <c r="BY1615"/>
      <c r="BZ1615"/>
      <c r="CA1615"/>
      <c r="CB1615"/>
      <c r="CC1615"/>
      <c r="CD1615"/>
      <c r="CE1615"/>
      <c r="CF1615"/>
      <c r="CG1615"/>
      <c r="CH1615"/>
    </row>
    <row r="1616" spans="1:86" s="121" customFormat="1" x14ac:dyDescent="0.3">
      <c r="A1616" s="6" t="s">
        <v>168</v>
      </c>
      <c r="B1616" s="6" t="s">
        <v>267</v>
      </c>
      <c r="C1616" s="6">
        <v>2017</v>
      </c>
      <c r="D1616" s="6" t="s">
        <v>268</v>
      </c>
      <c r="E1616" s="6" t="s">
        <v>135</v>
      </c>
      <c r="F1616" s="6" t="s">
        <v>46</v>
      </c>
      <c r="G1616" s="54" t="s">
        <v>696</v>
      </c>
      <c r="H1616" s="54"/>
      <c r="I1616" s="54"/>
      <c r="J1616" s="54" t="s">
        <v>160</v>
      </c>
      <c r="K1616" s="6" t="s">
        <v>161</v>
      </c>
      <c r="L1616" s="6" t="s">
        <v>88</v>
      </c>
      <c r="M1616" s="6" t="s">
        <v>73</v>
      </c>
      <c r="N1616" s="54" t="s">
        <v>683</v>
      </c>
      <c r="O1616" t="s">
        <v>298</v>
      </c>
      <c r="P1616"/>
      <c r="Q1616"/>
      <c r="R1616"/>
      <c r="S1616"/>
      <c r="T1616" s="6" t="s">
        <v>193</v>
      </c>
      <c r="U1616"/>
      <c r="V1616"/>
      <c r="W1616"/>
      <c r="X1616"/>
      <c r="Y1616"/>
      <c r="Z1616"/>
      <c r="AA1616" s="56"/>
      <c r="AB1616" s="56"/>
      <c r="AC1616" s="56"/>
      <c r="AD1616" s="6"/>
      <c r="AE1616" s="31"/>
      <c r="AF1616" s="31"/>
      <c r="AG1616" s="31"/>
      <c r="AH1616" s="31"/>
      <c r="AI1616"/>
      <c r="AJ1616"/>
      <c r="AK1616"/>
      <c r="AL1616"/>
      <c r="AM1616"/>
      <c r="AN1616"/>
      <c r="AO1616" s="6">
        <v>10</v>
      </c>
      <c r="AP1616"/>
      <c r="AQ1616"/>
      <c r="AR1616"/>
      <c r="AS1616" s="65">
        <v>0</v>
      </c>
      <c r="AT1616" s="65">
        <v>6</v>
      </c>
      <c r="AU1616">
        <v>0</v>
      </c>
      <c r="AV1616" t="s">
        <v>222</v>
      </c>
      <c r="AW1616"/>
      <c r="AX1616"/>
      <c r="AY1616"/>
      <c r="AZ1616"/>
      <c r="BA1616"/>
      <c r="BB1616"/>
      <c r="BC1616"/>
      <c r="BD1616"/>
      <c r="BE1616"/>
      <c r="BF1616"/>
      <c r="BG1616"/>
      <c r="BH1616"/>
      <c r="BI1616"/>
      <c r="BJ1616"/>
      <c r="BK1616"/>
      <c r="BL1616"/>
      <c r="BM1616"/>
      <c r="BN1616"/>
      <c r="BO1616"/>
      <c r="BP1616"/>
      <c r="BQ1616"/>
      <c r="BR1616"/>
      <c r="BS1616"/>
      <c r="BT1616"/>
      <c r="BU1616"/>
      <c r="BV1616"/>
      <c r="BW1616"/>
      <c r="BX1616"/>
      <c r="BY1616"/>
      <c r="BZ1616"/>
      <c r="CA1616"/>
      <c r="CB1616"/>
      <c r="CC1616"/>
      <c r="CD1616"/>
      <c r="CE1616"/>
      <c r="CF1616"/>
      <c r="CG1616"/>
      <c r="CH1616"/>
    </row>
    <row r="1617" spans="1:86" s="121" customFormat="1" x14ac:dyDescent="0.3">
      <c r="A1617" s="6" t="s">
        <v>168</v>
      </c>
      <c r="B1617" s="6" t="s">
        <v>267</v>
      </c>
      <c r="C1617" s="6">
        <v>2017</v>
      </c>
      <c r="D1617" s="6" t="s">
        <v>268</v>
      </c>
      <c r="E1617" s="6" t="s">
        <v>135</v>
      </c>
      <c r="F1617" s="6" t="s">
        <v>46</v>
      </c>
      <c r="G1617" s="54" t="s">
        <v>701</v>
      </c>
      <c r="H1617" s="54"/>
      <c r="I1617" s="54"/>
      <c r="J1617" s="54" t="s">
        <v>160</v>
      </c>
      <c r="K1617" s="6" t="s">
        <v>161</v>
      </c>
      <c r="L1617" s="6" t="s">
        <v>88</v>
      </c>
      <c r="M1617" s="6" t="s">
        <v>73</v>
      </c>
      <c r="N1617" s="54" t="s">
        <v>683</v>
      </c>
      <c r="O1617" t="s">
        <v>298</v>
      </c>
      <c r="P1617"/>
      <c r="Q1617"/>
      <c r="R1617"/>
      <c r="S1617"/>
      <c r="T1617" s="6" t="s">
        <v>193</v>
      </c>
      <c r="U1617"/>
      <c r="V1617"/>
      <c r="W1617"/>
      <c r="X1617"/>
      <c r="Y1617"/>
      <c r="Z1617"/>
      <c r="AA1617" s="56"/>
      <c r="AB1617" s="56"/>
      <c r="AC1617" s="56"/>
      <c r="AD1617" s="6"/>
      <c r="AE1617" s="31"/>
      <c r="AF1617" s="31"/>
      <c r="AG1617" s="31"/>
      <c r="AH1617" s="31"/>
      <c r="AI1617"/>
      <c r="AJ1617"/>
      <c r="AK1617"/>
      <c r="AL1617"/>
      <c r="AM1617"/>
      <c r="AN1617"/>
      <c r="AO1617" s="6">
        <v>10</v>
      </c>
      <c r="AP1617"/>
      <c r="AQ1617"/>
      <c r="AR1617"/>
      <c r="AS1617" s="65">
        <v>0</v>
      </c>
      <c r="AT1617" s="65">
        <v>1</v>
      </c>
      <c r="AU1617">
        <v>0</v>
      </c>
      <c r="AV1617" t="s">
        <v>222</v>
      </c>
      <c r="AW1617"/>
      <c r="AX1617"/>
      <c r="AY1617"/>
      <c r="AZ1617"/>
      <c r="BA1617"/>
      <c r="BB1617"/>
      <c r="BC1617"/>
      <c r="BD1617"/>
      <c r="BE1617"/>
      <c r="BF1617"/>
      <c r="BG1617"/>
      <c r="BH1617"/>
      <c r="BI1617"/>
      <c r="BJ1617"/>
      <c r="BK1617"/>
      <c r="BL1617"/>
      <c r="BM1617"/>
      <c r="BN1617"/>
      <c r="BO1617"/>
      <c r="BP1617"/>
      <c r="BQ1617"/>
      <c r="BR1617"/>
      <c r="BS1617"/>
      <c r="BT1617"/>
      <c r="BU1617"/>
      <c r="BV1617"/>
      <c r="BW1617"/>
      <c r="BX1617"/>
      <c r="BY1617"/>
      <c r="BZ1617"/>
      <c r="CA1617"/>
      <c r="CB1617"/>
      <c r="CC1617"/>
      <c r="CD1617"/>
      <c r="CE1617"/>
      <c r="CF1617"/>
      <c r="CG1617"/>
      <c r="CH1617"/>
    </row>
    <row r="1618" spans="1:86" s="121" customFormat="1" x14ac:dyDescent="0.3">
      <c r="A1618" s="6" t="s">
        <v>168</v>
      </c>
      <c r="B1618" s="6" t="s">
        <v>267</v>
      </c>
      <c r="C1618" s="6">
        <v>2017</v>
      </c>
      <c r="D1618" s="6" t="s">
        <v>268</v>
      </c>
      <c r="E1618" s="6" t="s">
        <v>135</v>
      </c>
      <c r="F1618" s="6" t="s">
        <v>46</v>
      </c>
      <c r="G1618" s="54" t="s">
        <v>696</v>
      </c>
      <c r="H1618" s="54"/>
      <c r="I1618" s="54"/>
      <c r="J1618" s="54" t="s">
        <v>160</v>
      </c>
      <c r="K1618" s="6" t="s">
        <v>161</v>
      </c>
      <c r="L1618" s="6" t="s">
        <v>88</v>
      </c>
      <c r="M1618" s="6" t="s">
        <v>73</v>
      </c>
      <c r="N1618" s="54" t="s">
        <v>703</v>
      </c>
      <c r="O1618" t="s">
        <v>298</v>
      </c>
      <c r="P1618"/>
      <c r="Q1618"/>
      <c r="R1618"/>
      <c r="S1618"/>
      <c r="T1618" s="6" t="s">
        <v>193</v>
      </c>
      <c r="U1618"/>
      <c r="V1618"/>
      <c r="W1618"/>
      <c r="X1618"/>
      <c r="Y1618"/>
      <c r="Z1618"/>
      <c r="AA1618" s="56"/>
      <c r="AB1618" s="56"/>
      <c r="AC1618" s="56"/>
      <c r="AD1618" s="6"/>
      <c r="AE1618" s="31"/>
      <c r="AF1618" s="31"/>
      <c r="AG1618" s="31"/>
      <c r="AH1618" s="31"/>
      <c r="AI1618"/>
      <c r="AJ1618"/>
      <c r="AK1618"/>
      <c r="AL1618"/>
      <c r="AM1618"/>
      <c r="AN1618"/>
      <c r="AO1618" s="6">
        <v>10</v>
      </c>
      <c r="AP1618"/>
      <c r="AQ1618"/>
      <c r="AR1618"/>
      <c r="AS1618" s="65">
        <v>0</v>
      </c>
      <c r="AT1618" s="65">
        <v>2</v>
      </c>
      <c r="AU1618">
        <v>0</v>
      </c>
      <c r="AV1618" t="s">
        <v>222</v>
      </c>
      <c r="AW1618"/>
      <c r="AX1618"/>
      <c r="AY1618"/>
      <c r="AZ1618"/>
      <c r="BA1618"/>
      <c r="BB1618"/>
      <c r="BC1618"/>
      <c r="BD1618"/>
      <c r="BE1618"/>
      <c r="BF1618"/>
      <c r="BG1618"/>
      <c r="BH1618"/>
      <c r="BI1618"/>
      <c r="BJ1618"/>
      <c r="BK1618"/>
      <c r="BL1618"/>
      <c r="BM1618"/>
      <c r="BN1618"/>
      <c r="BO1618"/>
      <c r="BP1618"/>
      <c r="BQ1618"/>
      <c r="BR1618"/>
      <c r="BS1618"/>
      <c r="BT1618"/>
      <c r="BU1618"/>
      <c r="BV1618"/>
      <c r="BW1618"/>
      <c r="BX1618"/>
      <c r="BY1618"/>
      <c r="BZ1618"/>
      <c r="CA1618"/>
      <c r="CB1618"/>
      <c r="CC1618"/>
      <c r="CD1618"/>
      <c r="CE1618"/>
      <c r="CF1618"/>
      <c r="CG1618"/>
      <c r="CH1618"/>
    </row>
    <row r="1619" spans="1:86" s="121" customFormat="1" x14ac:dyDescent="0.3">
      <c r="A1619" s="6" t="s">
        <v>168</v>
      </c>
      <c r="B1619" s="6" t="s">
        <v>267</v>
      </c>
      <c r="C1619" s="6">
        <v>2017</v>
      </c>
      <c r="D1619" s="6" t="s">
        <v>268</v>
      </c>
      <c r="E1619" s="6" t="s">
        <v>135</v>
      </c>
      <c r="F1619" s="6" t="s">
        <v>46</v>
      </c>
      <c r="G1619" s="54" t="s">
        <v>696</v>
      </c>
      <c r="H1619" s="54"/>
      <c r="I1619" s="54"/>
      <c r="J1619" s="54" t="s">
        <v>160</v>
      </c>
      <c r="K1619" s="6" t="s">
        <v>161</v>
      </c>
      <c r="L1619" s="6" t="s">
        <v>88</v>
      </c>
      <c r="M1619" s="6" t="s">
        <v>73</v>
      </c>
      <c r="N1619" s="54" t="s">
        <v>718</v>
      </c>
      <c r="O1619" t="s">
        <v>298</v>
      </c>
      <c r="P1619"/>
      <c r="Q1619"/>
      <c r="R1619"/>
      <c r="S1619"/>
      <c r="T1619" s="6" t="s">
        <v>193</v>
      </c>
      <c r="U1619"/>
      <c r="V1619"/>
      <c r="W1619"/>
      <c r="X1619"/>
      <c r="Y1619"/>
      <c r="Z1619"/>
      <c r="AA1619" s="56"/>
      <c r="AB1619" s="56"/>
      <c r="AC1619" s="56"/>
      <c r="AD1619" s="6"/>
      <c r="AE1619" s="31"/>
      <c r="AF1619" s="31"/>
      <c r="AG1619" s="31"/>
      <c r="AH1619" s="31"/>
      <c r="AI1619"/>
      <c r="AJ1619"/>
      <c r="AK1619"/>
      <c r="AL1619"/>
      <c r="AM1619"/>
      <c r="AN1619"/>
      <c r="AO1619" s="6">
        <v>10</v>
      </c>
      <c r="AP1619"/>
      <c r="AQ1619"/>
      <c r="AR1619"/>
      <c r="AS1619" s="65">
        <v>0</v>
      </c>
      <c r="AT1619" s="65">
        <v>6</v>
      </c>
      <c r="AU1619">
        <v>0</v>
      </c>
      <c r="AV1619" t="s">
        <v>222</v>
      </c>
      <c r="AW1619" s="6"/>
      <c r="AX1619" s="6"/>
      <c r="AY1619" s="6"/>
      <c r="AZ1619" s="6"/>
      <c r="BA1619" s="6"/>
      <c r="BB1619" s="6"/>
      <c r="BC1619" s="6"/>
      <c r="BD1619" s="6"/>
      <c r="BE1619" s="6"/>
      <c r="BF1619" s="6"/>
      <c r="BG1619" s="6"/>
      <c r="BH1619" s="6"/>
      <c r="BI1619" s="6"/>
      <c r="BJ1619" s="6"/>
      <c r="BK1619" s="6"/>
      <c r="BL1619" s="6"/>
      <c r="BM1619" s="6"/>
      <c r="BN1619" s="6"/>
      <c r="BO1619" s="6"/>
      <c r="BP1619" s="6"/>
      <c r="BQ1619" s="6"/>
      <c r="BR1619" s="6"/>
      <c r="BS1619" s="6"/>
      <c r="BT1619" s="6"/>
      <c r="BU1619" s="6"/>
      <c r="BV1619" s="6"/>
      <c r="BW1619" s="6"/>
      <c r="BX1619" s="6"/>
      <c r="BY1619" s="6"/>
      <c r="BZ1619" s="6"/>
      <c r="CA1619" s="6"/>
      <c r="CB1619" s="6"/>
      <c r="CC1619" s="6"/>
      <c r="CD1619" s="6"/>
      <c r="CE1619" s="6"/>
      <c r="CF1619" s="6"/>
      <c r="CG1619" s="6"/>
      <c r="CH1619" s="6"/>
    </row>
    <row r="1620" spans="1:86" s="121" customFormat="1" x14ac:dyDescent="0.3">
      <c r="A1620" s="6" t="s">
        <v>168</v>
      </c>
      <c r="B1620" s="6" t="s">
        <v>267</v>
      </c>
      <c r="C1620" s="6">
        <v>2017</v>
      </c>
      <c r="D1620" s="6" t="s">
        <v>268</v>
      </c>
      <c r="E1620" s="6" t="s">
        <v>135</v>
      </c>
      <c r="F1620" s="6" t="s">
        <v>46</v>
      </c>
      <c r="G1620" s="54" t="s">
        <v>701</v>
      </c>
      <c r="H1620" s="54"/>
      <c r="I1620" s="54"/>
      <c r="J1620" s="54" t="s">
        <v>160</v>
      </c>
      <c r="K1620" s="6" t="s">
        <v>161</v>
      </c>
      <c r="L1620" s="6" t="s">
        <v>88</v>
      </c>
      <c r="M1620" s="6" t="s">
        <v>73</v>
      </c>
      <c r="N1620" s="54" t="s">
        <v>718</v>
      </c>
      <c r="O1620" t="s">
        <v>298</v>
      </c>
      <c r="P1620"/>
      <c r="Q1620"/>
      <c r="R1620"/>
      <c r="S1620"/>
      <c r="T1620" s="6" t="s">
        <v>193</v>
      </c>
      <c r="U1620"/>
      <c r="V1620"/>
      <c r="W1620"/>
      <c r="X1620"/>
      <c r="Y1620"/>
      <c r="Z1620"/>
      <c r="AA1620" s="56"/>
      <c r="AB1620" s="56"/>
      <c r="AC1620" s="56"/>
      <c r="AD1620" s="6"/>
      <c r="AE1620" s="31"/>
      <c r="AF1620" s="31"/>
      <c r="AG1620" s="31"/>
      <c r="AH1620" s="31"/>
      <c r="AI1620"/>
      <c r="AJ1620"/>
      <c r="AK1620"/>
      <c r="AL1620"/>
      <c r="AM1620"/>
      <c r="AN1620"/>
      <c r="AO1620" s="6">
        <v>10</v>
      </c>
      <c r="AP1620"/>
      <c r="AQ1620"/>
      <c r="AR1620"/>
      <c r="AS1620" s="65">
        <v>0</v>
      </c>
      <c r="AT1620" s="65">
        <v>11</v>
      </c>
      <c r="AU1620">
        <v>0</v>
      </c>
      <c r="AV1620" t="s">
        <v>222</v>
      </c>
      <c r="AW1620" s="6"/>
      <c r="AX1620" s="6"/>
      <c r="AY1620" s="6"/>
      <c r="AZ1620" s="6"/>
      <c r="BA1620" s="6"/>
      <c r="BB1620" s="6"/>
      <c r="BC1620" s="6"/>
      <c r="BD1620" s="6"/>
      <c r="BE1620" s="6"/>
      <c r="BF1620" s="6"/>
      <c r="BG1620" s="6"/>
      <c r="BH1620" s="6"/>
      <c r="BI1620" s="6"/>
      <c r="BJ1620" s="6"/>
      <c r="BK1620" s="6"/>
      <c r="BL1620" s="6"/>
      <c r="BM1620" s="6"/>
      <c r="BN1620" s="6"/>
      <c r="BO1620" s="6"/>
      <c r="BP1620" s="6"/>
      <c r="BQ1620" s="6"/>
      <c r="BR1620" s="6"/>
      <c r="BS1620" s="6"/>
      <c r="BT1620" s="6"/>
      <c r="BU1620" s="6"/>
      <c r="BV1620" s="6"/>
      <c r="BW1620" s="6"/>
      <c r="BX1620" s="6"/>
      <c r="BY1620" s="6"/>
      <c r="BZ1620" s="6"/>
      <c r="CA1620" s="6"/>
      <c r="CB1620" s="6"/>
      <c r="CC1620" s="6"/>
      <c r="CD1620" s="6"/>
      <c r="CE1620" s="6"/>
      <c r="CF1620" s="6"/>
      <c r="CG1620" s="6"/>
      <c r="CH1620" s="6"/>
    </row>
    <row r="1621" spans="1:86" s="121" customFormat="1" x14ac:dyDescent="0.3">
      <c r="A1621" s="6" t="s">
        <v>168</v>
      </c>
      <c r="B1621" s="6" t="s">
        <v>267</v>
      </c>
      <c r="C1621" s="6">
        <v>2017</v>
      </c>
      <c r="D1621" s="6" t="s">
        <v>268</v>
      </c>
      <c r="E1621" s="6" t="s">
        <v>135</v>
      </c>
      <c r="F1621" s="6" t="s">
        <v>46</v>
      </c>
      <c r="G1621" s="54" t="s">
        <v>701</v>
      </c>
      <c r="H1621" s="54"/>
      <c r="I1621" s="54"/>
      <c r="J1621" s="54" t="s">
        <v>160</v>
      </c>
      <c r="K1621" s="6" t="s">
        <v>161</v>
      </c>
      <c r="L1621" s="6" t="s">
        <v>88</v>
      </c>
      <c r="M1621" s="6" t="s">
        <v>73</v>
      </c>
      <c r="N1621" s="54" t="s">
        <v>719</v>
      </c>
      <c r="O1621" t="s">
        <v>298</v>
      </c>
      <c r="P1621"/>
      <c r="Q1621"/>
      <c r="R1621"/>
      <c r="S1621"/>
      <c r="T1621" s="6" t="s">
        <v>193</v>
      </c>
      <c r="U1621"/>
      <c r="V1621"/>
      <c r="W1621"/>
      <c r="X1621"/>
      <c r="Y1621"/>
      <c r="Z1621"/>
      <c r="AA1621" s="56"/>
      <c r="AB1621" s="56"/>
      <c r="AC1621" s="56"/>
      <c r="AD1621" s="6"/>
      <c r="AE1621" s="31"/>
      <c r="AF1621" s="31"/>
      <c r="AG1621" s="31"/>
      <c r="AH1621" s="31"/>
      <c r="AI1621"/>
      <c r="AJ1621"/>
      <c r="AK1621"/>
      <c r="AL1621"/>
      <c r="AM1621"/>
      <c r="AN1621"/>
      <c r="AO1621" s="6">
        <v>10</v>
      </c>
      <c r="AP1621"/>
      <c r="AQ1621"/>
      <c r="AR1621"/>
      <c r="AS1621" s="65">
        <v>0</v>
      </c>
      <c r="AT1621" s="65">
        <v>1</v>
      </c>
      <c r="AU1621">
        <v>0</v>
      </c>
      <c r="AV1621" t="s">
        <v>222</v>
      </c>
      <c r="AW1621" s="6"/>
      <c r="AX1621" s="6"/>
      <c r="AY1621" s="6"/>
      <c r="AZ1621" s="6"/>
      <c r="BA1621" s="6"/>
      <c r="BB1621" s="6"/>
      <c r="BC1621" s="6"/>
      <c r="BD1621" s="6"/>
      <c r="BE1621" s="6"/>
      <c r="BF1621" s="6"/>
      <c r="BG1621" s="6"/>
      <c r="BH1621" s="6"/>
      <c r="BI1621" s="6"/>
      <c r="BJ1621" s="6"/>
      <c r="BK1621" s="6"/>
      <c r="BL1621" s="6"/>
      <c r="BM1621" s="6"/>
      <c r="BN1621" s="6"/>
      <c r="BO1621" s="6"/>
      <c r="BP1621" s="6"/>
      <c r="BQ1621" s="6"/>
      <c r="BR1621" s="6"/>
      <c r="BS1621" s="6"/>
      <c r="BT1621" s="6"/>
      <c r="BU1621" s="6"/>
      <c r="BV1621" s="6"/>
      <c r="BW1621" s="6"/>
      <c r="BX1621" s="6"/>
      <c r="BY1621" s="6"/>
      <c r="BZ1621" s="6"/>
      <c r="CA1621" s="6"/>
      <c r="CB1621" s="6"/>
      <c r="CC1621" s="6"/>
      <c r="CD1621" s="6"/>
      <c r="CE1621" s="6"/>
      <c r="CF1621" s="6"/>
      <c r="CG1621" s="6"/>
      <c r="CH1621" s="6"/>
    </row>
    <row r="1622" spans="1:86" s="121" customFormat="1" x14ac:dyDescent="0.3">
      <c r="A1622" s="6" t="s">
        <v>168</v>
      </c>
      <c r="B1622" s="6" t="s">
        <v>267</v>
      </c>
      <c r="C1622" s="6">
        <v>2017</v>
      </c>
      <c r="D1622" s="6" t="s">
        <v>268</v>
      </c>
      <c r="E1622" s="6" t="s">
        <v>135</v>
      </c>
      <c r="F1622" s="6" t="s">
        <v>46</v>
      </c>
      <c r="G1622" s="54" t="s">
        <v>701</v>
      </c>
      <c r="H1622" s="54"/>
      <c r="I1622" s="54"/>
      <c r="J1622" s="54" t="s">
        <v>160</v>
      </c>
      <c r="K1622" s="6" t="s">
        <v>161</v>
      </c>
      <c r="L1622" s="6" t="s">
        <v>88</v>
      </c>
      <c r="M1622" s="6" t="s">
        <v>73</v>
      </c>
      <c r="N1622" s="54" t="s">
        <v>720</v>
      </c>
      <c r="O1622" t="s">
        <v>298</v>
      </c>
      <c r="P1622"/>
      <c r="Q1622"/>
      <c r="R1622"/>
      <c r="S1622"/>
      <c r="T1622" s="6" t="s">
        <v>193</v>
      </c>
      <c r="U1622"/>
      <c r="V1622"/>
      <c r="W1622"/>
      <c r="X1622"/>
      <c r="Y1622"/>
      <c r="Z1622"/>
      <c r="AA1622" s="56"/>
      <c r="AB1622" s="56"/>
      <c r="AC1622" s="56"/>
      <c r="AD1622" s="6"/>
      <c r="AE1622" s="31"/>
      <c r="AF1622" s="31"/>
      <c r="AG1622" s="31"/>
      <c r="AH1622" s="31"/>
      <c r="AI1622"/>
      <c r="AJ1622"/>
      <c r="AK1622"/>
      <c r="AL1622"/>
      <c r="AM1622"/>
      <c r="AN1622"/>
      <c r="AO1622" s="6">
        <v>10</v>
      </c>
      <c r="AP1622"/>
      <c r="AQ1622"/>
      <c r="AR1622"/>
      <c r="AS1622" s="65">
        <v>0</v>
      </c>
      <c r="AT1622" s="65">
        <v>2</v>
      </c>
      <c r="AU1622">
        <v>0</v>
      </c>
      <c r="AV1622" t="s">
        <v>222</v>
      </c>
      <c r="AW1622" s="6"/>
      <c r="AX1622" s="6"/>
      <c r="AY1622" s="6"/>
      <c r="AZ1622" s="6"/>
      <c r="BA1622" s="6"/>
      <c r="BB1622" s="6"/>
      <c r="BC1622" s="6"/>
      <c r="BD1622" s="6"/>
      <c r="BE1622" s="6"/>
      <c r="BF1622" s="6"/>
      <c r="BG1622" s="6"/>
      <c r="BH1622" s="6"/>
      <c r="BI1622" s="6"/>
      <c r="BJ1622" s="6"/>
      <c r="BK1622" s="6"/>
      <c r="BL1622" s="6"/>
      <c r="BM1622" s="6"/>
      <c r="BN1622" s="6"/>
      <c r="BO1622" s="6"/>
      <c r="BP1622" s="6"/>
      <c r="BQ1622" s="6"/>
      <c r="BR1622" s="6"/>
      <c r="BS1622" s="6"/>
      <c r="BT1622" s="6"/>
      <c r="BU1622" s="6"/>
      <c r="BV1622" s="6"/>
      <c r="BW1622" s="6"/>
      <c r="BX1622" s="6"/>
      <c r="BY1622" s="6"/>
      <c r="BZ1622" s="6"/>
      <c r="CA1622" s="6"/>
      <c r="CB1622" s="6"/>
      <c r="CC1622" s="6"/>
      <c r="CD1622" s="6"/>
      <c r="CE1622" s="6"/>
      <c r="CF1622" s="6"/>
      <c r="CG1622" s="6"/>
      <c r="CH1622" s="6"/>
    </row>
    <row r="1623" spans="1:86" s="121" customFormat="1" x14ac:dyDescent="0.3">
      <c r="A1623" s="6" t="s">
        <v>168</v>
      </c>
      <c r="B1623" s="6" t="s">
        <v>267</v>
      </c>
      <c r="C1623" s="6">
        <v>2017</v>
      </c>
      <c r="D1623" s="6" t="s">
        <v>268</v>
      </c>
      <c r="E1623" s="6" t="s">
        <v>135</v>
      </c>
      <c r="F1623" s="6" t="s">
        <v>46</v>
      </c>
      <c r="G1623" s="54" t="s">
        <v>696</v>
      </c>
      <c r="H1623" s="54"/>
      <c r="I1623" s="54"/>
      <c r="J1623" s="54" t="s">
        <v>160</v>
      </c>
      <c r="K1623" s="6" t="s">
        <v>161</v>
      </c>
      <c r="L1623" s="6" t="s">
        <v>88</v>
      </c>
      <c r="M1623" s="6" t="s">
        <v>73</v>
      </c>
      <c r="N1623" s="54" t="s">
        <v>722</v>
      </c>
      <c r="O1623" t="s">
        <v>298</v>
      </c>
      <c r="P1623"/>
      <c r="Q1623"/>
      <c r="R1623"/>
      <c r="S1623"/>
      <c r="T1623" s="6" t="s">
        <v>193</v>
      </c>
      <c r="U1623"/>
      <c r="V1623"/>
      <c r="W1623"/>
      <c r="X1623"/>
      <c r="Y1623"/>
      <c r="Z1623"/>
      <c r="AA1623" s="56"/>
      <c r="AB1623" s="56"/>
      <c r="AC1623" s="56"/>
      <c r="AD1623" s="6"/>
      <c r="AE1623" s="31"/>
      <c r="AF1623" s="31"/>
      <c r="AG1623" s="31"/>
      <c r="AH1623" s="31"/>
      <c r="AI1623"/>
      <c r="AJ1623"/>
      <c r="AK1623"/>
      <c r="AL1623"/>
      <c r="AM1623"/>
      <c r="AN1623"/>
      <c r="AO1623" s="6">
        <v>10</v>
      </c>
      <c r="AP1623"/>
      <c r="AQ1623"/>
      <c r="AR1623"/>
      <c r="AS1623" s="65">
        <v>0</v>
      </c>
      <c r="AT1623" s="65">
        <v>1</v>
      </c>
      <c r="AU1623">
        <v>0</v>
      </c>
      <c r="AV1623" t="s">
        <v>222</v>
      </c>
      <c r="AW1623" s="6"/>
      <c r="AX1623" s="6"/>
      <c r="AY1623" s="6"/>
      <c r="AZ1623" s="6"/>
      <c r="BA1623" s="6"/>
      <c r="BB1623" s="6"/>
      <c r="BC1623" s="6"/>
      <c r="BD1623" s="6"/>
      <c r="BE1623" s="6"/>
      <c r="BF1623" s="6"/>
      <c r="BG1623" s="6"/>
      <c r="BH1623" s="6"/>
      <c r="BI1623" s="6"/>
      <c r="BJ1623" s="6"/>
      <c r="BK1623" s="6"/>
      <c r="BL1623" s="6"/>
      <c r="BM1623" s="6"/>
      <c r="BN1623" s="6"/>
      <c r="BO1623" s="6"/>
      <c r="BP1623" s="6"/>
      <c r="BQ1623" s="6"/>
      <c r="BR1623" s="6"/>
      <c r="BS1623" s="6"/>
      <c r="BT1623" s="6"/>
      <c r="BU1623" s="6"/>
      <c r="BV1623" s="6"/>
      <c r="BW1623" s="6"/>
      <c r="BX1623" s="6"/>
      <c r="BY1623" s="6"/>
      <c r="BZ1623" s="6"/>
      <c r="CA1623" s="6"/>
      <c r="CB1623" s="6"/>
      <c r="CC1623" s="6"/>
      <c r="CD1623" s="6"/>
      <c r="CE1623" s="6"/>
      <c r="CF1623" s="6"/>
      <c r="CG1623" s="6"/>
      <c r="CH1623" s="6"/>
    </row>
    <row r="1624" spans="1:86" s="121" customFormat="1" x14ac:dyDescent="0.3">
      <c r="A1624" s="6" t="s">
        <v>168</v>
      </c>
      <c r="B1624" s="6" t="s">
        <v>267</v>
      </c>
      <c r="C1624" s="6">
        <v>2017</v>
      </c>
      <c r="D1624" s="6" t="s">
        <v>268</v>
      </c>
      <c r="E1624" s="6" t="s">
        <v>135</v>
      </c>
      <c r="F1624" s="6" t="s">
        <v>46</v>
      </c>
      <c r="G1624" s="54" t="s">
        <v>696</v>
      </c>
      <c r="H1624" s="54"/>
      <c r="I1624" s="54"/>
      <c r="J1624" s="54" t="s">
        <v>160</v>
      </c>
      <c r="K1624" s="6" t="s">
        <v>161</v>
      </c>
      <c r="L1624" s="6" t="s">
        <v>286</v>
      </c>
      <c r="M1624" s="6" t="s">
        <v>73</v>
      </c>
      <c r="N1624" s="54" t="s">
        <v>683</v>
      </c>
      <c r="O1624" t="s">
        <v>298</v>
      </c>
      <c r="P1624"/>
      <c r="Q1624"/>
      <c r="R1624"/>
      <c r="S1624"/>
      <c r="T1624" s="6" t="s">
        <v>193</v>
      </c>
      <c r="U1624"/>
      <c r="V1624"/>
      <c r="W1624"/>
      <c r="X1624"/>
      <c r="Y1624"/>
      <c r="Z1624"/>
      <c r="AA1624" s="56"/>
      <c r="AB1624" s="56"/>
      <c r="AC1624" s="56"/>
      <c r="AD1624" s="6"/>
      <c r="AE1624" s="31"/>
      <c r="AF1624" s="31"/>
      <c r="AG1624" s="31"/>
      <c r="AH1624" s="31"/>
      <c r="AI1624"/>
      <c r="AJ1624"/>
      <c r="AK1624"/>
      <c r="AL1624"/>
      <c r="AM1624"/>
      <c r="AN1624"/>
      <c r="AO1624" s="6">
        <v>30</v>
      </c>
      <c r="AP1624"/>
      <c r="AQ1624"/>
      <c r="AR1624"/>
      <c r="AS1624" s="65">
        <v>6</v>
      </c>
      <c r="AT1624" s="65">
        <v>6</v>
      </c>
      <c r="AU1624"/>
      <c r="AV1624"/>
      <c r="AW1624" s="6"/>
      <c r="AX1624" s="6"/>
      <c r="AY1624" s="6"/>
      <c r="AZ1624" s="6"/>
      <c r="BA1624" s="6"/>
      <c r="BB1624" s="6"/>
      <c r="BC1624" s="6"/>
      <c r="BD1624" s="6"/>
      <c r="BE1624" s="6"/>
      <c r="BF1624" s="6"/>
      <c r="BG1624" s="6"/>
      <c r="BH1624" s="6"/>
      <c r="BI1624" s="6"/>
      <c r="BJ1624" s="6"/>
      <c r="BK1624" s="6"/>
      <c r="BL1624" s="6"/>
      <c r="BM1624" s="6"/>
      <c r="BN1624" s="6"/>
      <c r="BO1624" s="6"/>
      <c r="BP1624" s="6"/>
      <c r="BQ1624" s="6"/>
      <c r="BR1624" s="6"/>
      <c r="BS1624" s="6"/>
      <c r="BT1624" s="6"/>
      <c r="BU1624" s="6"/>
      <c r="BV1624" s="6"/>
      <c r="BW1624" s="6"/>
      <c r="BX1624" s="6"/>
      <c r="BY1624" s="6"/>
      <c r="BZ1624" s="6"/>
      <c r="CA1624" s="6"/>
      <c r="CB1624" s="6"/>
      <c r="CC1624" s="6"/>
      <c r="CD1624" s="6"/>
      <c r="CE1624" s="6"/>
      <c r="CF1624" s="6"/>
      <c r="CG1624" s="6"/>
      <c r="CH1624" s="6"/>
    </row>
    <row r="1625" spans="1:86" s="121" customFormat="1" x14ac:dyDescent="0.3">
      <c r="A1625" s="6" t="s">
        <v>168</v>
      </c>
      <c r="B1625" s="6" t="s">
        <v>267</v>
      </c>
      <c r="C1625" s="6">
        <v>2017</v>
      </c>
      <c r="D1625" s="6" t="s">
        <v>268</v>
      </c>
      <c r="E1625" s="6" t="s">
        <v>135</v>
      </c>
      <c r="F1625" s="6" t="s">
        <v>46</v>
      </c>
      <c r="G1625" s="54" t="s">
        <v>701</v>
      </c>
      <c r="H1625" s="54"/>
      <c r="I1625" s="54"/>
      <c r="J1625" s="54" t="s">
        <v>160</v>
      </c>
      <c r="K1625" s="6" t="s">
        <v>161</v>
      </c>
      <c r="L1625" s="6" t="s">
        <v>286</v>
      </c>
      <c r="M1625" s="6" t="s">
        <v>73</v>
      </c>
      <c r="N1625" s="54" t="s">
        <v>683</v>
      </c>
      <c r="O1625" t="s">
        <v>298</v>
      </c>
      <c r="P1625"/>
      <c r="Q1625"/>
      <c r="R1625"/>
      <c r="S1625"/>
      <c r="T1625" s="6" t="s">
        <v>193</v>
      </c>
      <c r="U1625"/>
      <c r="V1625"/>
      <c r="W1625"/>
      <c r="X1625"/>
      <c r="Y1625"/>
      <c r="Z1625"/>
      <c r="AA1625" s="56"/>
      <c r="AB1625" s="56"/>
      <c r="AC1625" s="56"/>
      <c r="AD1625" s="6"/>
      <c r="AE1625" s="31"/>
      <c r="AF1625" s="31"/>
      <c r="AG1625" s="31"/>
      <c r="AH1625" s="31"/>
      <c r="AI1625"/>
      <c r="AJ1625"/>
      <c r="AK1625"/>
      <c r="AL1625"/>
      <c r="AM1625"/>
      <c r="AN1625"/>
      <c r="AO1625" s="6">
        <v>30</v>
      </c>
      <c r="AP1625"/>
      <c r="AQ1625"/>
      <c r="AR1625"/>
      <c r="AS1625" s="65">
        <v>1</v>
      </c>
      <c r="AT1625" s="65">
        <v>1</v>
      </c>
      <c r="AU1625"/>
      <c r="AV1625"/>
      <c r="AW1625" s="6"/>
      <c r="AX1625" s="6"/>
      <c r="AY1625" s="6"/>
      <c r="AZ1625" s="6"/>
      <c r="BA1625" s="6"/>
      <c r="BB1625" s="6"/>
      <c r="BC1625" s="6"/>
      <c r="BD1625" s="6"/>
      <c r="BE1625" s="6"/>
      <c r="BF1625" s="6"/>
      <c r="BG1625" s="6"/>
      <c r="BH1625" s="6"/>
      <c r="BI1625" s="6"/>
      <c r="BJ1625" s="6"/>
      <c r="BK1625" s="6"/>
      <c r="BL1625" s="6"/>
      <c r="BM1625" s="6"/>
      <c r="BN1625" s="6"/>
      <c r="BO1625" s="6"/>
      <c r="BP1625" s="6"/>
      <c r="BQ1625" s="6"/>
      <c r="BR1625" s="6"/>
      <c r="BS1625" s="6"/>
      <c r="BT1625" s="6"/>
      <c r="BU1625" s="6"/>
      <c r="BV1625" s="6"/>
      <c r="BW1625" s="6"/>
      <c r="BX1625" s="6"/>
      <c r="BY1625" s="6"/>
      <c r="BZ1625" s="6"/>
      <c r="CA1625" s="6"/>
      <c r="CB1625" s="6"/>
      <c r="CC1625" s="6"/>
      <c r="CD1625" s="6"/>
      <c r="CE1625" s="6"/>
      <c r="CF1625" s="6"/>
      <c r="CG1625" s="6"/>
      <c r="CH1625" s="6"/>
    </row>
    <row r="1626" spans="1:86" s="121" customFormat="1" x14ac:dyDescent="0.3">
      <c r="A1626" s="6" t="s">
        <v>168</v>
      </c>
      <c r="B1626" s="6" t="s">
        <v>267</v>
      </c>
      <c r="C1626" s="6">
        <v>2017</v>
      </c>
      <c r="D1626" s="6" t="s">
        <v>268</v>
      </c>
      <c r="E1626" s="6" t="s">
        <v>135</v>
      </c>
      <c r="F1626" s="6" t="s">
        <v>46</v>
      </c>
      <c r="G1626" s="54" t="s">
        <v>696</v>
      </c>
      <c r="H1626" s="54"/>
      <c r="I1626" s="54"/>
      <c r="J1626" s="54" t="s">
        <v>160</v>
      </c>
      <c r="K1626" s="6" t="s">
        <v>161</v>
      </c>
      <c r="L1626" s="6" t="s">
        <v>286</v>
      </c>
      <c r="M1626" s="6" t="s">
        <v>73</v>
      </c>
      <c r="N1626" s="54" t="s">
        <v>703</v>
      </c>
      <c r="O1626" t="s">
        <v>298</v>
      </c>
      <c r="P1626"/>
      <c r="Q1626"/>
      <c r="R1626"/>
      <c r="S1626"/>
      <c r="T1626" s="6" t="s">
        <v>193</v>
      </c>
      <c r="U1626"/>
      <c r="V1626"/>
      <c r="W1626"/>
      <c r="X1626"/>
      <c r="Y1626"/>
      <c r="Z1626"/>
      <c r="AA1626" s="56"/>
      <c r="AB1626" s="56"/>
      <c r="AC1626" s="56"/>
      <c r="AD1626" s="6"/>
      <c r="AE1626" s="31"/>
      <c r="AF1626" s="31"/>
      <c r="AG1626" s="31"/>
      <c r="AH1626" s="31"/>
      <c r="AI1626"/>
      <c r="AJ1626"/>
      <c r="AK1626"/>
      <c r="AL1626"/>
      <c r="AM1626"/>
      <c r="AN1626"/>
      <c r="AO1626" s="6">
        <v>30</v>
      </c>
      <c r="AP1626"/>
      <c r="AQ1626"/>
      <c r="AR1626"/>
      <c r="AS1626" s="65">
        <v>2</v>
      </c>
      <c r="AT1626" s="65">
        <v>2</v>
      </c>
      <c r="AU1626"/>
      <c r="AV1626"/>
      <c r="AW1626" s="6"/>
      <c r="AX1626" s="6"/>
      <c r="AY1626" s="6"/>
      <c r="AZ1626" s="6"/>
      <c r="BA1626" s="6"/>
      <c r="BB1626" s="6"/>
      <c r="BC1626" s="6"/>
      <c r="BD1626" s="6"/>
      <c r="BE1626" s="6"/>
      <c r="BF1626" s="6"/>
      <c r="BG1626" s="6"/>
      <c r="BH1626" s="6"/>
      <c r="BI1626" s="6"/>
      <c r="BJ1626" s="6"/>
      <c r="BK1626" s="6"/>
      <c r="BL1626" s="6"/>
      <c r="BM1626" s="6"/>
      <c r="BN1626" s="6"/>
      <c r="BO1626" s="6"/>
      <c r="BP1626" s="6"/>
      <c r="BQ1626" s="6"/>
      <c r="BR1626" s="6"/>
      <c r="BS1626" s="6"/>
      <c r="BT1626" s="6"/>
      <c r="BU1626" s="6"/>
      <c r="BV1626" s="6"/>
      <c r="BW1626" s="6"/>
      <c r="BX1626" s="6"/>
      <c r="BY1626" s="6"/>
      <c r="BZ1626" s="6"/>
      <c r="CA1626" s="6"/>
      <c r="CB1626" s="6"/>
      <c r="CC1626" s="6"/>
      <c r="CD1626" s="6"/>
      <c r="CE1626" s="6"/>
      <c r="CF1626" s="6"/>
      <c r="CG1626" s="6"/>
      <c r="CH1626" s="6"/>
    </row>
    <row r="1627" spans="1:86" s="121" customFormat="1" x14ac:dyDescent="0.3">
      <c r="A1627" s="6" t="s">
        <v>168</v>
      </c>
      <c r="B1627" s="6" t="s">
        <v>267</v>
      </c>
      <c r="C1627" s="6">
        <v>2017</v>
      </c>
      <c r="D1627" s="6" t="s">
        <v>268</v>
      </c>
      <c r="E1627" s="6" t="s">
        <v>135</v>
      </c>
      <c r="F1627" s="6" t="s">
        <v>46</v>
      </c>
      <c r="G1627" s="54" t="s">
        <v>696</v>
      </c>
      <c r="H1627" s="54"/>
      <c r="I1627" s="54"/>
      <c r="J1627" s="54" t="s">
        <v>160</v>
      </c>
      <c r="K1627" s="6" t="s">
        <v>161</v>
      </c>
      <c r="L1627" s="6" t="s">
        <v>286</v>
      </c>
      <c r="M1627" s="6" t="s">
        <v>73</v>
      </c>
      <c r="N1627" s="54" t="s">
        <v>718</v>
      </c>
      <c r="O1627" t="s">
        <v>298</v>
      </c>
      <c r="P1627"/>
      <c r="Q1627"/>
      <c r="R1627"/>
      <c r="S1627"/>
      <c r="T1627" s="6" t="s">
        <v>193</v>
      </c>
      <c r="U1627"/>
      <c r="V1627"/>
      <c r="W1627"/>
      <c r="X1627"/>
      <c r="Y1627"/>
      <c r="Z1627"/>
      <c r="AA1627" s="56"/>
      <c r="AB1627" s="56"/>
      <c r="AC1627" s="56"/>
      <c r="AD1627" s="6"/>
      <c r="AE1627" s="31"/>
      <c r="AF1627" s="31"/>
      <c r="AG1627" s="31"/>
      <c r="AH1627" s="31"/>
      <c r="AI1627"/>
      <c r="AJ1627"/>
      <c r="AK1627"/>
      <c r="AL1627"/>
      <c r="AM1627"/>
      <c r="AN1627"/>
      <c r="AO1627" s="6">
        <v>30</v>
      </c>
      <c r="AP1627"/>
      <c r="AQ1627"/>
      <c r="AR1627"/>
      <c r="AS1627" s="65">
        <v>6</v>
      </c>
      <c r="AT1627" s="65">
        <v>6</v>
      </c>
      <c r="AU1627"/>
      <c r="AV1627"/>
      <c r="AW1627" s="6"/>
      <c r="AX1627" s="6"/>
      <c r="AY1627" s="6"/>
      <c r="AZ1627" s="6"/>
      <c r="BA1627" s="6"/>
      <c r="BB1627" s="6"/>
      <c r="BC1627" s="6"/>
      <c r="BD1627" s="6"/>
      <c r="BE1627" s="6"/>
      <c r="BF1627" s="6"/>
      <c r="BG1627" s="6"/>
      <c r="BH1627" s="6"/>
      <c r="BI1627" s="6"/>
      <c r="BJ1627" s="6"/>
      <c r="BK1627" s="6"/>
      <c r="BL1627" s="6"/>
      <c r="BM1627" s="6"/>
      <c r="BN1627" s="6"/>
      <c r="BO1627" s="6"/>
      <c r="BP1627" s="6"/>
      <c r="BQ1627" s="6"/>
      <c r="BR1627" s="6"/>
      <c r="BS1627" s="6"/>
      <c r="BT1627" s="6"/>
      <c r="BU1627" s="6"/>
      <c r="BV1627" s="6"/>
      <c r="BW1627" s="6"/>
      <c r="BX1627" s="6"/>
      <c r="BY1627" s="6"/>
      <c r="BZ1627" s="6"/>
      <c r="CA1627" s="6"/>
      <c r="CB1627" s="6"/>
      <c r="CC1627" s="6"/>
      <c r="CD1627" s="6"/>
      <c r="CE1627" s="6"/>
      <c r="CF1627" s="6"/>
      <c r="CG1627" s="6"/>
      <c r="CH1627" s="6"/>
    </row>
    <row r="1628" spans="1:86" s="121" customFormat="1" x14ac:dyDescent="0.3">
      <c r="A1628" s="6" t="s">
        <v>168</v>
      </c>
      <c r="B1628" s="6" t="s">
        <v>267</v>
      </c>
      <c r="C1628" s="6">
        <v>2017</v>
      </c>
      <c r="D1628" s="6" t="s">
        <v>268</v>
      </c>
      <c r="E1628" s="6" t="s">
        <v>135</v>
      </c>
      <c r="F1628" s="6" t="s">
        <v>46</v>
      </c>
      <c r="G1628" s="54" t="s">
        <v>701</v>
      </c>
      <c r="H1628" s="54"/>
      <c r="I1628" s="54"/>
      <c r="J1628" s="54" t="s">
        <v>160</v>
      </c>
      <c r="K1628" s="6" t="s">
        <v>161</v>
      </c>
      <c r="L1628" s="6" t="s">
        <v>286</v>
      </c>
      <c r="M1628" s="6" t="s">
        <v>73</v>
      </c>
      <c r="N1628" s="54" t="s">
        <v>718</v>
      </c>
      <c r="O1628" t="s">
        <v>298</v>
      </c>
      <c r="P1628"/>
      <c r="Q1628"/>
      <c r="R1628"/>
      <c r="S1628"/>
      <c r="T1628" s="6" t="s">
        <v>193</v>
      </c>
      <c r="U1628"/>
      <c r="V1628"/>
      <c r="W1628"/>
      <c r="X1628"/>
      <c r="Y1628"/>
      <c r="Z1628"/>
      <c r="AA1628" s="56"/>
      <c r="AB1628" s="56"/>
      <c r="AC1628" s="56"/>
      <c r="AD1628" s="6"/>
      <c r="AE1628" s="31"/>
      <c r="AF1628" s="31"/>
      <c r="AG1628" s="31"/>
      <c r="AH1628" s="31"/>
      <c r="AI1628"/>
      <c r="AJ1628"/>
      <c r="AK1628"/>
      <c r="AL1628"/>
      <c r="AM1628"/>
      <c r="AN1628"/>
      <c r="AO1628" s="6">
        <v>30</v>
      </c>
      <c r="AP1628"/>
      <c r="AQ1628"/>
      <c r="AR1628"/>
      <c r="AS1628" s="65">
        <v>9</v>
      </c>
      <c r="AT1628" s="65">
        <v>11</v>
      </c>
      <c r="AU1628"/>
      <c r="AV1628"/>
      <c r="AW1628" s="6"/>
      <c r="AX1628" s="6"/>
      <c r="AY1628" s="6"/>
      <c r="AZ1628" s="6"/>
      <c r="BA1628" s="6"/>
      <c r="BB1628" s="6"/>
      <c r="BC1628" s="6"/>
      <c r="BD1628" s="6"/>
      <c r="BE1628" s="6"/>
      <c r="BF1628" s="6"/>
      <c r="BG1628" s="6"/>
      <c r="BH1628" s="6"/>
      <c r="BI1628" s="6"/>
      <c r="BJ1628" s="6"/>
      <c r="BK1628" s="6"/>
      <c r="BL1628" s="6"/>
      <c r="BM1628" s="6"/>
      <c r="BN1628" s="6"/>
      <c r="BO1628" s="6"/>
      <c r="BP1628" s="6"/>
      <c r="BQ1628" s="6"/>
      <c r="BR1628" s="6"/>
      <c r="BS1628" s="6"/>
      <c r="BT1628" s="6"/>
      <c r="BU1628" s="6"/>
      <c r="BV1628" s="6"/>
      <c r="BW1628" s="6"/>
      <c r="BX1628" s="6"/>
      <c r="BY1628" s="6"/>
      <c r="BZ1628" s="6"/>
      <c r="CA1628" s="6"/>
      <c r="CB1628" s="6"/>
      <c r="CC1628" s="6"/>
      <c r="CD1628" s="6"/>
      <c r="CE1628" s="6"/>
      <c r="CF1628" s="6"/>
      <c r="CG1628" s="6"/>
      <c r="CH1628" s="6"/>
    </row>
    <row r="1629" spans="1:86" s="121" customFormat="1" x14ac:dyDescent="0.3">
      <c r="A1629" s="6" t="s">
        <v>168</v>
      </c>
      <c r="B1629" s="6" t="s">
        <v>267</v>
      </c>
      <c r="C1629" s="6">
        <v>2017</v>
      </c>
      <c r="D1629" s="6" t="s">
        <v>268</v>
      </c>
      <c r="E1629" s="6" t="s">
        <v>135</v>
      </c>
      <c r="F1629" s="6" t="s">
        <v>46</v>
      </c>
      <c r="G1629" s="54" t="s">
        <v>701</v>
      </c>
      <c r="H1629" s="54"/>
      <c r="I1629" s="54"/>
      <c r="J1629" s="54" t="s">
        <v>160</v>
      </c>
      <c r="K1629" s="6" t="s">
        <v>161</v>
      </c>
      <c r="L1629" s="6" t="s">
        <v>286</v>
      </c>
      <c r="M1629" s="6" t="s">
        <v>73</v>
      </c>
      <c r="N1629" s="54" t="s">
        <v>719</v>
      </c>
      <c r="O1629" t="s">
        <v>298</v>
      </c>
      <c r="P1629"/>
      <c r="Q1629"/>
      <c r="R1629"/>
      <c r="S1629"/>
      <c r="T1629" s="6" t="s">
        <v>193</v>
      </c>
      <c r="U1629"/>
      <c r="V1629"/>
      <c r="W1629"/>
      <c r="X1629"/>
      <c r="Y1629"/>
      <c r="Z1629"/>
      <c r="AA1629" s="56"/>
      <c r="AB1629" s="56"/>
      <c r="AC1629" s="56"/>
      <c r="AD1629" s="6"/>
      <c r="AE1629" s="31"/>
      <c r="AF1629" s="31"/>
      <c r="AG1629" s="31"/>
      <c r="AH1629" s="31"/>
      <c r="AI1629"/>
      <c r="AJ1629"/>
      <c r="AK1629"/>
      <c r="AL1629"/>
      <c r="AM1629"/>
      <c r="AN1629"/>
      <c r="AO1629" s="6">
        <v>30</v>
      </c>
      <c r="AP1629"/>
      <c r="AQ1629"/>
      <c r="AR1629"/>
      <c r="AS1629" s="65">
        <v>0</v>
      </c>
      <c r="AT1629" s="65">
        <v>1</v>
      </c>
      <c r="AU1629"/>
      <c r="AV1629"/>
      <c r="AW1629" s="6"/>
      <c r="AX1629" s="6"/>
      <c r="AY1629" s="6"/>
      <c r="AZ1629" s="6"/>
      <c r="BA1629" s="6"/>
      <c r="BB1629" s="6"/>
      <c r="BC1629" s="6"/>
      <c r="BD1629" s="6"/>
      <c r="BE1629" s="6"/>
      <c r="BF1629" s="6"/>
      <c r="BG1629" s="6"/>
      <c r="BH1629" s="6"/>
      <c r="BI1629" s="6"/>
      <c r="BJ1629" s="6"/>
      <c r="BK1629" s="6"/>
      <c r="BL1629" s="6"/>
      <c r="BM1629" s="6"/>
      <c r="BN1629" s="6"/>
      <c r="BO1629" s="6"/>
      <c r="BP1629" s="6"/>
      <c r="BQ1629" s="6"/>
      <c r="BR1629" s="6"/>
      <c r="BS1629" s="6"/>
      <c r="BT1629" s="6"/>
      <c r="BU1629" s="6"/>
      <c r="BV1629" s="6"/>
      <c r="BW1629" s="6"/>
      <c r="BX1629" s="6"/>
      <c r="BY1629" s="6"/>
      <c r="BZ1629" s="6"/>
      <c r="CA1629" s="6"/>
      <c r="CB1629" s="6"/>
      <c r="CC1629" s="6"/>
      <c r="CD1629" s="6"/>
      <c r="CE1629" s="6"/>
      <c r="CF1629" s="6"/>
      <c r="CG1629" s="6"/>
      <c r="CH1629" s="6"/>
    </row>
    <row r="1630" spans="1:86" s="121" customFormat="1" x14ac:dyDescent="0.3">
      <c r="A1630" s="6" t="s">
        <v>168</v>
      </c>
      <c r="B1630" s="6" t="s">
        <v>267</v>
      </c>
      <c r="C1630" s="6">
        <v>2017</v>
      </c>
      <c r="D1630" s="6" t="s">
        <v>268</v>
      </c>
      <c r="E1630" s="6" t="s">
        <v>135</v>
      </c>
      <c r="F1630" s="6" t="s">
        <v>46</v>
      </c>
      <c r="G1630" s="54" t="s">
        <v>701</v>
      </c>
      <c r="H1630" s="54"/>
      <c r="I1630" s="54"/>
      <c r="J1630" s="54" t="s">
        <v>160</v>
      </c>
      <c r="K1630" s="6" t="s">
        <v>161</v>
      </c>
      <c r="L1630" s="6" t="s">
        <v>286</v>
      </c>
      <c r="M1630" s="6" t="s">
        <v>73</v>
      </c>
      <c r="N1630" s="54" t="s">
        <v>720</v>
      </c>
      <c r="O1630" t="s">
        <v>298</v>
      </c>
      <c r="P1630"/>
      <c r="Q1630"/>
      <c r="R1630"/>
      <c r="S1630"/>
      <c r="T1630" s="6" t="s">
        <v>193</v>
      </c>
      <c r="U1630"/>
      <c r="V1630"/>
      <c r="W1630"/>
      <c r="X1630"/>
      <c r="Y1630"/>
      <c r="Z1630"/>
      <c r="AA1630" s="56"/>
      <c r="AB1630" s="56"/>
      <c r="AC1630" s="56"/>
      <c r="AD1630" s="6"/>
      <c r="AE1630" s="31"/>
      <c r="AF1630" s="31"/>
      <c r="AG1630" s="31"/>
      <c r="AH1630" s="31"/>
      <c r="AI1630"/>
      <c r="AJ1630"/>
      <c r="AK1630"/>
      <c r="AL1630"/>
      <c r="AM1630"/>
      <c r="AN1630"/>
      <c r="AO1630" s="6">
        <v>30</v>
      </c>
      <c r="AP1630"/>
      <c r="AQ1630"/>
      <c r="AR1630"/>
      <c r="AS1630" s="65">
        <v>2</v>
      </c>
      <c r="AT1630" s="65">
        <v>2</v>
      </c>
      <c r="AU1630"/>
      <c r="AV1630"/>
      <c r="AW1630" s="6"/>
      <c r="AX1630" s="6"/>
      <c r="AY1630" s="6"/>
      <c r="AZ1630" s="6"/>
      <c r="BA1630" s="6"/>
      <c r="BB1630" s="6"/>
      <c r="BC1630" s="6"/>
      <c r="BD1630" s="6"/>
      <c r="BE1630" s="6"/>
      <c r="BF1630" s="6"/>
      <c r="BG1630" s="6"/>
      <c r="BH1630" s="6"/>
      <c r="BI1630" s="6"/>
      <c r="BJ1630" s="6"/>
      <c r="BK1630" s="6"/>
      <c r="BL1630" s="6"/>
      <c r="BM1630" s="6"/>
      <c r="BN1630" s="6"/>
      <c r="BO1630" s="6"/>
      <c r="BP1630" s="6"/>
      <c r="BQ1630" s="6"/>
      <c r="BR1630" s="6"/>
      <c r="BS1630" s="6"/>
      <c r="BT1630" s="6"/>
      <c r="BU1630" s="6"/>
      <c r="BV1630" s="6"/>
      <c r="BW1630" s="6"/>
      <c r="BX1630" s="6"/>
      <c r="BY1630" s="6"/>
      <c r="BZ1630" s="6"/>
      <c r="CA1630" s="6"/>
      <c r="CB1630" s="6"/>
      <c r="CC1630" s="6"/>
      <c r="CD1630" s="6"/>
      <c r="CE1630" s="6"/>
      <c r="CF1630" s="6"/>
      <c r="CG1630" s="6"/>
      <c r="CH1630" s="6"/>
    </row>
    <row r="1631" spans="1:86" s="121" customFormat="1" x14ac:dyDescent="0.3">
      <c r="A1631" s="6" t="s">
        <v>168</v>
      </c>
      <c r="B1631" s="6" t="s">
        <v>267</v>
      </c>
      <c r="C1631" s="6">
        <v>2017</v>
      </c>
      <c r="D1631" s="6" t="s">
        <v>268</v>
      </c>
      <c r="E1631" s="6" t="s">
        <v>135</v>
      </c>
      <c r="F1631" s="6" t="s">
        <v>46</v>
      </c>
      <c r="G1631" s="54" t="s">
        <v>696</v>
      </c>
      <c r="H1631" s="54"/>
      <c r="I1631" s="54"/>
      <c r="J1631" s="54" t="s">
        <v>160</v>
      </c>
      <c r="K1631" s="6" t="s">
        <v>161</v>
      </c>
      <c r="L1631" s="6" t="s">
        <v>286</v>
      </c>
      <c r="M1631" s="6" t="s">
        <v>73</v>
      </c>
      <c r="N1631" s="54" t="s">
        <v>722</v>
      </c>
      <c r="O1631" t="s">
        <v>298</v>
      </c>
      <c r="P1631"/>
      <c r="Q1631"/>
      <c r="R1631"/>
      <c r="S1631"/>
      <c r="T1631" s="6" t="s">
        <v>193</v>
      </c>
      <c r="U1631"/>
      <c r="V1631"/>
      <c r="W1631"/>
      <c r="X1631"/>
      <c r="Y1631"/>
      <c r="Z1631"/>
      <c r="AA1631" s="56"/>
      <c r="AB1631" s="56"/>
      <c r="AC1631" s="56"/>
      <c r="AD1631" s="6"/>
      <c r="AE1631" s="31"/>
      <c r="AF1631" s="31"/>
      <c r="AG1631" s="31"/>
      <c r="AH1631" s="31"/>
      <c r="AI1631"/>
      <c r="AJ1631"/>
      <c r="AK1631"/>
      <c r="AL1631"/>
      <c r="AM1631"/>
      <c r="AN1631"/>
      <c r="AO1631" s="6">
        <v>30</v>
      </c>
      <c r="AP1631"/>
      <c r="AQ1631"/>
      <c r="AR1631"/>
      <c r="AS1631" s="65">
        <v>0</v>
      </c>
      <c r="AT1631" s="65">
        <v>1</v>
      </c>
      <c r="AU1631"/>
      <c r="AV1631"/>
      <c r="AW1631" s="6"/>
      <c r="AX1631" s="6"/>
      <c r="AY1631" s="6"/>
      <c r="AZ1631" s="6"/>
      <c r="BA1631" s="6"/>
      <c r="BB1631" s="6"/>
      <c r="BC1631" s="6"/>
      <c r="BD1631" s="6"/>
      <c r="BE1631" s="6"/>
      <c r="BF1631" s="6"/>
      <c r="BG1631" s="6"/>
      <c r="BH1631" s="6"/>
      <c r="BI1631" s="6"/>
      <c r="BJ1631" s="6"/>
      <c r="BK1631" s="6"/>
      <c r="BL1631" s="6"/>
      <c r="BM1631" s="6"/>
      <c r="BN1631" s="6"/>
      <c r="BO1631" s="6"/>
      <c r="BP1631" s="6"/>
      <c r="BQ1631" s="6"/>
      <c r="BR1631" s="6"/>
      <c r="BS1631" s="6"/>
      <c r="BT1631" s="6"/>
      <c r="BU1631" s="6"/>
      <c r="BV1631" s="6"/>
      <c r="BW1631" s="6"/>
      <c r="BX1631" s="6"/>
      <c r="BY1631" s="6"/>
      <c r="BZ1631" s="6"/>
      <c r="CA1631" s="6"/>
      <c r="CB1631" s="6"/>
      <c r="CC1631" s="6"/>
      <c r="CD1631" s="6"/>
      <c r="CE1631" s="6"/>
      <c r="CF1631" s="6"/>
      <c r="CG1631" s="6"/>
      <c r="CH1631" s="6"/>
    </row>
    <row r="1632" spans="1:86" s="121" customFormat="1" x14ac:dyDescent="0.3">
      <c r="A1632" s="6" t="s">
        <v>168</v>
      </c>
      <c r="B1632" s="6" t="s">
        <v>267</v>
      </c>
      <c r="C1632" s="6">
        <v>2017</v>
      </c>
      <c r="D1632" s="6" t="s">
        <v>268</v>
      </c>
      <c r="E1632" s="6" t="s">
        <v>135</v>
      </c>
      <c r="F1632" s="6" t="s">
        <v>46</v>
      </c>
      <c r="G1632" s="54" t="s">
        <v>696</v>
      </c>
      <c r="H1632" s="54"/>
      <c r="I1632" s="54"/>
      <c r="J1632" s="54" t="s">
        <v>160</v>
      </c>
      <c r="K1632" s="6" t="s">
        <v>161</v>
      </c>
      <c r="L1632" s="6" t="s">
        <v>428</v>
      </c>
      <c r="M1632" s="6" t="s">
        <v>73</v>
      </c>
      <c r="N1632" s="54" t="s">
        <v>683</v>
      </c>
      <c r="O1632" t="s">
        <v>298</v>
      </c>
      <c r="P1632"/>
      <c r="Q1632"/>
      <c r="R1632"/>
      <c r="S1632"/>
      <c r="T1632" s="6" t="s">
        <v>193</v>
      </c>
      <c r="U1632"/>
      <c r="V1632"/>
      <c r="W1632"/>
      <c r="X1632"/>
      <c r="Y1632"/>
      <c r="Z1632"/>
      <c r="AA1632" s="56"/>
      <c r="AB1632" s="56"/>
      <c r="AC1632" s="56"/>
      <c r="AD1632" s="6"/>
      <c r="AE1632" s="31"/>
      <c r="AF1632" s="31"/>
      <c r="AG1632" s="31"/>
      <c r="AH1632" s="31"/>
      <c r="AI1632"/>
      <c r="AJ1632"/>
      <c r="AK1632"/>
      <c r="AL1632"/>
      <c r="AM1632"/>
      <c r="AN1632"/>
      <c r="AO1632" s="6">
        <v>10</v>
      </c>
      <c r="AP1632"/>
      <c r="AQ1632"/>
      <c r="AR1632"/>
      <c r="AS1632" s="65">
        <v>0</v>
      </c>
      <c r="AT1632" s="65">
        <v>6</v>
      </c>
      <c r="AU1632"/>
      <c r="AV1632"/>
      <c r="AW1632" s="6"/>
      <c r="AX1632" s="6"/>
      <c r="AY1632" s="6"/>
      <c r="AZ1632" s="6"/>
      <c r="BA1632" s="6"/>
      <c r="BB1632" s="6"/>
      <c r="BC1632" s="6"/>
      <c r="BD1632" s="6"/>
      <c r="BE1632" s="6"/>
      <c r="BF1632" s="6"/>
      <c r="BG1632" s="6"/>
      <c r="BH1632" s="6"/>
      <c r="BI1632" s="6"/>
      <c r="BJ1632" s="6"/>
      <c r="BK1632" s="6"/>
      <c r="BL1632" s="6"/>
      <c r="BM1632" s="6"/>
      <c r="BN1632" s="6"/>
      <c r="BO1632" s="6"/>
      <c r="BP1632" s="6"/>
      <c r="BQ1632" s="6"/>
      <c r="BR1632" s="6"/>
      <c r="BS1632" s="6"/>
      <c r="BT1632" s="6"/>
      <c r="BU1632" s="6"/>
      <c r="BV1632" s="6"/>
      <c r="BW1632" s="6"/>
      <c r="BX1632" s="6"/>
      <c r="BY1632" s="6"/>
      <c r="BZ1632" s="6"/>
      <c r="CA1632" s="6"/>
      <c r="CB1632" s="6"/>
      <c r="CC1632" s="6"/>
      <c r="CD1632" s="6"/>
      <c r="CE1632" s="6"/>
      <c r="CF1632" s="6"/>
      <c r="CG1632" s="6"/>
      <c r="CH1632" s="6"/>
    </row>
    <row r="1633" spans="1:86" s="121" customFormat="1" x14ac:dyDescent="0.3">
      <c r="A1633" s="6" t="s">
        <v>168</v>
      </c>
      <c r="B1633" s="6" t="s">
        <v>267</v>
      </c>
      <c r="C1633" s="6">
        <v>2017</v>
      </c>
      <c r="D1633" s="6" t="s">
        <v>268</v>
      </c>
      <c r="E1633" s="6" t="s">
        <v>135</v>
      </c>
      <c r="F1633" s="6" t="s">
        <v>46</v>
      </c>
      <c r="G1633" s="54" t="s">
        <v>701</v>
      </c>
      <c r="H1633" s="54"/>
      <c r="I1633" s="54"/>
      <c r="J1633" s="54" t="s">
        <v>160</v>
      </c>
      <c r="K1633" s="6" t="s">
        <v>161</v>
      </c>
      <c r="L1633" s="6" t="s">
        <v>700</v>
      </c>
      <c r="M1633" s="6" t="s">
        <v>73</v>
      </c>
      <c r="N1633" s="54" t="s">
        <v>683</v>
      </c>
      <c r="O1633" t="s">
        <v>298</v>
      </c>
      <c r="P1633"/>
      <c r="Q1633"/>
      <c r="R1633"/>
      <c r="S1633"/>
      <c r="T1633" s="6" t="s">
        <v>193</v>
      </c>
      <c r="U1633"/>
      <c r="V1633"/>
      <c r="W1633"/>
      <c r="X1633"/>
      <c r="Y1633"/>
      <c r="Z1633"/>
      <c r="AA1633" s="56"/>
      <c r="AB1633" s="56"/>
      <c r="AC1633" s="56"/>
      <c r="AD1633" s="6"/>
      <c r="AE1633" s="31"/>
      <c r="AF1633" s="31"/>
      <c r="AG1633" s="31"/>
      <c r="AH1633" s="31"/>
      <c r="AI1633"/>
      <c r="AJ1633"/>
      <c r="AK1633"/>
      <c r="AL1633"/>
      <c r="AM1633"/>
      <c r="AN1633"/>
      <c r="AO1633" s="6">
        <v>10</v>
      </c>
      <c r="AP1633"/>
      <c r="AQ1633"/>
      <c r="AR1633"/>
      <c r="AS1633" s="65">
        <v>0</v>
      </c>
      <c r="AT1633" s="65">
        <v>1</v>
      </c>
      <c r="AU1633"/>
      <c r="AV1633"/>
      <c r="AW1633" s="6"/>
      <c r="AX1633" s="6"/>
      <c r="AY1633" s="6"/>
      <c r="AZ1633" s="6"/>
      <c r="BA1633" s="6"/>
      <c r="BB1633" s="6"/>
      <c r="BC1633" s="6"/>
      <c r="BD1633" s="6"/>
      <c r="BE1633" s="6"/>
      <c r="BF1633" s="6"/>
      <c r="BG1633" s="6"/>
      <c r="BH1633" s="6"/>
      <c r="BI1633" s="6"/>
      <c r="BJ1633" s="6"/>
      <c r="BK1633" s="6"/>
      <c r="BL1633" s="6"/>
      <c r="BM1633" s="6"/>
      <c r="BN1633" s="6"/>
      <c r="BO1633" s="6"/>
      <c r="BP1633" s="6"/>
      <c r="BQ1633" s="6"/>
      <c r="BR1633" s="6"/>
      <c r="BS1633" s="6"/>
      <c r="BT1633" s="6"/>
      <c r="BU1633" s="6"/>
      <c r="BV1633" s="6"/>
      <c r="BW1633" s="6"/>
      <c r="BX1633" s="6"/>
      <c r="BY1633" s="6"/>
      <c r="BZ1633" s="6"/>
      <c r="CA1633" s="6"/>
      <c r="CB1633" s="6"/>
      <c r="CC1633" s="6"/>
      <c r="CD1633" s="6"/>
      <c r="CE1633" s="6"/>
      <c r="CF1633" s="6"/>
      <c r="CG1633" s="6"/>
      <c r="CH1633" s="6"/>
    </row>
    <row r="1634" spans="1:86" s="121" customFormat="1" x14ac:dyDescent="0.3">
      <c r="A1634" s="6" t="s">
        <v>168</v>
      </c>
      <c r="B1634" s="6" t="s">
        <v>267</v>
      </c>
      <c r="C1634" s="6">
        <v>2017</v>
      </c>
      <c r="D1634" s="6" t="s">
        <v>268</v>
      </c>
      <c r="E1634" s="6" t="s">
        <v>135</v>
      </c>
      <c r="F1634" s="6" t="s">
        <v>46</v>
      </c>
      <c r="G1634" s="54" t="s">
        <v>696</v>
      </c>
      <c r="H1634" s="54"/>
      <c r="I1634" s="54"/>
      <c r="J1634" s="54" t="s">
        <v>160</v>
      </c>
      <c r="K1634" s="6" t="s">
        <v>161</v>
      </c>
      <c r="L1634" s="6" t="s">
        <v>700</v>
      </c>
      <c r="M1634" s="6" t="s">
        <v>73</v>
      </c>
      <c r="N1634" s="54" t="s">
        <v>703</v>
      </c>
      <c r="O1634" t="s">
        <v>298</v>
      </c>
      <c r="P1634"/>
      <c r="Q1634"/>
      <c r="R1634"/>
      <c r="S1634"/>
      <c r="T1634" s="6" t="s">
        <v>193</v>
      </c>
      <c r="U1634"/>
      <c r="V1634"/>
      <c r="W1634"/>
      <c r="X1634"/>
      <c r="Y1634"/>
      <c r="Z1634"/>
      <c r="AA1634" s="56"/>
      <c r="AB1634" s="56"/>
      <c r="AC1634" s="56"/>
      <c r="AD1634" s="6"/>
      <c r="AE1634" s="31"/>
      <c r="AF1634" s="31"/>
      <c r="AG1634" s="31"/>
      <c r="AH1634" s="31"/>
      <c r="AI1634"/>
      <c r="AJ1634"/>
      <c r="AK1634"/>
      <c r="AL1634"/>
      <c r="AM1634"/>
      <c r="AN1634"/>
      <c r="AO1634" s="6">
        <v>10</v>
      </c>
      <c r="AP1634"/>
      <c r="AQ1634"/>
      <c r="AR1634"/>
      <c r="AS1634" s="65">
        <v>0</v>
      </c>
      <c r="AT1634" s="65">
        <v>2</v>
      </c>
      <c r="AU1634"/>
      <c r="AV1634"/>
      <c r="AW1634" s="6"/>
      <c r="AX1634" s="6"/>
      <c r="AY1634" s="6"/>
      <c r="AZ1634" s="6"/>
      <c r="BA1634" s="6"/>
      <c r="BB1634" s="6"/>
      <c r="BC1634" s="6"/>
      <c r="BD1634" s="6"/>
      <c r="BE1634" s="6"/>
      <c r="BF1634" s="6"/>
      <c r="BG1634" s="6"/>
      <c r="BH1634" s="6"/>
      <c r="BI1634" s="6"/>
      <c r="BJ1634" s="6"/>
      <c r="BK1634" s="6"/>
      <c r="BL1634" s="6"/>
      <c r="BM1634" s="6"/>
      <c r="BN1634" s="6"/>
      <c r="BO1634" s="6"/>
      <c r="BP1634" s="6"/>
      <c r="BQ1634" s="6"/>
      <c r="BR1634" s="6"/>
      <c r="BS1634" s="6"/>
      <c r="BT1634" s="6"/>
      <c r="BU1634" s="6"/>
      <c r="BV1634" s="6"/>
      <c r="BW1634" s="6"/>
      <c r="BX1634" s="6"/>
      <c r="BY1634" s="6"/>
      <c r="BZ1634" s="6"/>
      <c r="CA1634" s="6"/>
      <c r="CB1634" s="6"/>
      <c r="CC1634" s="6"/>
      <c r="CD1634" s="6"/>
      <c r="CE1634" s="6"/>
      <c r="CF1634" s="6"/>
      <c r="CG1634" s="6"/>
      <c r="CH1634" s="6"/>
    </row>
    <row r="1635" spans="1:86" s="121" customFormat="1" x14ac:dyDescent="0.3">
      <c r="A1635" s="6" t="s">
        <v>168</v>
      </c>
      <c r="B1635" s="6" t="s">
        <v>267</v>
      </c>
      <c r="C1635" s="6">
        <v>2017</v>
      </c>
      <c r="D1635" s="6" t="s">
        <v>268</v>
      </c>
      <c r="E1635" s="6" t="s">
        <v>135</v>
      </c>
      <c r="F1635" s="6" t="s">
        <v>46</v>
      </c>
      <c r="G1635" s="54" t="s">
        <v>696</v>
      </c>
      <c r="H1635" s="54"/>
      <c r="I1635" s="54"/>
      <c r="J1635" s="54" t="s">
        <v>160</v>
      </c>
      <c r="K1635" s="6" t="s">
        <v>161</v>
      </c>
      <c r="L1635" s="6" t="s">
        <v>700</v>
      </c>
      <c r="M1635" s="6" t="s">
        <v>73</v>
      </c>
      <c r="N1635" s="54" t="s">
        <v>718</v>
      </c>
      <c r="O1635" t="s">
        <v>298</v>
      </c>
      <c r="P1635"/>
      <c r="Q1635"/>
      <c r="R1635"/>
      <c r="S1635"/>
      <c r="T1635" s="6" t="s">
        <v>193</v>
      </c>
      <c r="U1635"/>
      <c r="V1635"/>
      <c r="W1635"/>
      <c r="X1635"/>
      <c r="Y1635"/>
      <c r="Z1635"/>
      <c r="AA1635" s="56"/>
      <c r="AB1635" s="56"/>
      <c r="AC1635" s="56"/>
      <c r="AD1635" s="6"/>
      <c r="AE1635" s="31"/>
      <c r="AF1635" s="31"/>
      <c r="AG1635" s="31"/>
      <c r="AH1635" s="31"/>
      <c r="AI1635"/>
      <c r="AJ1635"/>
      <c r="AK1635"/>
      <c r="AL1635"/>
      <c r="AM1635"/>
      <c r="AN1635"/>
      <c r="AO1635" s="6">
        <v>10</v>
      </c>
      <c r="AP1635"/>
      <c r="AQ1635"/>
      <c r="AR1635"/>
      <c r="AS1635" s="65">
        <v>0</v>
      </c>
      <c r="AT1635" s="65">
        <v>6</v>
      </c>
      <c r="AU1635"/>
      <c r="AV1635"/>
      <c r="AW1635"/>
      <c r="AX1635"/>
      <c r="AY1635"/>
      <c r="AZ1635"/>
      <c r="BA1635"/>
      <c r="BB1635"/>
      <c r="BC1635"/>
      <c r="BD1635"/>
      <c r="BE1635"/>
      <c r="BF1635"/>
      <c r="BG1635"/>
      <c r="BH1635"/>
      <c r="BI1635"/>
      <c r="BJ1635"/>
      <c r="BK1635"/>
      <c r="BL1635"/>
      <c r="BM1635"/>
      <c r="BN1635"/>
      <c r="BO1635"/>
      <c r="BP1635"/>
      <c r="BQ1635"/>
      <c r="BR1635"/>
      <c r="BS1635"/>
      <c r="BT1635"/>
      <c r="BU1635"/>
      <c r="BV1635"/>
      <c r="BW1635"/>
      <c r="BX1635"/>
      <c r="BY1635"/>
      <c r="BZ1635"/>
      <c r="CA1635"/>
      <c r="CB1635"/>
      <c r="CC1635"/>
      <c r="CD1635"/>
      <c r="CE1635"/>
      <c r="CF1635"/>
      <c r="CG1635"/>
      <c r="CH1635"/>
    </row>
    <row r="1636" spans="1:86" s="121" customFormat="1" x14ac:dyDescent="0.3">
      <c r="A1636" s="6" t="s">
        <v>168</v>
      </c>
      <c r="B1636" s="6" t="s">
        <v>267</v>
      </c>
      <c r="C1636" s="6">
        <v>2017</v>
      </c>
      <c r="D1636" s="6" t="s">
        <v>268</v>
      </c>
      <c r="E1636" s="6" t="s">
        <v>135</v>
      </c>
      <c r="F1636" s="6" t="s">
        <v>46</v>
      </c>
      <c r="G1636" s="54" t="s">
        <v>701</v>
      </c>
      <c r="H1636" s="54"/>
      <c r="I1636" s="54"/>
      <c r="J1636" s="54" t="s">
        <v>160</v>
      </c>
      <c r="K1636" s="6" t="s">
        <v>161</v>
      </c>
      <c r="L1636" s="6" t="s">
        <v>700</v>
      </c>
      <c r="M1636" s="6" t="s">
        <v>73</v>
      </c>
      <c r="N1636" s="54" t="s">
        <v>718</v>
      </c>
      <c r="O1636" t="s">
        <v>298</v>
      </c>
      <c r="P1636"/>
      <c r="Q1636"/>
      <c r="R1636"/>
      <c r="S1636"/>
      <c r="T1636" s="6" t="s">
        <v>193</v>
      </c>
      <c r="U1636"/>
      <c r="V1636"/>
      <c r="W1636"/>
      <c r="X1636"/>
      <c r="Y1636"/>
      <c r="Z1636"/>
      <c r="AA1636" s="56"/>
      <c r="AB1636" s="56"/>
      <c r="AC1636" s="56"/>
      <c r="AD1636" s="6"/>
      <c r="AE1636" s="31"/>
      <c r="AF1636" s="31"/>
      <c r="AG1636" s="31"/>
      <c r="AH1636" s="31"/>
      <c r="AI1636"/>
      <c r="AJ1636"/>
      <c r="AK1636"/>
      <c r="AL1636"/>
      <c r="AM1636"/>
      <c r="AN1636"/>
      <c r="AO1636" s="6">
        <v>10</v>
      </c>
      <c r="AP1636"/>
      <c r="AQ1636"/>
      <c r="AR1636"/>
      <c r="AS1636" s="65">
        <v>0</v>
      </c>
      <c r="AT1636" s="65">
        <v>11</v>
      </c>
      <c r="AU1636"/>
      <c r="AV1636"/>
      <c r="AW1636"/>
      <c r="AX1636"/>
      <c r="AY1636"/>
      <c r="AZ1636"/>
      <c r="BA1636"/>
      <c r="BB1636"/>
      <c r="BC1636"/>
      <c r="BD1636"/>
      <c r="BE1636"/>
      <c r="BF1636"/>
      <c r="BG1636"/>
      <c r="BH1636"/>
      <c r="BI1636"/>
      <c r="BJ1636"/>
      <c r="BK1636"/>
      <c r="BL1636"/>
      <c r="BM1636"/>
      <c r="BN1636"/>
      <c r="BO1636"/>
      <c r="BP1636"/>
      <c r="BQ1636"/>
      <c r="BR1636"/>
      <c r="BS1636"/>
      <c r="BT1636"/>
      <c r="BU1636"/>
      <c r="BV1636"/>
      <c r="BW1636"/>
      <c r="BX1636"/>
      <c r="BY1636"/>
      <c r="BZ1636"/>
      <c r="CA1636"/>
      <c r="CB1636"/>
      <c r="CC1636"/>
      <c r="CD1636"/>
      <c r="CE1636"/>
      <c r="CF1636"/>
      <c r="CG1636"/>
      <c r="CH1636"/>
    </row>
    <row r="1637" spans="1:86" s="121" customFormat="1" x14ac:dyDescent="0.3">
      <c r="A1637" s="6" t="s">
        <v>168</v>
      </c>
      <c r="B1637" s="6" t="s">
        <v>267</v>
      </c>
      <c r="C1637" s="6">
        <v>2017</v>
      </c>
      <c r="D1637" s="6" t="s">
        <v>268</v>
      </c>
      <c r="E1637" s="6" t="s">
        <v>135</v>
      </c>
      <c r="F1637" s="6" t="s">
        <v>46</v>
      </c>
      <c r="G1637" s="54" t="s">
        <v>701</v>
      </c>
      <c r="H1637" s="54"/>
      <c r="I1637" s="54"/>
      <c r="J1637" s="54" t="s">
        <v>160</v>
      </c>
      <c r="K1637" s="6" t="s">
        <v>161</v>
      </c>
      <c r="L1637" s="6" t="s">
        <v>700</v>
      </c>
      <c r="M1637" s="6" t="s">
        <v>73</v>
      </c>
      <c r="N1637" s="54" t="s">
        <v>719</v>
      </c>
      <c r="O1637" t="s">
        <v>298</v>
      </c>
      <c r="P1637"/>
      <c r="Q1637"/>
      <c r="R1637"/>
      <c r="S1637"/>
      <c r="T1637" s="6" t="s">
        <v>193</v>
      </c>
      <c r="U1637"/>
      <c r="V1637"/>
      <c r="W1637"/>
      <c r="X1637"/>
      <c r="Y1637"/>
      <c r="Z1637"/>
      <c r="AA1637" s="56"/>
      <c r="AB1637" s="56"/>
      <c r="AC1637" s="56"/>
      <c r="AD1637" s="6"/>
      <c r="AE1637" s="31"/>
      <c r="AF1637" s="31"/>
      <c r="AG1637" s="31"/>
      <c r="AH1637" s="31"/>
      <c r="AI1637"/>
      <c r="AJ1637"/>
      <c r="AK1637"/>
      <c r="AL1637"/>
      <c r="AM1637"/>
      <c r="AN1637"/>
      <c r="AO1637" s="6">
        <v>10</v>
      </c>
      <c r="AP1637"/>
      <c r="AQ1637"/>
      <c r="AR1637"/>
      <c r="AS1637" s="65">
        <v>0</v>
      </c>
      <c r="AT1637" s="65">
        <v>1</v>
      </c>
      <c r="AU1637"/>
      <c r="AV1637"/>
      <c r="AW1637"/>
      <c r="AX1637"/>
      <c r="AY1637"/>
      <c r="AZ1637"/>
      <c r="BA1637"/>
      <c r="BB1637"/>
      <c r="BC1637"/>
      <c r="BD1637"/>
      <c r="BE1637"/>
      <c r="BF1637"/>
      <c r="BG1637"/>
      <c r="BH1637"/>
      <c r="BI1637"/>
      <c r="BJ1637"/>
      <c r="BK1637"/>
      <c r="BL1637"/>
      <c r="BM1637"/>
      <c r="BN1637"/>
      <c r="BO1637"/>
      <c r="BP1637"/>
      <c r="BQ1637"/>
      <c r="BR1637"/>
      <c r="BS1637"/>
      <c r="BT1637"/>
      <c r="BU1637"/>
      <c r="BV1637"/>
      <c r="BW1637"/>
      <c r="BX1637"/>
      <c r="BY1637"/>
      <c r="BZ1637"/>
      <c r="CA1637"/>
      <c r="CB1637"/>
      <c r="CC1637"/>
      <c r="CD1637"/>
      <c r="CE1637"/>
      <c r="CF1637"/>
      <c r="CG1637"/>
      <c r="CH1637"/>
    </row>
    <row r="1638" spans="1:86" s="121" customFormat="1" x14ac:dyDescent="0.3">
      <c r="A1638" s="6" t="s">
        <v>168</v>
      </c>
      <c r="B1638" s="6" t="s">
        <v>267</v>
      </c>
      <c r="C1638" s="6">
        <v>2017</v>
      </c>
      <c r="D1638" s="6" t="s">
        <v>268</v>
      </c>
      <c r="E1638" s="6" t="s">
        <v>135</v>
      </c>
      <c r="F1638" s="6" t="s">
        <v>46</v>
      </c>
      <c r="G1638" s="54" t="s">
        <v>701</v>
      </c>
      <c r="H1638" s="54"/>
      <c r="I1638" s="54"/>
      <c r="J1638" s="54" t="s">
        <v>160</v>
      </c>
      <c r="K1638" s="6" t="s">
        <v>161</v>
      </c>
      <c r="L1638" s="6" t="s">
        <v>700</v>
      </c>
      <c r="M1638" s="6" t="s">
        <v>73</v>
      </c>
      <c r="N1638" s="54" t="s">
        <v>720</v>
      </c>
      <c r="O1638" t="s">
        <v>298</v>
      </c>
      <c r="P1638"/>
      <c r="Q1638"/>
      <c r="R1638"/>
      <c r="S1638"/>
      <c r="T1638" s="6" t="s">
        <v>193</v>
      </c>
      <c r="U1638"/>
      <c r="V1638"/>
      <c r="W1638"/>
      <c r="X1638"/>
      <c r="Y1638"/>
      <c r="Z1638"/>
      <c r="AA1638" s="56"/>
      <c r="AB1638" s="56"/>
      <c r="AC1638" s="56"/>
      <c r="AD1638" s="6"/>
      <c r="AE1638" s="31"/>
      <c r="AF1638" s="31"/>
      <c r="AG1638" s="31"/>
      <c r="AH1638" s="31"/>
      <c r="AI1638"/>
      <c r="AJ1638"/>
      <c r="AK1638"/>
      <c r="AL1638"/>
      <c r="AM1638"/>
      <c r="AN1638"/>
      <c r="AO1638" s="6">
        <v>10</v>
      </c>
      <c r="AP1638"/>
      <c r="AQ1638"/>
      <c r="AR1638"/>
      <c r="AS1638" s="65">
        <v>0</v>
      </c>
      <c r="AT1638" s="65">
        <v>2</v>
      </c>
      <c r="AU1638"/>
      <c r="AV1638"/>
      <c r="AW1638"/>
      <c r="AX1638"/>
      <c r="AY1638"/>
      <c r="AZ1638"/>
      <c r="BA1638"/>
      <c r="BB1638"/>
      <c r="BC1638"/>
      <c r="BD1638"/>
      <c r="BE1638"/>
      <c r="BF1638"/>
      <c r="BG1638"/>
      <c r="BH1638"/>
      <c r="BI1638"/>
      <c r="BJ1638"/>
      <c r="BK1638"/>
      <c r="BL1638"/>
      <c r="BM1638"/>
      <c r="BN1638"/>
      <c r="BO1638"/>
      <c r="BP1638"/>
      <c r="BQ1638"/>
      <c r="BR1638"/>
      <c r="BS1638"/>
      <c r="BT1638"/>
      <c r="BU1638"/>
      <c r="BV1638"/>
      <c r="BW1638"/>
      <c r="BX1638"/>
      <c r="BY1638"/>
      <c r="BZ1638"/>
      <c r="CA1638"/>
      <c r="CB1638"/>
      <c r="CC1638"/>
      <c r="CD1638"/>
      <c r="CE1638"/>
      <c r="CF1638"/>
      <c r="CG1638"/>
      <c r="CH1638"/>
    </row>
    <row r="1639" spans="1:86" s="121" customFormat="1" x14ac:dyDescent="0.3">
      <c r="A1639" s="6" t="s">
        <v>168</v>
      </c>
      <c r="B1639" s="6" t="s">
        <v>267</v>
      </c>
      <c r="C1639" s="6">
        <v>2017</v>
      </c>
      <c r="D1639" s="6" t="s">
        <v>268</v>
      </c>
      <c r="E1639" s="6" t="s">
        <v>135</v>
      </c>
      <c r="F1639" s="6" t="s">
        <v>46</v>
      </c>
      <c r="G1639" s="54" t="s">
        <v>696</v>
      </c>
      <c r="H1639" s="54"/>
      <c r="I1639" s="54"/>
      <c r="J1639" s="54" t="s">
        <v>160</v>
      </c>
      <c r="K1639" s="6" t="s">
        <v>161</v>
      </c>
      <c r="L1639" s="6" t="s">
        <v>700</v>
      </c>
      <c r="M1639" s="6" t="s">
        <v>73</v>
      </c>
      <c r="N1639" s="54" t="s">
        <v>722</v>
      </c>
      <c r="O1639" t="s">
        <v>298</v>
      </c>
      <c r="P1639"/>
      <c r="Q1639"/>
      <c r="R1639"/>
      <c r="S1639"/>
      <c r="T1639" s="6" t="s">
        <v>193</v>
      </c>
      <c r="U1639"/>
      <c r="V1639"/>
      <c r="W1639"/>
      <c r="X1639"/>
      <c r="Y1639"/>
      <c r="Z1639"/>
      <c r="AA1639" s="56"/>
      <c r="AB1639" s="56"/>
      <c r="AC1639" s="56"/>
      <c r="AD1639" s="6"/>
      <c r="AE1639" s="31"/>
      <c r="AF1639" s="31"/>
      <c r="AG1639" s="31"/>
      <c r="AH1639" s="31"/>
      <c r="AI1639"/>
      <c r="AJ1639"/>
      <c r="AK1639"/>
      <c r="AL1639"/>
      <c r="AM1639"/>
      <c r="AN1639"/>
      <c r="AO1639" s="6">
        <v>10</v>
      </c>
      <c r="AP1639"/>
      <c r="AQ1639"/>
      <c r="AR1639"/>
      <c r="AS1639" s="65">
        <v>0</v>
      </c>
      <c r="AT1639" s="65">
        <v>1</v>
      </c>
      <c r="AU1639"/>
      <c r="AV1639"/>
      <c r="AW1639"/>
      <c r="AX1639"/>
      <c r="AY1639"/>
      <c r="AZ1639"/>
      <c r="BA1639"/>
      <c r="BB1639"/>
      <c r="BC1639"/>
      <c r="BD1639"/>
      <c r="BE1639"/>
      <c r="BF1639"/>
      <c r="BG1639"/>
      <c r="BH1639"/>
      <c r="BI1639"/>
      <c r="BJ1639"/>
      <c r="BK1639"/>
      <c r="BL1639"/>
      <c r="BM1639"/>
      <c r="BN1639"/>
      <c r="BO1639"/>
      <c r="BP1639"/>
      <c r="BQ1639"/>
      <c r="BR1639"/>
      <c r="BS1639"/>
      <c r="BT1639"/>
      <c r="BU1639"/>
      <c r="BV1639"/>
      <c r="BW1639"/>
      <c r="BX1639"/>
      <c r="BY1639"/>
      <c r="BZ1639"/>
      <c r="CA1639"/>
      <c r="CB1639"/>
      <c r="CC1639"/>
      <c r="CD1639"/>
      <c r="CE1639"/>
      <c r="CF1639"/>
      <c r="CG1639"/>
      <c r="CH1639"/>
    </row>
    <row r="1640" spans="1:86" s="121" customFormat="1" x14ac:dyDescent="0.3">
      <c r="A1640" s="6" t="s">
        <v>168</v>
      </c>
      <c r="B1640" s="6" t="s">
        <v>267</v>
      </c>
      <c r="C1640" s="6">
        <v>2017</v>
      </c>
      <c r="D1640" s="6" t="s">
        <v>268</v>
      </c>
      <c r="E1640" s="6" t="s">
        <v>135</v>
      </c>
      <c r="F1640" s="6" t="s">
        <v>46</v>
      </c>
      <c r="G1640" s="54" t="s">
        <v>696</v>
      </c>
      <c r="H1640" s="54"/>
      <c r="I1640" s="54"/>
      <c r="J1640" s="54" t="s">
        <v>160</v>
      </c>
      <c r="K1640" s="6" t="s">
        <v>161</v>
      </c>
      <c r="L1640" s="6" t="s">
        <v>698</v>
      </c>
      <c r="M1640" s="6" t="s">
        <v>73</v>
      </c>
      <c r="N1640" s="54" t="s">
        <v>683</v>
      </c>
      <c r="O1640" t="s">
        <v>298</v>
      </c>
      <c r="P1640"/>
      <c r="Q1640"/>
      <c r="R1640"/>
      <c r="S1640"/>
      <c r="T1640" s="6" t="s">
        <v>193</v>
      </c>
      <c r="U1640"/>
      <c r="V1640"/>
      <c r="W1640"/>
      <c r="X1640"/>
      <c r="Y1640"/>
      <c r="Z1640"/>
      <c r="AA1640" s="56"/>
      <c r="AB1640" s="56"/>
      <c r="AC1640" s="56"/>
      <c r="AD1640" s="6"/>
      <c r="AE1640" s="31"/>
      <c r="AF1640" s="31"/>
      <c r="AG1640" s="31"/>
      <c r="AH1640" s="31"/>
      <c r="AI1640"/>
      <c r="AJ1640"/>
      <c r="AK1640"/>
      <c r="AL1640"/>
      <c r="AM1640"/>
      <c r="AN1640"/>
      <c r="AO1640" s="6" t="s">
        <v>699</v>
      </c>
      <c r="AP1640"/>
      <c r="AQ1640"/>
      <c r="AR1640"/>
      <c r="AS1640" s="65">
        <v>0</v>
      </c>
      <c r="AT1640" s="65">
        <v>6</v>
      </c>
      <c r="AU1640">
        <v>0</v>
      </c>
      <c r="AV1640" t="s">
        <v>222</v>
      </c>
      <c r="AW1640"/>
      <c r="AX1640"/>
      <c r="AY1640"/>
      <c r="AZ1640"/>
      <c r="BA1640"/>
      <c r="BB1640"/>
      <c r="BC1640"/>
      <c r="BD1640"/>
      <c r="BE1640"/>
      <c r="BF1640"/>
      <c r="BG1640"/>
      <c r="BH1640"/>
      <c r="BI1640"/>
      <c r="BJ1640"/>
      <c r="BK1640"/>
      <c r="BL1640"/>
      <c r="BM1640"/>
      <c r="BN1640"/>
      <c r="BO1640"/>
      <c r="BP1640"/>
      <c r="BQ1640"/>
      <c r="BR1640"/>
      <c r="BS1640"/>
      <c r="BT1640"/>
      <c r="BU1640"/>
      <c r="BV1640"/>
      <c r="BW1640"/>
      <c r="BX1640"/>
      <c r="BY1640"/>
      <c r="BZ1640"/>
      <c r="CA1640"/>
      <c r="CB1640"/>
      <c r="CC1640"/>
      <c r="CD1640"/>
      <c r="CE1640"/>
      <c r="CF1640"/>
      <c r="CG1640"/>
      <c r="CH1640"/>
    </row>
    <row r="1641" spans="1:86" s="121" customFormat="1" x14ac:dyDescent="0.3">
      <c r="A1641" s="6" t="s">
        <v>168</v>
      </c>
      <c r="B1641" s="6" t="s">
        <v>267</v>
      </c>
      <c r="C1641" s="6">
        <v>2017</v>
      </c>
      <c r="D1641" s="6" t="s">
        <v>268</v>
      </c>
      <c r="E1641" s="6" t="s">
        <v>135</v>
      </c>
      <c r="F1641" s="6" t="s">
        <v>46</v>
      </c>
      <c r="G1641" s="54" t="s">
        <v>701</v>
      </c>
      <c r="H1641" s="54"/>
      <c r="I1641" s="54"/>
      <c r="J1641" s="54" t="s">
        <v>160</v>
      </c>
      <c r="K1641" s="6" t="s">
        <v>161</v>
      </c>
      <c r="L1641" s="6" t="s">
        <v>698</v>
      </c>
      <c r="M1641" s="6" t="s">
        <v>73</v>
      </c>
      <c r="N1641" s="54" t="s">
        <v>683</v>
      </c>
      <c r="O1641" t="s">
        <v>298</v>
      </c>
      <c r="P1641"/>
      <c r="Q1641"/>
      <c r="R1641"/>
      <c r="S1641"/>
      <c r="T1641" s="6" t="s">
        <v>193</v>
      </c>
      <c r="U1641"/>
      <c r="V1641"/>
      <c r="W1641"/>
      <c r="X1641"/>
      <c r="Y1641"/>
      <c r="Z1641"/>
      <c r="AA1641" s="56"/>
      <c r="AB1641" s="56"/>
      <c r="AC1641" s="56"/>
      <c r="AD1641" s="6"/>
      <c r="AE1641" s="31"/>
      <c r="AF1641" s="31"/>
      <c r="AG1641" s="31"/>
      <c r="AH1641" s="31"/>
      <c r="AI1641"/>
      <c r="AJ1641"/>
      <c r="AK1641"/>
      <c r="AL1641"/>
      <c r="AM1641"/>
      <c r="AN1641"/>
      <c r="AO1641" s="6" t="s">
        <v>699</v>
      </c>
      <c r="AP1641"/>
      <c r="AQ1641"/>
      <c r="AR1641"/>
      <c r="AS1641" s="65">
        <v>0</v>
      </c>
      <c r="AT1641" s="65">
        <v>1</v>
      </c>
      <c r="AU1641">
        <v>0</v>
      </c>
      <c r="AV1641" t="s">
        <v>222</v>
      </c>
      <c r="AW1641"/>
      <c r="AX1641"/>
      <c r="AY1641"/>
      <c r="AZ1641"/>
      <c r="BA1641"/>
      <c r="BB1641"/>
      <c r="BC1641"/>
      <c r="BD1641"/>
      <c r="BE1641"/>
      <c r="BF1641"/>
      <c r="BG1641"/>
      <c r="BH1641"/>
      <c r="BI1641"/>
      <c r="BJ1641"/>
      <c r="BK1641"/>
      <c r="BL1641"/>
      <c r="BM1641"/>
      <c r="BN1641"/>
      <c r="BO1641"/>
      <c r="BP1641"/>
      <c r="BQ1641"/>
      <c r="BR1641"/>
      <c r="BS1641"/>
      <c r="BT1641"/>
      <c r="BU1641"/>
      <c r="BV1641"/>
      <c r="BW1641"/>
      <c r="BX1641"/>
      <c r="BY1641"/>
      <c r="BZ1641"/>
      <c r="CA1641"/>
      <c r="CB1641"/>
      <c r="CC1641"/>
      <c r="CD1641"/>
      <c r="CE1641"/>
      <c r="CF1641"/>
      <c r="CG1641"/>
      <c r="CH1641"/>
    </row>
    <row r="1642" spans="1:86" s="121" customFormat="1" x14ac:dyDescent="0.3">
      <c r="A1642" s="6" t="s">
        <v>168</v>
      </c>
      <c r="B1642" s="6" t="s">
        <v>267</v>
      </c>
      <c r="C1642" s="6">
        <v>2017</v>
      </c>
      <c r="D1642" s="6" t="s">
        <v>268</v>
      </c>
      <c r="E1642" s="6" t="s">
        <v>135</v>
      </c>
      <c r="F1642" s="6" t="s">
        <v>46</v>
      </c>
      <c r="G1642" s="54" t="s">
        <v>696</v>
      </c>
      <c r="H1642" s="54"/>
      <c r="I1642" s="54"/>
      <c r="J1642" s="54" t="s">
        <v>160</v>
      </c>
      <c r="K1642" s="6" t="s">
        <v>161</v>
      </c>
      <c r="L1642" s="6" t="s">
        <v>698</v>
      </c>
      <c r="M1642" s="6" t="s">
        <v>73</v>
      </c>
      <c r="N1642" s="54" t="s">
        <v>703</v>
      </c>
      <c r="O1642" t="s">
        <v>298</v>
      </c>
      <c r="P1642"/>
      <c r="Q1642"/>
      <c r="R1642"/>
      <c r="S1642"/>
      <c r="T1642" s="6" t="s">
        <v>193</v>
      </c>
      <c r="U1642"/>
      <c r="V1642"/>
      <c r="W1642"/>
      <c r="X1642"/>
      <c r="Y1642"/>
      <c r="Z1642"/>
      <c r="AA1642" s="56"/>
      <c r="AB1642" s="56"/>
      <c r="AC1642" s="56"/>
      <c r="AD1642" s="6"/>
      <c r="AE1642" s="31"/>
      <c r="AF1642" s="31"/>
      <c r="AG1642" s="31"/>
      <c r="AH1642" s="31"/>
      <c r="AI1642"/>
      <c r="AJ1642"/>
      <c r="AK1642"/>
      <c r="AL1642"/>
      <c r="AM1642"/>
      <c r="AN1642"/>
      <c r="AO1642" s="6" t="s">
        <v>699</v>
      </c>
      <c r="AP1642"/>
      <c r="AQ1642"/>
      <c r="AR1642"/>
      <c r="AS1642" s="65">
        <v>0</v>
      </c>
      <c r="AT1642" s="65">
        <v>2</v>
      </c>
      <c r="AU1642">
        <v>0</v>
      </c>
      <c r="AV1642" t="s">
        <v>222</v>
      </c>
      <c r="AW1642"/>
      <c r="AX1642"/>
      <c r="AY1642"/>
      <c r="AZ1642"/>
      <c r="BA1642"/>
      <c r="BB1642"/>
      <c r="BC1642"/>
      <c r="BD1642"/>
      <c r="BE1642"/>
      <c r="BF1642"/>
      <c r="BG1642"/>
      <c r="BH1642"/>
      <c r="BI1642"/>
      <c r="BJ1642"/>
      <c r="BK1642"/>
      <c r="BL1642"/>
      <c r="BM1642"/>
      <c r="BN1642"/>
      <c r="BO1642"/>
      <c r="BP1642"/>
      <c r="BQ1642"/>
      <c r="BR1642"/>
      <c r="BS1642"/>
      <c r="BT1642"/>
      <c r="BU1642"/>
      <c r="BV1642"/>
      <c r="BW1642"/>
      <c r="BX1642"/>
      <c r="BY1642"/>
      <c r="BZ1642"/>
      <c r="CA1642"/>
      <c r="CB1642"/>
      <c r="CC1642"/>
      <c r="CD1642"/>
      <c r="CE1642"/>
      <c r="CF1642"/>
      <c r="CG1642"/>
      <c r="CH1642"/>
    </row>
    <row r="1643" spans="1:86" s="121" customFormat="1" x14ac:dyDescent="0.3">
      <c r="A1643" s="6" t="s">
        <v>168</v>
      </c>
      <c r="B1643" s="6" t="s">
        <v>267</v>
      </c>
      <c r="C1643" s="6">
        <v>2017</v>
      </c>
      <c r="D1643" s="6" t="s">
        <v>268</v>
      </c>
      <c r="E1643" s="6" t="s">
        <v>135</v>
      </c>
      <c r="F1643" s="6" t="s">
        <v>46</v>
      </c>
      <c r="G1643" s="54" t="s">
        <v>696</v>
      </c>
      <c r="H1643" s="54"/>
      <c r="I1643" s="54"/>
      <c r="J1643" s="54" t="s">
        <v>160</v>
      </c>
      <c r="K1643" s="6" t="s">
        <v>161</v>
      </c>
      <c r="L1643" s="6" t="s">
        <v>698</v>
      </c>
      <c r="M1643" s="6" t="s">
        <v>73</v>
      </c>
      <c r="N1643" s="54" t="s">
        <v>718</v>
      </c>
      <c r="O1643" t="s">
        <v>298</v>
      </c>
      <c r="P1643"/>
      <c r="Q1643"/>
      <c r="R1643"/>
      <c r="S1643"/>
      <c r="T1643" s="6" t="s">
        <v>193</v>
      </c>
      <c r="U1643"/>
      <c r="V1643"/>
      <c r="W1643"/>
      <c r="X1643"/>
      <c r="Y1643"/>
      <c r="Z1643"/>
      <c r="AA1643" s="56"/>
      <c r="AB1643" s="56"/>
      <c r="AC1643" s="56"/>
      <c r="AD1643" s="6"/>
      <c r="AE1643" s="31"/>
      <c r="AF1643" s="31"/>
      <c r="AG1643" s="31"/>
      <c r="AH1643" s="31"/>
      <c r="AI1643"/>
      <c r="AJ1643"/>
      <c r="AK1643"/>
      <c r="AL1643"/>
      <c r="AM1643"/>
      <c r="AN1643"/>
      <c r="AO1643" s="6" t="s">
        <v>699</v>
      </c>
      <c r="AP1643"/>
      <c r="AQ1643"/>
      <c r="AR1643"/>
      <c r="AS1643" s="65">
        <v>0</v>
      </c>
      <c r="AT1643" s="65">
        <v>6</v>
      </c>
      <c r="AU1643">
        <v>0</v>
      </c>
      <c r="AV1643" t="s">
        <v>222</v>
      </c>
      <c r="AW1643"/>
      <c r="AX1643"/>
      <c r="AY1643"/>
      <c r="AZ1643"/>
      <c r="BA1643"/>
      <c r="BB1643"/>
      <c r="BC1643"/>
      <c r="BD1643"/>
      <c r="BE1643"/>
      <c r="BF1643"/>
      <c r="BG1643"/>
      <c r="BH1643"/>
      <c r="BI1643"/>
      <c r="BJ1643"/>
      <c r="BK1643"/>
      <c r="BL1643"/>
      <c r="BM1643"/>
      <c r="BN1643"/>
      <c r="BO1643"/>
      <c r="BP1643"/>
      <c r="BQ1643"/>
      <c r="BR1643"/>
      <c r="BS1643"/>
      <c r="BT1643"/>
      <c r="BU1643"/>
      <c r="BV1643"/>
      <c r="BW1643"/>
      <c r="BX1643"/>
      <c r="BY1643"/>
      <c r="BZ1643"/>
      <c r="CA1643"/>
      <c r="CB1643"/>
      <c r="CC1643"/>
      <c r="CD1643"/>
      <c r="CE1643"/>
      <c r="CF1643"/>
      <c r="CG1643"/>
      <c r="CH1643"/>
    </row>
    <row r="1644" spans="1:86" s="121" customFormat="1" x14ac:dyDescent="0.3">
      <c r="A1644" s="6" t="s">
        <v>168</v>
      </c>
      <c r="B1644" s="6" t="s">
        <v>267</v>
      </c>
      <c r="C1644" s="6">
        <v>2017</v>
      </c>
      <c r="D1644" s="6" t="s">
        <v>268</v>
      </c>
      <c r="E1644" s="6" t="s">
        <v>135</v>
      </c>
      <c r="F1644" s="6" t="s">
        <v>46</v>
      </c>
      <c r="G1644" s="54" t="s">
        <v>701</v>
      </c>
      <c r="H1644" s="54"/>
      <c r="I1644" s="54"/>
      <c r="J1644" s="54" t="s">
        <v>160</v>
      </c>
      <c r="K1644" s="6" t="s">
        <v>161</v>
      </c>
      <c r="L1644" s="6" t="s">
        <v>698</v>
      </c>
      <c r="M1644" s="6" t="s">
        <v>73</v>
      </c>
      <c r="N1644" s="54" t="s">
        <v>718</v>
      </c>
      <c r="O1644" t="s">
        <v>298</v>
      </c>
      <c r="P1644"/>
      <c r="Q1644"/>
      <c r="R1644"/>
      <c r="S1644"/>
      <c r="T1644" s="6" t="s">
        <v>193</v>
      </c>
      <c r="U1644"/>
      <c r="V1644"/>
      <c r="W1644"/>
      <c r="X1644"/>
      <c r="Y1644"/>
      <c r="Z1644"/>
      <c r="AA1644" s="56"/>
      <c r="AB1644" s="56"/>
      <c r="AC1644" s="56"/>
      <c r="AD1644" s="6"/>
      <c r="AE1644" s="31"/>
      <c r="AF1644" s="31"/>
      <c r="AG1644" s="31"/>
      <c r="AH1644" s="31"/>
      <c r="AI1644"/>
      <c r="AJ1644"/>
      <c r="AK1644"/>
      <c r="AL1644"/>
      <c r="AM1644"/>
      <c r="AN1644"/>
      <c r="AO1644" s="6" t="s">
        <v>699</v>
      </c>
      <c r="AP1644"/>
      <c r="AQ1644"/>
      <c r="AR1644"/>
      <c r="AS1644" s="65">
        <v>0</v>
      </c>
      <c r="AT1644" s="65">
        <v>11</v>
      </c>
      <c r="AU1644">
        <v>0</v>
      </c>
      <c r="AV1644" t="s">
        <v>222</v>
      </c>
      <c r="AW1644"/>
      <c r="AX1644"/>
      <c r="AY1644"/>
      <c r="AZ1644"/>
      <c r="BA1644"/>
      <c r="BB1644"/>
      <c r="BC1644"/>
      <c r="BD1644"/>
      <c r="BE1644"/>
      <c r="BF1644"/>
      <c r="BG1644"/>
      <c r="BH1644"/>
      <c r="BI1644"/>
      <c r="BJ1644"/>
      <c r="BK1644"/>
      <c r="BL1644"/>
      <c r="BM1644"/>
      <c r="BN1644"/>
      <c r="BO1644"/>
      <c r="BP1644"/>
      <c r="BQ1644"/>
      <c r="BR1644"/>
      <c r="BS1644"/>
      <c r="BT1644"/>
      <c r="BU1644"/>
      <c r="BV1644"/>
      <c r="BW1644"/>
      <c r="BX1644"/>
      <c r="BY1644"/>
      <c r="BZ1644"/>
      <c r="CA1644"/>
      <c r="CB1644"/>
      <c r="CC1644"/>
      <c r="CD1644"/>
      <c r="CE1644"/>
      <c r="CF1644"/>
      <c r="CG1644"/>
      <c r="CH1644"/>
    </row>
    <row r="1645" spans="1:86" s="121" customFormat="1" x14ac:dyDescent="0.3">
      <c r="A1645" s="6" t="s">
        <v>168</v>
      </c>
      <c r="B1645" s="6" t="s">
        <v>267</v>
      </c>
      <c r="C1645" s="6">
        <v>2017</v>
      </c>
      <c r="D1645" s="6" t="s">
        <v>268</v>
      </c>
      <c r="E1645" s="6" t="s">
        <v>135</v>
      </c>
      <c r="F1645" s="6" t="s">
        <v>46</v>
      </c>
      <c r="G1645" s="54" t="s">
        <v>701</v>
      </c>
      <c r="H1645" s="54"/>
      <c r="I1645" s="54"/>
      <c r="J1645" s="54" t="s">
        <v>160</v>
      </c>
      <c r="K1645" s="6" t="s">
        <v>161</v>
      </c>
      <c r="L1645" s="6" t="s">
        <v>698</v>
      </c>
      <c r="M1645" s="6" t="s">
        <v>73</v>
      </c>
      <c r="N1645" s="54" t="s">
        <v>719</v>
      </c>
      <c r="O1645" t="s">
        <v>298</v>
      </c>
      <c r="P1645"/>
      <c r="Q1645"/>
      <c r="R1645"/>
      <c r="S1645"/>
      <c r="T1645" s="6" t="s">
        <v>193</v>
      </c>
      <c r="U1645"/>
      <c r="V1645"/>
      <c r="W1645"/>
      <c r="X1645"/>
      <c r="Y1645"/>
      <c r="Z1645"/>
      <c r="AA1645" s="56"/>
      <c r="AB1645" s="56"/>
      <c r="AC1645" s="56"/>
      <c r="AD1645" s="6"/>
      <c r="AE1645" s="31"/>
      <c r="AF1645" s="31"/>
      <c r="AG1645" s="31"/>
      <c r="AH1645" s="31"/>
      <c r="AI1645"/>
      <c r="AJ1645"/>
      <c r="AK1645"/>
      <c r="AL1645"/>
      <c r="AM1645"/>
      <c r="AN1645"/>
      <c r="AO1645" s="6" t="s">
        <v>699</v>
      </c>
      <c r="AP1645"/>
      <c r="AQ1645"/>
      <c r="AR1645"/>
      <c r="AS1645" s="65">
        <v>0</v>
      </c>
      <c r="AT1645" s="65">
        <v>1</v>
      </c>
      <c r="AU1645">
        <v>0</v>
      </c>
      <c r="AV1645" t="s">
        <v>222</v>
      </c>
      <c r="AW1645"/>
      <c r="AX1645"/>
      <c r="AY1645"/>
      <c r="AZ1645"/>
      <c r="BA1645"/>
      <c r="BB1645"/>
      <c r="BC1645"/>
      <c r="BD1645"/>
      <c r="BE1645"/>
      <c r="BF1645"/>
      <c r="BG1645"/>
      <c r="BH1645"/>
      <c r="BI1645"/>
      <c r="BJ1645"/>
      <c r="BK1645"/>
      <c r="BL1645"/>
      <c r="BM1645"/>
      <c r="BN1645"/>
      <c r="BO1645"/>
      <c r="BP1645"/>
      <c r="BQ1645"/>
      <c r="BR1645"/>
      <c r="BS1645"/>
      <c r="BT1645"/>
      <c r="BU1645"/>
      <c r="BV1645"/>
      <c r="BW1645"/>
      <c r="BX1645"/>
      <c r="BY1645"/>
      <c r="BZ1645"/>
      <c r="CA1645"/>
      <c r="CB1645"/>
      <c r="CC1645"/>
      <c r="CD1645"/>
      <c r="CE1645"/>
      <c r="CF1645"/>
      <c r="CG1645"/>
      <c r="CH1645"/>
    </row>
    <row r="1646" spans="1:86" s="121" customFormat="1" x14ac:dyDescent="0.3">
      <c r="A1646" s="6" t="s">
        <v>168</v>
      </c>
      <c r="B1646" s="6" t="s">
        <v>267</v>
      </c>
      <c r="C1646" s="6">
        <v>2017</v>
      </c>
      <c r="D1646" s="6" t="s">
        <v>268</v>
      </c>
      <c r="E1646" s="6" t="s">
        <v>135</v>
      </c>
      <c r="F1646" s="6" t="s">
        <v>46</v>
      </c>
      <c r="G1646" s="54" t="s">
        <v>701</v>
      </c>
      <c r="H1646" s="54"/>
      <c r="I1646" s="54"/>
      <c r="J1646" s="54" t="s">
        <v>160</v>
      </c>
      <c r="K1646" s="6" t="s">
        <v>161</v>
      </c>
      <c r="L1646" s="6" t="s">
        <v>698</v>
      </c>
      <c r="M1646" s="6" t="s">
        <v>73</v>
      </c>
      <c r="N1646" s="54" t="s">
        <v>720</v>
      </c>
      <c r="O1646" t="s">
        <v>298</v>
      </c>
      <c r="P1646"/>
      <c r="Q1646"/>
      <c r="R1646"/>
      <c r="S1646"/>
      <c r="T1646" s="6" t="s">
        <v>193</v>
      </c>
      <c r="U1646"/>
      <c r="V1646"/>
      <c r="W1646"/>
      <c r="X1646"/>
      <c r="Y1646"/>
      <c r="Z1646"/>
      <c r="AA1646" s="56"/>
      <c r="AB1646" s="56"/>
      <c r="AC1646" s="56"/>
      <c r="AD1646" s="6"/>
      <c r="AE1646" s="31"/>
      <c r="AF1646" s="31"/>
      <c r="AG1646" s="31"/>
      <c r="AH1646" s="31"/>
      <c r="AI1646"/>
      <c r="AJ1646"/>
      <c r="AK1646"/>
      <c r="AL1646"/>
      <c r="AM1646"/>
      <c r="AN1646"/>
      <c r="AO1646" s="6" t="s">
        <v>699</v>
      </c>
      <c r="AP1646"/>
      <c r="AQ1646"/>
      <c r="AR1646"/>
      <c r="AS1646" s="65">
        <v>0</v>
      </c>
      <c r="AT1646" s="65">
        <v>2</v>
      </c>
      <c r="AU1646">
        <v>0</v>
      </c>
      <c r="AV1646" t="s">
        <v>222</v>
      </c>
      <c r="AW1646"/>
      <c r="AX1646"/>
      <c r="AY1646"/>
      <c r="AZ1646"/>
      <c r="BA1646"/>
      <c r="BB1646"/>
      <c r="BC1646"/>
      <c r="BD1646"/>
      <c r="BE1646"/>
      <c r="BF1646"/>
      <c r="BG1646"/>
      <c r="BH1646"/>
      <c r="BI1646"/>
      <c r="BJ1646"/>
      <c r="BK1646"/>
      <c r="BL1646"/>
      <c r="BM1646"/>
      <c r="BN1646"/>
      <c r="BO1646"/>
      <c r="BP1646"/>
      <c r="BQ1646"/>
      <c r="BR1646"/>
      <c r="BS1646"/>
      <c r="BT1646"/>
      <c r="BU1646"/>
      <c r="BV1646"/>
      <c r="BW1646"/>
      <c r="BX1646"/>
      <c r="BY1646"/>
      <c r="BZ1646"/>
      <c r="CA1646"/>
      <c r="CB1646"/>
      <c r="CC1646"/>
      <c r="CD1646"/>
      <c r="CE1646"/>
      <c r="CF1646"/>
      <c r="CG1646"/>
      <c r="CH1646"/>
    </row>
    <row r="1647" spans="1:86" s="121" customFormat="1" x14ac:dyDescent="0.3">
      <c r="A1647" s="6" t="s">
        <v>168</v>
      </c>
      <c r="B1647" s="6" t="s">
        <v>267</v>
      </c>
      <c r="C1647" s="6">
        <v>2017</v>
      </c>
      <c r="D1647" s="6" t="s">
        <v>268</v>
      </c>
      <c r="E1647" s="6" t="s">
        <v>135</v>
      </c>
      <c r="F1647" s="6" t="s">
        <v>46</v>
      </c>
      <c r="G1647" s="54" t="s">
        <v>696</v>
      </c>
      <c r="H1647" s="54"/>
      <c r="I1647" s="54"/>
      <c r="J1647" s="54" t="s">
        <v>160</v>
      </c>
      <c r="K1647" s="6" t="s">
        <v>161</v>
      </c>
      <c r="L1647" s="6" t="s">
        <v>698</v>
      </c>
      <c r="M1647" s="6" t="s">
        <v>73</v>
      </c>
      <c r="N1647" s="54" t="s">
        <v>722</v>
      </c>
      <c r="O1647" t="s">
        <v>298</v>
      </c>
      <c r="P1647"/>
      <c r="Q1647"/>
      <c r="R1647"/>
      <c r="S1647"/>
      <c r="T1647" s="6" t="s">
        <v>193</v>
      </c>
      <c r="U1647"/>
      <c r="V1647"/>
      <c r="W1647"/>
      <c r="X1647"/>
      <c r="Y1647"/>
      <c r="Z1647"/>
      <c r="AA1647" s="56"/>
      <c r="AB1647" s="56"/>
      <c r="AC1647" s="56"/>
      <c r="AD1647" s="6"/>
      <c r="AE1647" s="31"/>
      <c r="AF1647" s="31"/>
      <c r="AG1647" s="31"/>
      <c r="AH1647" s="31"/>
      <c r="AI1647"/>
      <c r="AJ1647"/>
      <c r="AK1647"/>
      <c r="AL1647"/>
      <c r="AM1647"/>
      <c r="AN1647"/>
      <c r="AO1647" s="6" t="s">
        <v>699</v>
      </c>
      <c r="AP1647"/>
      <c r="AQ1647"/>
      <c r="AR1647"/>
      <c r="AS1647" s="65">
        <v>0</v>
      </c>
      <c r="AT1647" s="65">
        <v>1</v>
      </c>
      <c r="AU1647">
        <v>0</v>
      </c>
      <c r="AV1647" t="s">
        <v>222</v>
      </c>
      <c r="AW1647"/>
      <c r="AX1647"/>
      <c r="AY1647"/>
      <c r="AZ1647"/>
      <c r="BA1647"/>
      <c r="BB1647"/>
      <c r="BC1647"/>
      <c r="BD1647"/>
      <c r="BE1647"/>
      <c r="BF1647"/>
      <c r="BG1647"/>
      <c r="BH1647"/>
      <c r="BI1647"/>
      <c r="BJ1647"/>
      <c r="BK1647"/>
      <c r="BL1647"/>
      <c r="BM1647"/>
      <c r="BN1647"/>
      <c r="BO1647"/>
      <c r="BP1647"/>
      <c r="BQ1647"/>
      <c r="BR1647"/>
      <c r="BS1647"/>
      <c r="BT1647"/>
      <c r="BU1647"/>
      <c r="BV1647"/>
      <c r="BW1647"/>
      <c r="BX1647"/>
      <c r="BY1647"/>
      <c r="BZ1647"/>
      <c r="CA1647"/>
      <c r="CB1647"/>
      <c r="CC1647"/>
      <c r="CD1647"/>
      <c r="CE1647"/>
      <c r="CF1647"/>
      <c r="CG1647"/>
      <c r="CH1647"/>
    </row>
    <row r="1648" spans="1:86" s="121" customFormat="1" x14ac:dyDescent="0.3">
      <c r="A1648" s="6" t="s">
        <v>168</v>
      </c>
      <c r="B1648" s="6" t="s">
        <v>267</v>
      </c>
      <c r="C1648" s="6">
        <v>2017</v>
      </c>
      <c r="D1648" s="6" t="s">
        <v>268</v>
      </c>
      <c r="E1648" s="6" t="s">
        <v>135</v>
      </c>
      <c r="F1648" s="6" t="s">
        <v>46</v>
      </c>
      <c r="G1648" s="54" t="s">
        <v>696</v>
      </c>
      <c r="H1648" s="54"/>
      <c r="I1648" s="54"/>
      <c r="J1648" s="54" t="s">
        <v>160</v>
      </c>
      <c r="K1648" s="6" t="s">
        <v>161</v>
      </c>
      <c r="L1648" s="6" t="s">
        <v>291</v>
      </c>
      <c r="M1648" s="6" t="s">
        <v>73</v>
      </c>
      <c r="N1648" s="54" t="s">
        <v>683</v>
      </c>
      <c r="O1648" t="s">
        <v>298</v>
      </c>
      <c r="P1648"/>
      <c r="Q1648"/>
      <c r="R1648"/>
      <c r="S1648"/>
      <c r="T1648" s="6" t="s">
        <v>193</v>
      </c>
      <c r="U1648"/>
      <c r="V1648"/>
      <c r="W1648"/>
      <c r="X1648"/>
      <c r="Y1648"/>
      <c r="Z1648"/>
      <c r="AA1648" s="56"/>
      <c r="AB1648" s="56"/>
      <c r="AC1648" s="56"/>
      <c r="AD1648" s="6"/>
      <c r="AE1648" s="31"/>
      <c r="AF1648" s="31"/>
      <c r="AG1648" s="31"/>
      <c r="AH1648" s="31"/>
      <c r="AI1648"/>
      <c r="AJ1648"/>
      <c r="AK1648"/>
      <c r="AL1648"/>
      <c r="AM1648"/>
      <c r="AN1648"/>
      <c r="AO1648" s="6">
        <v>10</v>
      </c>
      <c r="AP1648"/>
      <c r="AQ1648"/>
      <c r="AR1648"/>
      <c r="AS1648" s="65">
        <v>0</v>
      </c>
      <c r="AT1648" s="65">
        <v>6</v>
      </c>
      <c r="AU1648"/>
      <c r="AV1648"/>
      <c r="AW1648"/>
      <c r="AX1648"/>
      <c r="AY1648"/>
      <c r="AZ1648"/>
      <c r="BA1648"/>
      <c r="BB1648"/>
      <c r="BC1648"/>
      <c r="BD1648"/>
      <c r="BE1648"/>
      <c r="BF1648"/>
      <c r="BG1648"/>
      <c r="BH1648"/>
      <c r="BI1648"/>
      <c r="BJ1648"/>
      <c r="BK1648"/>
      <c r="BL1648"/>
      <c r="BM1648"/>
      <c r="BN1648"/>
      <c r="BO1648"/>
      <c r="BP1648"/>
      <c r="BQ1648"/>
      <c r="BR1648"/>
      <c r="BS1648"/>
      <c r="BT1648"/>
      <c r="BU1648"/>
      <c r="BV1648"/>
      <c r="BW1648"/>
      <c r="BX1648"/>
      <c r="BY1648"/>
      <c r="BZ1648"/>
      <c r="CA1648"/>
      <c r="CB1648"/>
      <c r="CC1648"/>
      <c r="CD1648"/>
      <c r="CE1648"/>
      <c r="CF1648"/>
      <c r="CG1648"/>
      <c r="CH1648"/>
    </row>
    <row r="1649" spans="1:86" s="121" customFormat="1" x14ac:dyDescent="0.3">
      <c r="A1649" s="6" t="s">
        <v>168</v>
      </c>
      <c r="B1649" s="6" t="s">
        <v>267</v>
      </c>
      <c r="C1649" s="6">
        <v>2017</v>
      </c>
      <c r="D1649" s="6" t="s">
        <v>268</v>
      </c>
      <c r="E1649" s="6" t="s">
        <v>135</v>
      </c>
      <c r="F1649" s="6" t="s">
        <v>46</v>
      </c>
      <c r="G1649" s="54" t="s">
        <v>701</v>
      </c>
      <c r="H1649" s="54"/>
      <c r="I1649" s="54"/>
      <c r="J1649" s="54" t="s">
        <v>160</v>
      </c>
      <c r="K1649" s="6" t="s">
        <v>161</v>
      </c>
      <c r="L1649" s="6" t="s">
        <v>291</v>
      </c>
      <c r="M1649" s="6" t="s">
        <v>73</v>
      </c>
      <c r="N1649" s="54" t="s">
        <v>683</v>
      </c>
      <c r="O1649" t="s">
        <v>298</v>
      </c>
      <c r="P1649"/>
      <c r="Q1649"/>
      <c r="R1649"/>
      <c r="S1649"/>
      <c r="T1649" s="6" t="s">
        <v>193</v>
      </c>
      <c r="U1649"/>
      <c r="V1649"/>
      <c r="W1649"/>
      <c r="X1649"/>
      <c r="Y1649"/>
      <c r="Z1649"/>
      <c r="AA1649" s="56"/>
      <c r="AB1649" s="56"/>
      <c r="AC1649" s="56"/>
      <c r="AD1649" s="6"/>
      <c r="AE1649" s="31"/>
      <c r="AF1649" s="31"/>
      <c r="AG1649" s="31"/>
      <c r="AH1649" s="31"/>
      <c r="AI1649"/>
      <c r="AJ1649"/>
      <c r="AK1649"/>
      <c r="AL1649"/>
      <c r="AM1649"/>
      <c r="AN1649"/>
      <c r="AO1649" s="6">
        <v>10</v>
      </c>
      <c r="AP1649"/>
      <c r="AQ1649"/>
      <c r="AR1649"/>
      <c r="AS1649" s="65">
        <v>1</v>
      </c>
      <c r="AT1649" s="65">
        <v>1</v>
      </c>
      <c r="AU1649"/>
      <c r="AV1649"/>
      <c r="AW1649"/>
      <c r="AX1649"/>
      <c r="AY1649"/>
      <c r="AZ1649"/>
      <c r="BA1649"/>
      <c r="BB1649"/>
      <c r="BC1649"/>
      <c r="BD1649"/>
      <c r="BE1649"/>
      <c r="BF1649"/>
      <c r="BG1649"/>
      <c r="BH1649"/>
      <c r="BI1649"/>
      <c r="BJ1649"/>
      <c r="BK1649"/>
      <c r="BL1649"/>
      <c r="BM1649"/>
      <c r="BN1649"/>
      <c r="BO1649"/>
      <c r="BP1649"/>
      <c r="BQ1649"/>
      <c r="BR1649"/>
      <c r="BS1649"/>
      <c r="BT1649"/>
      <c r="BU1649"/>
      <c r="BV1649"/>
      <c r="BW1649"/>
      <c r="BX1649"/>
      <c r="BY1649"/>
      <c r="BZ1649"/>
      <c r="CA1649"/>
      <c r="CB1649"/>
      <c r="CC1649"/>
      <c r="CD1649"/>
      <c r="CE1649"/>
      <c r="CF1649"/>
      <c r="CG1649"/>
      <c r="CH1649"/>
    </row>
    <row r="1650" spans="1:86" s="121" customFormat="1" x14ac:dyDescent="0.3">
      <c r="A1650" s="6" t="s">
        <v>168</v>
      </c>
      <c r="B1650" s="6" t="s">
        <v>267</v>
      </c>
      <c r="C1650" s="6">
        <v>2017</v>
      </c>
      <c r="D1650" s="6" t="s">
        <v>268</v>
      </c>
      <c r="E1650" s="6" t="s">
        <v>135</v>
      </c>
      <c r="F1650" s="6" t="s">
        <v>46</v>
      </c>
      <c r="G1650" s="54" t="s">
        <v>696</v>
      </c>
      <c r="H1650" s="54"/>
      <c r="I1650" s="54"/>
      <c r="J1650" s="54" t="s">
        <v>160</v>
      </c>
      <c r="K1650" s="6" t="s">
        <v>161</v>
      </c>
      <c r="L1650" s="6" t="s">
        <v>291</v>
      </c>
      <c r="M1650" s="6" t="s">
        <v>73</v>
      </c>
      <c r="N1650" s="54" t="s">
        <v>703</v>
      </c>
      <c r="O1650" t="s">
        <v>298</v>
      </c>
      <c r="P1650"/>
      <c r="Q1650"/>
      <c r="R1650"/>
      <c r="S1650"/>
      <c r="T1650" s="6" t="s">
        <v>193</v>
      </c>
      <c r="U1650"/>
      <c r="V1650"/>
      <c r="W1650"/>
      <c r="X1650"/>
      <c r="Y1650"/>
      <c r="Z1650"/>
      <c r="AA1650" s="56"/>
      <c r="AB1650" s="56"/>
      <c r="AC1650" s="56"/>
      <c r="AD1650" s="6"/>
      <c r="AE1650" s="31"/>
      <c r="AF1650" s="31"/>
      <c r="AG1650" s="31"/>
      <c r="AH1650" s="31"/>
      <c r="AI1650"/>
      <c r="AJ1650"/>
      <c r="AK1650"/>
      <c r="AL1650"/>
      <c r="AM1650"/>
      <c r="AN1650"/>
      <c r="AO1650" s="6">
        <v>10</v>
      </c>
      <c r="AP1650"/>
      <c r="AQ1650"/>
      <c r="AR1650"/>
      <c r="AS1650" s="65">
        <v>0</v>
      </c>
      <c r="AT1650" s="65">
        <v>2</v>
      </c>
      <c r="AU1650"/>
      <c r="AV1650"/>
      <c r="AW1650"/>
      <c r="AX1650"/>
      <c r="AY1650"/>
      <c r="AZ1650"/>
      <c r="BA1650"/>
      <c r="BB1650"/>
      <c r="BC1650"/>
      <c r="BD1650"/>
      <c r="BE1650"/>
      <c r="BF1650"/>
      <c r="BG1650"/>
      <c r="BH1650"/>
      <c r="BI1650"/>
      <c r="BJ1650"/>
      <c r="BK1650"/>
      <c r="BL1650"/>
      <c r="BM1650"/>
      <c r="BN1650"/>
      <c r="BO1650"/>
      <c r="BP1650"/>
      <c r="BQ1650"/>
      <c r="BR1650"/>
      <c r="BS1650"/>
      <c r="BT1650"/>
      <c r="BU1650"/>
      <c r="BV1650"/>
      <c r="BW1650"/>
      <c r="BX1650"/>
      <c r="BY1650"/>
      <c r="BZ1650"/>
      <c r="CA1650"/>
      <c r="CB1650"/>
      <c r="CC1650"/>
      <c r="CD1650"/>
      <c r="CE1650"/>
      <c r="CF1650"/>
      <c r="CG1650"/>
      <c r="CH1650"/>
    </row>
    <row r="1651" spans="1:86" s="121" customFormat="1" x14ac:dyDescent="0.3">
      <c r="A1651" s="6" t="s">
        <v>168</v>
      </c>
      <c r="B1651" s="6" t="s">
        <v>267</v>
      </c>
      <c r="C1651" s="6">
        <v>2017</v>
      </c>
      <c r="D1651" s="6" t="s">
        <v>268</v>
      </c>
      <c r="E1651" s="6" t="s">
        <v>135</v>
      </c>
      <c r="F1651" s="6" t="s">
        <v>46</v>
      </c>
      <c r="G1651" s="54" t="s">
        <v>696</v>
      </c>
      <c r="H1651" s="54"/>
      <c r="I1651" s="54"/>
      <c r="J1651" s="54" t="s">
        <v>160</v>
      </c>
      <c r="K1651" s="6" t="s">
        <v>161</v>
      </c>
      <c r="L1651" s="6" t="s">
        <v>291</v>
      </c>
      <c r="M1651" s="6" t="s">
        <v>73</v>
      </c>
      <c r="N1651" s="54" t="s">
        <v>718</v>
      </c>
      <c r="O1651" t="s">
        <v>298</v>
      </c>
      <c r="P1651"/>
      <c r="Q1651"/>
      <c r="R1651"/>
      <c r="S1651"/>
      <c r="T1651" s="6" t="s">
        <v>193</v>
      </c>
      <c r="U1651"/>
      <c r="V1651"/>
      <c r="W1651"/>
      <c r="X1651"/>
      <c r="Y1651"/>
      <c r="Z1651"/>
      <c r="AA1651" s="56"/>
      <c r="AB1651" s="56"/>
      <c r="AC1651" s="56"/>
      <c r="AD1651" s="6"/>
      <c r="AE1651" s="31"/>
      <c r="AF1651" s="31"/>
      <c r="AG1651" s="31"/>
      <c r="AH1651" s="31"/>
      <c r="AI1651"/>
      <c r="AJ1651"/>
      <c r="AK1651"/>
      <c r="AL1651"/>
      <c r="AM1651"/>
      <c r="AN1651"/>
      <c r="AO1651" s="6">
        <v>10</v>
      </c>
      <c r="AP1651"/>
      <c r="AQ1651"/>
      <c r="AR1651"/>
      <c r="AS1651" s="65">
        <v>0</v>
      </c>
      <c r="AT1651" s="65">
        <v>6</v>
      </c>
      <c r="AU1651"/>
      <c r="AV1651"/>
      <c r="AW1651"/>
      <c r="AX1651"/>
      <c r="AY1651"/>
      <c r="AZ1651"/>
      <c r="BA1651"/>
      <c r="BB1651"/>
      <c r="BC1651"/>
      <c r="BD1651"/>
      <c r="BE1651"/>
      <c r="BF1651"/>
      <c r="BG1651"/>
      <c r="BH1651"/>
      <c r="BI1651"/>
      <c r="BJ1651"/>
      <c r="BK1651"/>
      <c r="BL1651"/>
      <c r="BM1651"/>
      <c r="BN1651"/>
      <c r="BO1651"/>
      <c r="BP1651"/>
      <c r="BQ1651"/>
      <c r="BR1651"/>
      <c r="BS1651"/>
      <c r="BT1651"/>
      <c r="BU1651"/>
      <c r="BV1651"/>
      <c r="BW1651"/>
      <c r="BX1651"/>
      <c r="BY1651"/>
      <c r="BZ1651"/>
      <c r="CA1651"/>
      <c r="CB1651"/>
      <c r="CC1651"/>
      <c r="CD1651"/>
      <c r="CE1651"/>
      <c r="CF1651"/>
      <c r="CG1651"/>
      <c r="CH1651"/>
    </row>
    <row r="1652" spans="1:86" s="121" customFormat="1" x14ac:dyDescent="0.3">
      <c r="A1652" s="6" t="s">
        <v>168</v>
      </c>
      <c r="B1652" s="6" t="s">
        <v>267</v>
      </c>
      <c r="C1652" s="6">
        <v>2017</v>
      </c>
      <c r="D1652" s="6" t="s">
        <v>268</v>
      </c>
      <c r="E1652" s="6" t="s">
        <v>135</v>
      </c>
      <c r="F1652" s="6" t="s">
        <v>46</v>
      </c>
      <c r="G1652" s="54" t="s">
        <v>701</v>
      </c>
      <c r="H1652" s="54"/>
      <c r="I1652" s="54"/>
      <c r="J1652" s="54" t="s">
        <v>160</v>
      </c>
      <c r="K1652" s="6" t="s">
        <v>161</v>
      </c>
      <c r="L1652" s="6" t="s">
        <v>291</v>
      </c>
      <c r="M1652" s="6" t="s">
        <v>73</v>
      </c>
      <c r="N1652" s="54" t="s">
        <v>718</v>
      </c>
      <c r="O1652" t="s">
        <v>298</v>
      </c>
      <c r="P1652"/>
      <c r="Q1652"/>
      <c r="R1652"/>
      <c r="S1652"/>
      <c r="T1652" s="6" t="s">
        <v>193</v>
      </c>
      <c r="U1652"/>
      <c r="V1652"/>
      <c r="W1652"/>
      <c r="X1652"/>
      <c r="Y1652"/>
      <c r="Z1652"/>
      <c r="AA1652" s="56"/>
      <c r="AB1652" s="56"/>
      <c r="AC1652" s="56"/>
      <c r="AD1652" s="6"/>
      <c r="AE1652" s="31"/>
      <c r="AF1652" s="31"/>
      <c r="AG1652" s="31"/>
      <c r="AH1652" s="31"/>
      <c r="AI1652"/>
      <c r="AJ1652"/>
      <c r="AK1652"/>
      <c r="AL1652"/>
      <c r="AM1652"/>
      <c r="AN1652"/>
      <c r="AO1652" s="6">
        <v>10</v>
      </c>
      <c r="AP1652"/>
      <c r="AQ1652"/>
      <c r="AR1652"/>
      <c r="AS1652" s="65">
        <v>0</v>
      </c>
      <c r="AT1652" s="65">
        <v>11</v>
      </c>
      <c r="AU1652"/>
      <c r="AV1652"/>
      <c r="AW1652"/>
      <c r="AX1652"/>
      <c r="AY1652"/>
      <c r="AZ1652"/>
      <c r="BA1652"/>
      <c r="BB1652"/>
      <c r="BC1652"/>
      <c r="BD1652"/>
      <c r="BE1652"/>
      <c r="BF1652"/>
      <c r="BG1652"/>
      <c r="BH1652"/>
      <c r="BI1652"/>
      <c r="BJ1652"/>
      <c r="BK1652"/>
      <c r="BL1652"/>
      <c r="BM1652"/>
      <c r="BN1652"/>
      <c r="BO1652"/>
      <c r="BP1652"/>
      <c r="BQ1652"/>
      <c r="BR1652"/>
      <c r="BS1652"/>
      <c r="BT1652"/>
      <c r="BU1652"/>
      <c r="BV1652"/>
      <c r="BW1652"/>
      <c r="BX1652"/>
      <c r="BY1652"/>
      <c r="BZ1652"/>
      <c r="CA1652"/>
      <c r="CB1652"/>
      <c r="CC1652"/>
      <c r="CD1652"/>
      <c r="CE1652"/>
      <c r="CF1652"/>
      <c r="CG1652"/>
      <c r="CH1652"/>
    </row>
    <row r="1653" spans="1:86" s="121" customFormat="1" x14ac:dyDescent="0.3">
      <c r="A1653" s="6" t="s">
        <v>168</v>
      </c>
      <c r="B1653" s="6" t="s">
        <v>267</v>
      </c>
      <c r="C1653" s="6">
        <v>2017</v>
      </c>
      <c r="D1653" s="6" t="s">
        <v>268</v>
      </c>
      <c r="E1653" s="6" t="s">
        <v>135</v>
      </c>
      <c r="F1653" s="6" t="s">
        <v>46</v>
      </c>
      <c r="G1653" s="54" t="s">
        <v>701</v>
      </c>
      <c r="H1653" s="54"/>
      <c r="I1653" s="54"/>
      <c r="J1653" s="54" t="s">
        <v>160</v>
      </c>
      <c r="K1653" s="6" t="s">
        <v>161</v>
      </c>
      <c r="L1653" s="6" t="s">
        <v>291</v>
      </c>
      <c r="M1653" s="6" t="s">
        <v>73</v>
      </c>
      <c r="N1653" s="54" t="s">
        <v>719</v>
      </c>
      <c r="O1653" t="s">
        <v>298</v>
      </c>
      <c r="P1653"/>
      <c r="Q1653"/>
      <c r="R1653"/>
      <c r="S1653"/>
      <c r="T1653" s="6" t="s">
        <v>193</v>
      </c>
      <c r="U1653"/>
      <c r="V1653"/>
      <c r="W1653"/>
      <c r="X1653"/>
      <c r="Y1653"/>
      <c r="Z1653"/>
      <c r="AA1653" s="56"/>
      <c r="AB1653" s="56"/>
      <c r="AC1653" s="56"/>
      <c r="AD1653" s="6"/>
      <c r="AE1653" s="31"/>
      <c r="AF1653" s="31"/>
      <c r="AG1653" s="31"/>
      <c r="AH1653" s="31"/>
      <c r="AI1653"/>
      <c r="AJ1653"/>
      <c r="AK1653"/>
      <c r="AL1653"/>
      <c r="AM1653"/>
      <c r="AN1653"/>
      <c r="AO1653" s="6">
        <v>10</v>
      </c>
      <c r="AP1653"/>
      <c r="AQ1653"/>
      <c r="AR1653"/>
      <c r="AS1653" s="65">
        <v>0</v>
      </c>
      <c r="AT1653" s="65">
        <v>1</v>
      </c>
      <c r="AU1653"/>
      <c r="AV1653"/>
      <c r="AW1653"/>
      <c r="AX1653"/>
      <c r="AY1653"/>
      <c r="AZ1653"/>
      <c r="BA1653"/>
      <c r="BB1653"/>
      <c r="BC1653"/>
      <c r="BD1653"/>
      <c r="BE1653"/>
      <c r="BF1653"/>
      <c r="BG1653"/>
      <c r="BH1653"/>
      <c r="BI1653"/>
      <c r="BJ1653"/>
      <c r="BK1653"/>
      <c r="BL1653"/>
      <c r="BM1653"/>
      <c r="BN1653"/>
      <c r="BO1653"/>
      <c r="BP1653"/>
      <c r="BQ1653"/>
      <c r="BR1653"/>
      <c r="BS1653"/>
      <c r="BT1653"/>
      <c r="BU1653"/>
      <c r="BV1653"/>
      <c r="BW1653"/>
      <c r="BX1653"/>
      <c r="BY1653"/>
      <c r="BZ1653"/>
      <c r="CA1653"/>
      <c r="CB1653"/>
      <c r="CC1653"/>
      <c r="CD1653"/>
      <c r="CE1653"/>
      <c r="CF1653"/>
      <c r="CG1653"/>
      <c r="CH1653"/>
    </row>
    <row r="1654" spans="1:86" s="121" customFormat="1" x14ac:dyDescent="0.3">
      <c r="A1654" s="6" t="s">
        <v>168</v>
      </c>
      <c r="B1654" s="6" t="s">
        <v>267</v>
      </c>
      <c r="C1654" s="6">
        <v>2017</v>
      </c>
      <c r="D1654" s="6" t="s">
        <v>268</v>
      </c>
      <c r="E1654" s="6" t="s">
        <v>135</v>
      </c>
      <c r="F1654" s="6" t="s">
        <v>46</v>
      </c>
      <c r="G1654" s="54" t="s">
        <v>701</v>
      </c>
      <c r="H1654" s="54"/>
      <c r="I1654" s="54"/>
      <c r="J1654" s="54" t="s">
        <v>160</v>
      </c>
      <c r="K1654" s="6" t="s">
        <v>161</v>
      </c>
      <c r="L1654" s="6" t="s">
        <v>291</v>
      </c>
      <c r="M1654" s="6" t="s">
        <v>73</v>
      </c>
      <c r="N1654" s="54" t="s">
        <v>720</v>
      </c>
      <c r="O1654" t="s">
        <v>298</v>
      </c>
      <c r="P1654"/>
      <c r="Q1654"/>
      <c r="R1654"/>
      <c r="S1654"/>
      <c r="T1654" s="6" t="s">
        <v>193</v>
      </c>
      <c r="U1654"/>
      <c r="V1654"/>
      <c r="W1654"/>
      <c r="X1654"/>
      <c r="Y1654"/>
      <c r="Z1654"/>
      <c r="AA1654" s="56"/>
      <c r="AB1654" s="56"/>
      <c r="AC1654" s="56"/>
      <c r="AD1654" s="6"/>
      <c r="AE1654" s="31"/>
      <c r="AF1654" s="31"/>
      <c r="AG1654" s="31"/>
      <c r="AH1654" s="31"/>
      <c r="AI1654"/>
      <c r="AJ1654"/>
      <c r="AK1654"/>
      <c r="AL1654"/>
      <c r="AM1654"/>
      <c r="AN1654"/>
      <c r="AO1654" s="6">
        <v>10</v>
      </c>
      <c r="AP1654"/>
      <c r="AQ1654"/>
      <c r="AR1654"/>
      <c r="AS1654" s="65">
        <v>1</v>
      </c>
      <c r="AT1654" s="65">
        <v>2</v>
      </c>
      <c r="AU1654"/>
      <c r="AV1654"/>
      <c r="AW1654"/>
      <c r="AX1654"/>
      <c r="AY1654"/>
      <c r="AZ1654"/>
      <c r="BA1654"/>
      <c r="BB1654"/>
      <c r="BC1654"/>
      <c r="BD1654"/>
      <c r="BE1654"/>
      <c r="BF1654"/>
      <c r="BG1654"/>
      <c r="BH1654"/>
      <c r="BI1654"/>
      <c r="BJ1654"/>
      <c r="BK1654"/>
      <c r="BL1654"/>
      <c r="BM1654"/>
      <c r="BN1654"/>
      <c r="BO1654"/>
      <c r="BP1654"/>
      <c r="BQ1654"/>
      <c r="BR1654"/>
      <c r="BS1654"/>
      <c r="BT1654"/>
      <c r="BU1654"/>
      <c r="BV1654"/>
      <c r="BW1654"/>
      <c r="BX1654"/>
      <c r="BY1654"/>
      <c r="BZ1654"/>
      <c r="CA1654"/>
      <c r="CB1654"/>
      <c r="CC1654"/>
      <c r="CD1654"/>
      <c r="CE1654"/>
      <c r="CF1654"/>
      <c r="CG1654"/>
      <c r="CH1654"/>
    </row>
    <row r="1655" spans="1:86" s="121" customFormat="1" x14ac:dyDescent="0.3">
      <c r="A1655" s="6" t="s">
        <v>168</v>
      </c>
      <c r="B1655" s="6" t="s">
        <v>267</v>
      </c>
      <c r="C1655" s="6">
        <v>2017</v>
      </c>
      <c r="D1655" s="6" t="s">
        <v>268</v>
      </c>
      <c r="E1655" s="6" t="s">
        <v>135</v>
      </c>
      <c r="F1655" s="6" t="s">
        <v>46</v>
      </c>
      <c r="G1655" s="54" t="s">
        <v>696</v>
      </c>
      <c r="H1655" s="54"/>
      <c r="I1655" s="54"/>
      <c r="J1655" s="54" t="s">
        <v>160</v>
      </c>
      <c r="K1655" s="6" t="s">
        <v>161</v>
      </c>
      <c r="L1655" s="6" t="s">
        <v>291</v>
      </c>
      <c r="M1655" s="6" t="s">
        <v>73</v>
      </c>
      <c r="N1655" s="54" t="s">
        <v>722</v>
      </c>
      <c r="O1655" t="s">
        <v>298</v>
      </c>
      <c r="P1655"/>
      <c r="Q1655"/>
      <c r="R1655"/>
      <c r="S1655"/>
      <c r="T1655" s="6" t="s">
        <v>193</v>
      </c>
      <c r="U1655"/>
      <c r="V1655"/>
      <c r="W1655"/>
      <c r="X1655"/>
      <c r="Y1655"/>
      <c r="Z1655"/>
      <c r="AA1655" s="56"/>
      <c r="AB1655" s="56"/>
      <c r="AC1655" s="56"/>
      <c r="AD1655" s="6"/>
      <c r="AE1655" s="31"/>
      <c r="AF1655" s="31"/>
      <c r="AG1655" s="31"/>
      <c r="AH1655" s="31"/>
      <c r="AI1655"/>
      <c r="AJ1655"/>
      <c r="AK1655"/>
      <c r="AL1655"/>
      <c r="AM1655"/>
      <c r="AN1655"/>
      <c r="AO1655" s="6">
        <v>10</v>
      </c>
      <c r="AP1655"/>
      <c r="AQ1655"/>
      <c r="AR1655"/>
      <c r="AS1655" s="65">
        <v>0</v>
      </c>
      <c r="AT1655" s="65">
        <v>1</v>
      </c>
      <c r="AU1655"/>
      <c r="AV1655"/>
      <c r="AW1655"/>
      <c r="AX1655"/>
      <c r="AY1655"/>
      <c r="AZ1655"/>
      <c r="BA1655"/>
      <c r="BB1655"/>
      <c r="BC1655"/>
      <c r="BD1655"/>
      <c r="BE1655"/>
      <c r="BF1655"/>
      <c r="BG1655"/>
      <c r="BH1655"/>
      <c r="BI1655"/>
      <c r="BJ1655"/>
      <c r="BK1655"/>
      <c r="BL1655"/>
      <c r="BM1655"/>
      <c r="BN1655"/>
      <c r="BO1655"/>
      <c r="BP1655"/>
      <c r="BQ1655"/>
      <c r="BR1655"/>
      <c r="BS1655"/>
      <c r="BT1655"/>
      <c r="BU1655"/>
      <c r="BV1655"/>
      <c r="BW1655"/>
      <c r="BX1655"/>
      <c r="BY1655"/>
      <c r="BZ1655"/>
      <c r="CA1655"/>
      <c r="CB1655"/>
      <c r="CC1655"/>
      <c r="CD1655"/>
      <c r="CE1655"/>
      <c r="CF1655"/>
      <c r="CG1655"/>
      <c r="CH1655"/>
    </row>
    <row r="1656" spans="1:86" s="121" customFormat="1" x14ac:dyDescent="0.3">
      <c r="A1656" s="6" t="s">
        <v>168</v>
      </c>
      <c r="B1656" s="6" t="s">
        <v>267</v>
      </c>
      <c r="C1656" s="6">
        <v>2017</v>
      </c>
      <c r="D1656" s="6" t="s">
        <v>268</v>
      </c>
      <c r="E1656" s="6" t="s">
        <v>135</v>
      </c>
      <c r="F1656" s="6" t="s">
        <v>46</v>
      </c>
      <c r="G1656" s="54" t="s">
        <v>696</v>
      </c>
      <c r="H1656" s="54"/>
      <c r="I1656" s="54"/>
      <c r="J1656" s="54" t="s">
        <v>160</v>
      </c>
      <c r="K1656" s="6" t="s">
        <v>161</v>
      </c>
      <c r="L1656" s="6" t="s">
        <v>597</v>
      </c>
      <c r="M1656" s="6" t="s">
        <v>73</v>
      </c>
      <c r="N1656" s="54" t="s">
        <v>683</v>
      </c>
      <c r="O1656" t="s">
        <v>298</v>
      </c>
      <c r="P1656"/>
      <c r="Q1656"/>
      <c r="R1656"/>
      <c r="S1656"/>
      <c r="T1656" s="6" t="s">
        <v>193</v>
      </c>
      <c r="U1656"/>
      <c r="V1656"/>
      <c r="W1656"/>
      <c r="X1656"/>
      <c r="Y1656"/>
      <c r="Z1656"/>
      <c r="AA1656" s="56"/>
      <c r="AB1656" s="56"/>
      <c r="AC1656" s="56"/>
      <c r="AD1656" s="6"/>
      <c r="AE1656" s="31"/>
      <c r="AF1656" s="31"/>
      <c r="AG1656" s="31"/>
      <c r="AH1656" s="31"/>
      <c r="AI1656"/>
      <c r="AJ1656"/>
      <c r="AK1656"/>
      <c r="AL1656"/>
      <c r="AM1656"/>
      <c r="AN1656"/>
      <c r="AO1656" s="6">
        <v>100</v>
      </c>
      <c r="AP1656"/>
      <c r="AQ1656"/>
      <c r="AR1656"/>
      <c r="AS1656" s="65">
        <v>1</v>
      </c>
      <c r="AT1656" s="65">
        <v>6</v>
      </c>
      <c r="AU1656"/>
      <c r="AV1656"/>
      <c r="AW1656"/>
      <c r="AX1656"/>
      <c r="AY1656"/>
      <c r="AZ1656"/>
      <c r="BA1656"/>
      <c r="BB1656"/>
      <c r="BC1656"/>
      <c r="BD1656"/>
      <c r="BE1656"/>
      <c r="BF1656"/>
      <c r="BG1656"/>
      <c r="BH1656"/>
      <c r="BI1656"/>
      <c r="BJ1656"/>
      <c r="BK1656"/>
      <c r="BL1656"/>
      <c r="BM1656"/>
      <c r="BN1656"/>
      <c r="BO1656"/>
      <c r="BP1656"/>
      <c r="BQ1656"/>
      <c r="BR1656"/>
      <c r="BS1656"/>
      <c r="BT1656"/>
      <c r="BU1656"/>
      <c r="BV1656"/>
      <c r="BW1656"/>
      <c r="BX1656"/>
      <c r="BY1656"/>
      <c r="BZ1656"/>
      <c r="CA1656"/>
      <c r="CB1656"/>
      <c r="CC1656"/>
      <c r="CD1656"/>
      <c r="CE1656"/>
      <c r="CF1656"/>
      <c r="CG1656"/>
      <c r="CH1656"/>
    </row>
    <row r="1657" spans="1:86" s="121" customFormat="1" x14ac:dyDescent="0.3">
      <c r="A1657" s="6" t="s">
        <v>168</v>
      </c>
      <c r="B1657" s="6" t="s">
        <v>267</v>
      </c>
      <c r="C1657" s="6">
        <v>2017</v>
      </c>
      <c r="D1657" s="6" t="s">
        <v>268</v>
      </c>
      <c r="E1657" s="6" t="s">
        <v>135</v>
      </c>
      <c r="F1657" s="6" t="s">
        <v>46</v>
      </c>
      <c r="G1657" s="54" t="s">
        <v>701</v>
      </c>
      <c r="H1657" s="54"/>
      <c r="I1657" s="54"/>
      <c r="J1657" s="54" t="s">
        <v>160</v>
      </c>
      <c r="K1657" s="6" t="s">
        <v>161</v>
      </c>
      <c r="L1657" s="6" t="s">
        <v>597</v>
      </c>
      <c r="M1657" s="6" t="s">
        <v>73</v>
      </c>
      <c r="N1657" s="54" t="s">
        <v>683</v>
      </c>
      <c r="O1657" t="s">
        <v>298</v>
      </c>
      <c r="P1657"/>
      <c r="Q1657"/>
      <c r="R1657"/>
      <c r="S1657"/>
      <c r="T1657" s="6" t="s">
        <v>193</v>
      </c>
      <c r="U1657"/>
      <c r="V1657"/>
      <c r="W1657"/>
      <c r="X1657"/>
      <c r="Y1657"/>
      <c r="Z1657"/>
      <c r="AA1657" s="56"/>
      <c r="AB1657" s="56"/>
      <c r="AC1657" s="56"/>
      <c r="AD1657" s="6"/>
      <c r="AE1657" s="31"/>
      <c r="AF1657" s="31"/>
      <c r="AG1657" s="31"/>
      <c r="AH1657" s="31"/>
      <c r="AI1657"/>
      <c r="AJ1657"/>
      <c r="AK1657"/>
      <c r="AL1657"/>
      <c r="AM1657"/>
      <c r="AN1657"/>
      <c r="AO1657" s="6">
        <v>100</v>
      </c>
      <c r="AP1657"/>
      <c r="AQ1657"/>
      <c r="AR1657"/>
      <c r="AS1657" s="65">
        <v>0</v>
      </c>
      <c r="AT1657" s="65">
        <v>1</v>
      </c>
      <c r="AU1657"/>
      <c r="AV1657"/>
      <c r="AW1657"/>
      <c r="AX1657"/>
      <c r="AY1657"/>
      <c r="AZ1657"/>
      <c r="BA1657"/>
      <c r="BB1657"/>
      <c r="BC1657"/>
      <c r="BD1657"/>
      <c r="BE1657"/>
      <c r="BF1657"/>
      <c r="BG1657"/>
      <c r="BH1657"/>
      <c r="BI1657"/>
      <c r="BJ1657"/>
      <c r="BK1657"/>
      <c r="BL1657"/>
      <c r="BM1657"/>
      <c r="BN1657"/>
      <c r="BO1657"/>
      <c r="BP1657"/>
      <c r="BQ1657"/>
      <c r="BR1657"/>
      <c r="BS1657"/>
      <c r="BT1657"/>
      <c r="BU1657"/>
      <c r="BV1657"/>
      <c r="BW1657"/>
      <c r="BX1657"/>
      <c r="BY1657"/>
      <c r="BZ1657"/>
      <c r="CA1657"/>
      <c r="CB1657"/>
      <c r="CC1657"/>
      <c r="CD1657"/>
      <c r="CE1657"/>
      <c r="CF1657"/>
      <c r="CG1657"/>
      <c r="CH1657"/>
    </row>
    <row r="1658" spans="1:86" s="121" customFormat="1" x14ac:dyDescent="0.3">
      <c r="A1658" s="6" t="s">
        <v>168</v>
      </c>
      <c r="B1658" s="6" t="s">
        <v>267</v>
      </c>
      <c r="C1658" s="6">
        <v>2017</v>
      </c>
      <c r="D1658" s="6" t="s">
        <v>268</v>
      </c>
      <c r="E1658" s="6" t="s">
        <v>135</v>
      </c>
      <c r="F1658" s="6" t="s">
        <v>46</v>
      </c>
      <c r="G1658" s="54" t="s">
        <v>696</v>
      </c>
      <c r="H1658" s="54"/>
      <c r="I1658" s="54"/>
      <c r="J1658" s="54" t="s">
        <v>160</v>
      </c>
      <c r="K1658" s="6" t="s">
        <v>161</v>
      </c>
      <c r="L1658" s="6" t="s">
        <v>597</v>
      </c>
      <c r="M1658" s="6" t="s">
        <v>73</v>
      </c>
      <c r="N1658" s="54" t="s">
        <v>703</v>
      </c>
      <c r="O1658" t="s">
        <v>298</v>
      </c>
      <c r="P1658"/>
      <c r="Q1658"/>
      <c r="R1658"/>
      <c r="S1658"/>
      <c r="T1658" s="6" t="s">
        <v>193</v>
      </c>
      <c r="U1658"/>
      <c r="V1658"/>
      <c r="W1658"/>
      <c r="X1658"/>
      <c r="Y1658"/>
      <c r="Z1658"/>
      <c r="AA1658" s="56"/>
      <c r="AB1658" s="56"/>
      <c r="AC1658" s="56"/>
      <c r="AD1658" s="6"/>
      <c r="AE1658" s="31"/>
      <c r="AF1658" s="31"/>
      <c r="AG1658" s="31"/>
      <c r="AH1658" s="31"/>
      <c r="AI1658"/>
      <c r="AJ1658"/>
      <c r="AK1658"/>
      <c r="AL1658"/>
      <c r="AM1658"/>
      <c r="AN1658"/>
      <c r="AO1658" s="6">
        <v>100</v>
      </c>
      <c r="AP1658"/>
      <c r="AQ1658"/>
      <c r="AR1658"/>
      <c r="AS1658" s="65">
        <v>0</v>
      </c>
      <c r="AT1658" s="65">
        <v>2</v>
      </c>
      <c r="AU1658"/>
      <c r="AV1658"/>
      <c r="AW1658"/>
      <c r="AX1658"/>
      <c r="AY1658"/>
      <c r="AZ1658"/>
      <c r="BA1658"/>
      <c r="BB1658"/>
      <c r="BC1658"/>
      <c r="BD1658"/>
      <c r="BE1658"/>
      <c r="BF1658"/>
      <c r="BG1658"/>
      <c r="BH1658"/>
      <c r="BI1658"/>
      <c r="BJ1658"/>
      <c r="BK1658"/>
      <c r="BL1658"/>
      <c r="BM1658"/>
      <c r="BN1658"/>
      <c r="BO1658"/>
      <c r="BP1658"/>
      <c r="BQ1658"/>
      <c r="BR1658"/>
      <c r="BS1658"/>
      <c r="BT1658"/>
      <c r="BU1658"/>
      <c r="BV1658"/>
      <c r="BW1658"/>
      <c r="BX1658"/>
      <c r="BY1658"/>
      <c r="BZ1658"/>
      <c r="CA1658"/>
      <c r="CB1658"/>
      <c r="CC1658"/>
      <c r="CD1658"/>
      <c r="CE1658"/>
      <c r="CF1658"/>
      <c r="CG1658"/>
      <c r="CH1658"/>
    </row>
    <row r="1659" spans="1:86" s="121" customFormat="1" x14ac:dyDescent="0.3">
      <c r="A1659" s="6" t="s">
        <v>168</v>
      </c>
      <c r="B1659" s="6" t="s">
        <v>267</v>
      </c>
      <c r="C1659" s="6">
        <v>2017</v>
      </c>
      <c r="D1659" s="6" t="s">
        <v>268</v>
      </c>
      <c r="E1659" s="6" t="s">
        <v>135</v>
      </c>
      <c r="F1659" s="6" t="s">
        <v>46</v>
      </c>
      <c r="G1659" s="54" t="s">
        <v>696</v>
      </c>
      <c r="H1659" s="54"/>
      <c r="I1659" s="54"/>
      <c r="J1659" s="54" t="s">
        <v>160</v>
      </c>
      <c r="K1659" s="6" t="s">
        <v>161</v>
      </c>
      <c r="L1659" s="6" t="s">
        <v>597</v>
      </c>
      <c r="M1659" s="6" t="s">
        <v>73</v>
      </c>
      <c r="N1659" s="54" t="s">
        <v>718</v>
      </c>
      <c r="O1659" t="s">
        <v>298</v>
      </c>
      <c r="P1659"/>
      <c r="Q1659"/>
      <c r="R1659"/>
      <c r="S1659"/>
      <c r="T1659" s="6" t="s">
        <v>193</v>
      </c>
      <c r="U1659"/>
      <c r="V1659"/>
      <c r="W1659"/>
      <c r="X1659"/>
      <c r="Y1659"/>
      <c r="Z1659"/>
      <c r="AA1659" s="56"/>
      <c r="AB1659" s="56"/>
      <c r="AC1659" s="56"/>
      <c r="AD1659" s="6"/>
      <c r="AE1659" s="31"/>
      <c r="AF1659" s="31"/>
      <c r="AG1659" s="31"/>
      <c r="AH1659" s="31"/>
      <c r="AI1659"/>
      <c r="AJ1659"/>
      <c r="AK1659"/>
      <c r="AL1659"/>
      <c r="AM1659"/>
      <c r="AN1659"/>
      <c r="AO1659" s="6">
        <v>100</v>
      </c>
      <c r="AP1659"/>
      <c r="AQ1659"/>
      <c r="AR1659"/>
      <c r="AS1659" s="65">
        <v>2</v>
      </c>
      <c r="AT1659" s="65">
        <v>6</v>
      </c>
      <c r="AU1659"/>
      <c r="AV1659"/>
      <c r="AW1659"/>
      <c r="AX1659"/>
      <c r="AY1659"/>
      <c r="AZ1659"/>
      <c r="BA1659"/>
      <c r="BB1659"/>
      <c r="BC1659"/>
      <c r="BD1659"/>
      <c r="BE1659"/>
      <c r="BF1659"/>
      <c r="BG1659"/>
      <c r="BH1659"/>
      <c r="BI1659"/>
      <c r="BJ1659"/>
      <c r="BK1659"/>
      <c r="BL1659"/>
      <c r="BM1659"/>
      <c r="BN1659"/>
      <c r="BO1659"/>
      <c r="BP1659"/>
      <c r="BQ1659"/>
      <c r="BR1659"/>
      <c r="BS1659"/>
      <c r="BT1659"/>
      <c r="BU1659"/>
      <c r="BV1659"/>
      <c r="BW1659"/>
      <c r="BX1659"/>
      <c r="BY1659"/>
      <c r="BZ1659"/>
      <c r="CA1659"/>
      <c r="CB1659"/>
      <c r="CC1659"/>
      <c r="CD1659"/>
      <c r="CE1659"/>
      <c r="CF1659"/>
      <c r="CG1659"/>
      <c r="CH1659"/>
    </row>
    <row r="1660" spans="1:86" s="121" customFormat="1" x14ac:dyDescent="0.3">
      <c r="A1660" s="6" t="s">
        <v>168</v>
      </c>
      <c r="B1660" s="6" t="s">
        <v>267</v>
      </c>
      <c r="C1660" s="6">
        <v>2017</v>
      </c>
      <c r="D1660" s="6" t="s">
        <v>268</v>
      </c>
      <c r="E1660" s="6" t="s">
        <v>135</v>
      </c>
      <c r="F1660" s="6" t="s">
        <v>46</v>
      </c>
      <c r="G1660" s="54" t="s">
        <v>701</v>
      </c>
      <c r="H1660" s="54"/>
      <c r="I1660" s="54"/>
      <c r="J1660" s="54" t="s">
        <v>160</v>
      </c>
      <c r="K1660" s="6" t="s">
        <v>161</v>
      </c>
      <c r="L1660" s="6" t="s">
        <v>597</v>
      </c>
      <c r="M1660" s="6" t="s">
        <v>73</v>
      </c>
      <c r="N1660" s="54" t="s">
        <v>718</v>
      </c>
      <c r="O1660" t="s">
        <v>298</v>
      </c>
      <c r="P1660"/>
      <c r="Q1660"/>
      <c r="R1660"/>
      <c r="S1660"/>
      <c r="T1660" s="6" t="s">
        <v>193</v>
      </c>
      <c r="U1660"/>
      <c r="V1660"/>
      <c r="W1660"/>
      <c r="X1660"/>
      <c r="Y1660"/>
      <c r="Z1660"/>
      <c r="AA1660" s="56"/>
      <c r="AB1660" s="56"/>
      <c r="AC1660" s="56"/>
      <c r="AD1660" s="6"/>
      <c r="AE1660" s="31"/>
      <c r="AF1660" s="31"/>
      <c r="AG1660" s="31"/>
      <c r="AH1660" s="31"/>
      <c r="AI1660"/>
      <c r="AJ1660"/>
      <c r="AK1660"/>
      <c r="AL1660"/>
      <c r="AM1660"/>
      <c r="AN1660"/>
      <c r="AO1660" s="6">
        <v>100</v>
      </c>
      <c r="AP1660"/>
      <c r="AQ1660"/>
      <c r="AR1660"/>
      <c r="AS1660" s="65">
        <v>4</v>
      </c>
      <c r="AT1660" s="65">
        <v>11</v>
      </c>
      <c r="AU1660"/>
      <c r="AV1660"/>
      <c r="AW1660"/>
      <c r="AX1660"/>
      <c r="AY1660"/>
      <c r="AZ1660"/>
      <c r="BA1660"/>
      <c r="BB1660"/>
      <c r="BC1660"/>
      <c r="BD1660"/>
      <c r="BE1660"/>
      <c r="BF1660"/>
      <c r="BG1660"/>
      <c r="BH1660"/>
      <c r="BI1660"/>
      <c r="BJ1660"/>
      <c r="BK1660"/>
      <c r="BL1660"/>
      <c r="BM1660"/>
      <c r="BN1660"/>
      <c r="BO1660"/>
      <c r="BP1660"/>
      <c r="BQ1660"/>
      <c r="BR1660"/>
      <c r="BS1660"/>
      <c r="BT1660"/>
      <c r="BU1660"/>
      <c r="BV1660"/>
      <c r="BW1660"/>
      <c r="BX1660"/>
      <c r="BY1660"/>
      <c r="BZ1660"/>
      <c r="CA1660"/>
      <c r="CB1660"/>
      <c r="CC1660"/>
      <c r="CD1660"/>
      <c r="CE1660"/>
      <c r="CF1660"/>
      <c r="CG1660"/>
      <c r="CH1660"/>
    </row>
    <row r="1661" spans="1:86" s="121" customFormat="1" x14ac:dyDescent="0.3">
      <c r="A1661" s="6" t="s">
        <v>168</v>
      </c>
      <c r="B1661" s="6" t="s">
        <v>267</v>
      </c>
      <c r="C1661" s="6">
        <v>2017</v>
      </c>
      <c r="D1661" s="6" t="s">
        <v>268</v>
      </c>
      <c r="E1661" s="6" t="s">
        <v>135</v>
      </c>
      <c r="F1661" s="6" t="s">
        <v>46</v>
      </c>
      <c r="G1661" s="54" t="s">
        <v>701</v>
      </c>
      <c r="H1661" s="54"/>
      <c r="I1661" s="54"/>
      <c r="J1661" s="54" t="s">
        <v>160</v>
      </c>
      <c r="K1661" s="6" t="s">
        <v>161</v>
      </c>
      <c r="L1661" s="6" t="s">
        <v>597</v>
      </c>
      <c r="M1661" s="6" t="s">
        <v>73</v>
      </c>
      <c r="N1661" s="54" t="s">
        <v>719</v>
      </c>
      <c r="O1661" t="s">
        <v>298</v>
      </c>
      <c r="P1661"/>
      <c r="Q1661"/>
      <c r="R1661"/>
      <c r="S1661"/>
      <c r="T1661" s="6" t="s">
        <v>193</v>
      </c>
      <c r="U1661"/>
      <c r="V1661"/>
      <c r="W1661"/>
      <c r="X1661"/>
      <c r="Y1661"/>
      <c r="Z1661"/>
      <c r="AA1661" s="56"/>
      <c r="AB1661" s="56"/>
      <c r="AC1661" s="56"/>
      <c r="AD1661" s="6"/>
      <c r="AE1661" s="31"/>
      <c r="AF1661" s="31"/>
      <c r="AG1661" s="31"/>
      <c r="AH1661" s="31"/>
      <c r="AI1661"/>
      <c r="AJ1661"/>
      <c r="AK1661"/>
      <c r="AL1661"/>
      <c r="AM1661"/>
      <c r="AN1661"/>
      <c r="AO1661" s="6">
        <v>100</v>
      </c>
      <c r="AP1661"/>
      <c r="AQ1661"/>
      <c r="AR1661"/>
      <c r="AS1661" s="65">
        <v>0</v>
      </c>
      <c r="AT1661" s="65">
        <v>1</v>
      </c>
      <c r="AU1661"/>
      <c r="AV1661"/>
      <c r="AW1661"/>
      <c r="AX1661"/>
      <c r="AY1661"/>
      <c r="AZ1661"/>
      <c r="BA1661"/>
      <c r="BB1661"/>
      <c r="BC1661"/>
      <c r="BD1661"/>
      <c r="BE1661"/>
      <c r="BF1661"/>
      <c r="BG1661"/>
      <c r="BH1661"/>
      <c r="BI1661"/>
      <c r="BJ1661"/>
      <c r="BK1661"/>
      <c r="BL1661"/>
      <c r="BM1661"/>
      <c r="BN1661"/>
      <c r="BO1661"/>
      <c r="BP1661"/>
      <c r="BQ1661"/>
      <c r="BR1661"/>
      <c r="BS1661"/>
      <c r="BT1661"/>
      <c r="BU1661"/>
      <c r="BV1661"/>
      <c r="BW1661"/>
      <c r="BX1661"/>
      <c r="BY1661"/>
      <c r="BZ1661"/>
      <c r="CA1661"/>
      <c r="CB1661"/>
      <c r="CC1661"/>
      <c r="CD1661"/>
      <c r="CE1661"/>
      <c r="CF1661"/>
      <c r="CG1661"/>
      <c r="CH1661"/>
    </row>
    <row r="1662" spans="1:86" s="121" customFormat="1" x14ac:dyDescent="0.3">
      <c r="A1662" s="6" t="s">
        <v>168</v>
      </c>
      <c r="B1662" s="6" t="s">
        <v>267</v>
      </c>
      <c r="C1662" s="6">
        <v>2017</v>
      </c>
      <c r="D1662" s="6" t="s">
        <v>268</v>
      </c>
      <c r="E1662" s="6" t="s">
        <v>135</v>
      </c>
      <c r="F1662" s="6" t="s">
        <v>46</v>
      </c>
      <c r="G1662" s="54" t="s">
        <v>701</v>
      </c>
      <c r="H1662" s="54"/>
      <c r="I1662" s="54"/>
      <c r="J1662" s="54" t="s">
        <v>160</v>
      </c>
      <c r="K1662" s="6" t="s">
        <v>161</v>
      </c>
      <c r="L1662" s="6" t="s">
        <v>597</v>
      </c>
      <c r="M1662" s="6" t="s">
        <v>73</v>
      </c>
      <c r="N1662" s="54" t="s">
        <v>720</v>
      </c>
      <c r="O1662" t="s">
        <v>298</v>
      </c>
      <c r="P1662"/>
      <c r="Q1662"/>
      <c r="R1662"/>
      <c r="S1662"/>
      <c r="T1662" s="6" t="s">
        <v>193</v>
      </c>
      <c r="U1662"/>
      <c r="V1662"/>
      <c r="W1662"/>
      <c r="X1662"/>
      <c r="Y1662"/>
      <c r="Z1662"/>
      <c r="AA1662" s="56"/>
      <c r="AB1662" s="56"/>
      <c r="AC1662" s="56"/>
      <c r="AD1662" s="6"/>
      <c r="AE1662" s="31"/>
      <c r="AF1662" s="31"/>
      <c r="AG1662" s="31"/>
      <c r="AH1662" s="31"/>
      <c r="AI1662"/>
      <c r="AJ1662"/>
      <c r="AK1662"/>
      <c r="AL1662"/>
      <c r="AM1662"/>
      <c r="AN1662"/>
      <c r="AO1662" s="6">
        <v>100</v>
      </c>
      <c r="AP1662"/>
      <c r="AQ1662"/>
      <c r="AR1662"/>
      <c r="AS1662" s="65">
        <v>2</v>
      </c>
      <c r="AT1662" s="65">
        <v>2</v>
      </c>
      <c r="AU1662"/>
      <c r="AV1662"/>
      <c r="AW1662"/>
      <c r="AX1662"/>
      <c r="AY1662"/>
      <c r="AZ1662"/>
      <c r="BA1662"/>
      <c r="BB1662"/>
      <c r="BC1662"/>
      <c r="BD1662"/>
      <c r="BE1662"/>
      <c r="BF1662"/>
      <c r="BG1662"/>
      <c r="BH1662"/>
      <c r="BI1662"/>
      <c r="BJ1662"/>
      <c r="BK1662"/>
      <c r="BL1662"/>
      <c r="BM1662"/>
      <c r="BN1662"/>
      <c r="BO1662"/>
      <c r="BP1662"/>
      <c r="BQ1662"/>
      <c r="BR1662"/>
      <c r="BS1662"/>
      <c r="BT1662"/>
      <c r="BU1662"/>
      <c r="BV1662"/>
      <c r="BW1662"/>
      <c r="BX1662"/>
      <c r="BY1662"/>
      <c r="BZ1662"/>
      <c r="CA1662"/>
      <c r="CB1662"/>
      <c r="CC1662"/>
      <c r="CD1662"/>
      <c r="CE1662"/>
      <c r="CF1662"/>
      <c r="CG1662"/>
      <c r="CH1662"/>
    </row>
    <row r="1663" spans="1:86" s="121" customFormat="1" x14ac:dyDescent="0.3">
      <c r="A1663" s="6" t="s">
        <v>168</v>
      </c>
      <c r="B1663" s="6" t="s">
        <v>267</v>
      </c>
      <c r="C1663" s="6">
        <v>2017</v>
      </c>
      <c r="D1663" s="6" t="s">
        <v>268</v>
      </c>
      <c r="E1663" s="6" t="s">
        <v>135</v>
      </c>
      <c r="F1663" s="6" t="s">
        <v>46</v>
      </c>
      <c r="G1663" s="54" t="s">
        <v>696</v>
      </c>
      <c r="H1663" s="54"/>
      <c r="I1663" s="54"/>
      <c r="J1663" s="54" t="s">
        <v>160</v>
      </c>
      <c r="K1663" s="6" t="s">
        <v>161</v>
      </c>
      <c r="L1663" s="6" t="s">
        <v>597</v>
      </c>
      <c r="M1663" s="6" t="s">
        <v>73</v>
      </c>
      <c r="N1663" s="54" t="s">
        <v>722</v>
      </c>
      <c r="O1663" t="s">
        <v>298</v>
      </c>
      <c r="P1663"/>
      <c r="Q1663"/>
      <c r="R1663"/>
      <c r="S1663"/>
      <c r="T1663" s="6" t="s">
        <v>193</v>
      </c>
      <c r="U1663"/>
      <c r="V1663"/>
      <c r="W1663"/>
      <c r="X1663"/>
      <c r="Y1663"/>
      <c r="Z1663"/>
      <c r="AA1663" s="56"/>
      <c r="AB1663" s="56"/>
      <c r="AC1663" s="56"/>
      <c r="AD1663" s="6"/>
      <c r="AE1663" s="31"/>
      <c r="AF1663" s="31"/>
      <c r="AG1663" s="31"/>
      <c r="AH1663" s="31"/>
      <c r="AI1663"/>
      <c r="AJ1663"/>
      <c r="AK1663"/>
      <c r="AL1663"/>
      <c r="AM1663"/>
      <c r="AN1663"/>
      <c r="AO1663" s="6">
        <v>100</v>
      </c>
      <c r="AP1663"/>
      <c r="AQ1663"/>
      <c r="AR1663"/>
      <c r="AS1663" s="65">
        <v>0</v>
      </c>
      <c r="AT1663" s="65">
        <v>1</v>
      </c>
      <c r="AU1663"/>
      <c r="AV1663"/>
      <c r="AW1663"/>
      <c r="AX1663"/>
      <c r="AY1663"/>
      <c r="AZ1663"/>
      <c r="BA1663"/>
      <c r="BB1663"/>
      <c r="BC1663"/>
      <c r="BD1663"/>
      <c r="BE1663"/>
      <c r="BF1663"/>
      <c r="BG1663"/>
      <c r="BH1663"/>
      <c r="BI1663"/>
      <c r="BJ1663"/>
      <c r="BK1663"/>
      <c r="BL1663"/>
      <c r="BM1663"/>
      <c r="BN1663"/>
      <c r="BO1663"/>
      <c r="BP1663"/>
      <c r="BQ1663"/>
      <c r="BR1663"/>
      <c r="BS1663"/>
      <c r="BT1663"/>
      <c r="BU1663"/>
      <c r="BV1663"/>
      <c r="BW1663"/>
      <c r="BX1663"/>
      <c r="BY1663"/>
      <c r="BZ1663"/>
      <c r="CA1663"/>
      <c r="CB1663"/>
      <c r="CC1663"/>
      <c r="CD1663"/>
      <c r="CE1663"/>
      <c r="CF1663"/>
      <c r="CG1663"/>
      <c r="CH1663"/>
    </row>
    <row r="1664" spans="1:86" s="121" customFormat="1" x14ac:dyDescent="0.3">
      <c r="A1664" s="6" t="s">
        <v>168</v>
      </c>
      <c r="B1664" s="6" t="s">
        <v>267</v>
      </c>
      <c r="C1664" s="6">
        <v>2017</v>
      </c>
      <c r="D1664" s="6" t="s">
        <v>268</v>
      </c>
      <c r="E1664" s="6" t="s">
        <v>135</v>
      </c>
      <c r="F1664" s="6" t="s">
        <v>46</v>
      </c>
      <c r="G1664" s="54" t="s">
        <v>696</v>
      </c>
      <c r="H1664" s="54"/>
      <c r="I1664" s="54"/>
      <c r="J1664" s="54" t="s">
        <v>160</v>
      </c>
      <c r="K1664" s="6" t="s">
        <v>161</v>
      </c>
      <c r="L1664" s="6" t="s">
        <v>91</v>
      </c>
      <c r="M1664" s="6" t="s">
        <v>73</v>
      </c>
      <c r="N1664" s="54" t="s">
        <v>683</v>
      </c>
      <c r="O1664" t="s">
        <v>298</v>
      </c>
      <c r="P1664"/>
      <c r="Q1664"/>
      <c r="R1664"/>
      <c r="S1664"/>
      <c r="T1664" s="6" t="s">
        <v>193</v>
      </c>
      <c r="U1664"/>
      <c r="V1664"/>
      <c r="W1664"/>
      <c r="X1664"/>
      <c r="Y1664"/>
      <c r="Z1664"/>
      <c r="AA1664" s="56"/>
      <c r="AB1664" s="56"/>
      <c r="AC1664" s="56"/>
      <c r="AD1664" s="6"/>
      <c r="AE1664" s="31"/>
      <c r="AF1664" s="31"/>
      <c r="AG1664" s="31"/>
      <c r="AH1664" s="31"/>
      <c r="AI1664"/>
      <c r="AJ1664"/>
      <c r="AK1664"/>
      <c r="AL1664"/>
      <c r="AM1664"/>
      <c r="AN1664"/>
      <c r="AO1664" s="6">
        <v>30</v>
      </c>
      <c r="AP1664"/>
      <c r="AQ1664"/>
      <c r="AR1664"/>
      <c r="AS1664" s="65">
        <v>0</v>
      </c>
      <c r="AT1664" s="65">
        <v>6</v>
      </c>
      <c r="AU1664"/>
      <c r="AV1664"/>
      <c r="AW1664"/>
      <c r="AX1664"/>
      <c r="AY1664"/>
      <c r="AZ1664"/>
      <c r="BA1664"/>
      <c r="BB1664"/>
      <c r="BC1664"/>
      <c r="BD1664"/>
      <c r="BE1664"/>
      <c r="BF1664"/>
      <c r="BG1664"/>
      <c r="BH1664"/>
      <c r="BI1664"/>
      <c r="BJ1664"/>
      <c r="BK1664"/>
      <c r="BL1664"/>
      <c r="BM1664"/>
      <c r="BN1664"/>
      <c r="BO1664"/>
      <c r="BP1664"/>
      <c r="BQ1664"/>
      <c r="BR1664"/>
      <c r="BS1664"/>
      <c r="BT1664"/>
      <c r="BU1664"/>
      <c r="BV1664"/>
      <c r="BW1664"/>
      <c r="BX1664"/>
      <c r="BY1664"/>
      <c r="BZ1664"/>
      <c r="CA1664"/>
      <c r="CB1664"/>
      <c r="CC1664"/>
      <c r="CD1664"/>
      <c r="CE1664"/>
      <c r="CF1664"/>
      <c r="CG1664"/>
      <c r="CH1664"/>
    </row>
    <row r="1665" spans="1:86" s="121" customFormat="1" x14ac:dyDescent="0.3">
      <c r="A1665" s="6" t="s">
        <v>168</v>
      </c>
      <c r="B1665" s="6" t="s">
        <v>267</v>
      </c>
      <c r="C1665" s="6">
        <v>2017</v>
      </c>
      <c r="D1665" s="6" t="s">
        <v>268</v>
      </c>
      <c r="E1665" s="6" t="s">
        <v>135</v>
      </c>
      <c r="F1665" s="6" t="s">
        <v>46</v>
      </c>
      <c r="G1665" s="54" t="s">
        <v>701</v>
      </c>
      <c r="H1665" s="54"/>
      <c r="I1665" s="54"/>
      <c r="J1665" s="54" t="s">
        <v>160</v>
      </c>
      <c r="K1665" s="6" t="s">
        <v>161</v>
      </c>
      <c r="L1665" s="6" t="s">
        <v>91</v>
      </c>
      <c r="M1665" s="6" t="s">
        <v>73</v>
      </c>
      <c r="N1665" s="54" t="s">
        <v>683</v>
      </c>
      <c r="O1665" t="s">
        <v>298</v>
      </c>
      <c r="P1665"/>
      <c r="Q1665"/>
      <c r="R1665"/>
      <c r="S1665"/>
      <c r="T1665" s="6" t="s">
        <v>193</v>
      </c>
      <c r="U1665"/>
      <c r="V1665"/>
      <c r="W1665"/>
      <c r="X1665"/>
      <c r="Y1665"/>
      <c r="Z1665"/>
      <c r="AA1665" s="56"/>
      <c r="AB1665" s="56"/>
      <c r="AC1665" s="56"/>
      <c r="AD1665" s="6"/>
      <c r="AE1665" s="31"/>
      <c r="AF1665" s="31"/>
      <c r="AG1665" s="31"/>
      <c r="AH1665" s="31"/>
      <c r="AI1665"/>
      <c r="AJ1665"/>
      <c r="AK1665"/>
      <c r="AL1665"/>
      <c r="AM1665"/>
      <c r="AN1665"/>
      <c r="AO1665" s="6">
        <v>30</v>
      </c>
      <c r="AP1665"/>
      <c r="AQ1665"/>
      <c r="AR1665"/>
      <c r="AS1665" s="65">
        <v>0</v>
      </c>
      <c r="AT1665" s="65">
        <v>1</v>
      </c>
      <c r="AU1665"/>
      <c r="AV1665"/>
      <c r="AW1665"/>
      <c r="AX1665"/>
      <c r="AY1665"/>
      <c r="AZ1665"/>
      <c r="BA1665"/>
      <c r="BB1665"/>
      <c r="BC1665"/>
      <c r="BD1665"/>
      <c r="BE1665"/>
      <c r="BF1665"/>
      <c r="BG1665"/>
      <c r="BH1665"/>
      <c r="BI1665"/>
      <c r="BJ1665"/>
      <c r="BK1665"/>
      <c r="BL1665"/>
      <c r="BM1665"/>
      <c r="BN1665"/>
      <c r="BO1665"/>
      <c r="BP1665"/>
      <c r="BQ1665"/>
      <c r="BR1665"/>
      <c r="BS1665"/>
      <c r="BT1665"/>
      <c r="BU1665"/>
      <c r="BV1665"/>
      <c r="BW1665"/>
      <c r="BX1665"/>
      <c r="BY1665"/>
      <c r="BZ1665"/>
      <c r="CA1665"/>
      <c r="CB1665"/>
      <c r="CC1665"/>
      <c r="CD1665"/>
      <c r="CE1665"/>
      <c r="CF1665"/>
      <c r="CG1665"/>
      <c r="CH1665"/>
    </row>
    <row r="1666" spans="1:86" s="121" customFormat="1" x14ac:dyDescent="0.3">
      <c r="A1666" s="6" t="s">
        <v>168</v>
      </c>
      <c r="B1666" s="6" t="s">
        <v>267</v>
      </c>
      <c r="C1666" s="6">
        <v>2017</v>
      </c>
      <c r="D1666" s="6" t="s">
        <v>268</v>
      </c>
      <c r="E1666" s="6" t="s">
        <v>135</v>
      </c>
      <c r="F1666" s="6" t="s">
        <v>46</v>
      </c>
      <c r="G1666" s="54" t="s">
        <v>696</v>
      </c>
      <c r="H1666" s="54"/>
      <c r="I1666" s="54"/>
      <c r="J1666" s="54" t="s">
        <v>160</v>
      </c>
      <c r="K1666" s="6" t="s">
        <v>161</v>
      </c>
      <c r="L1666" s="6" t="s">
        <v>91</v>
      </c>
      <c r="M1666" s="6" t="s">
        <v>73</v>
      </c>
      <c r="N1666" s="54" t="s">
        <v>703</v>
      </c>
      <c r="O1666" t="s">
        <v>298</v>
      </c>
      <c r="P1666"/>
      <c r="Q1666"/>
      <c r="R1666"/>
      <c r="S1666"/>
      <c r="T1666" s="6" t="s">
        <v>193</v>
      </c>
      <c r="U1666"/>
      <c r="V1666"/>
      <c r="W1666"/>
      <c r="X1666"/>
      <c r="Y1666"/>
      <c r="Z1666"/>
      <c r="AA1666" s="56"/>
      <c r="AB1666" s="56"/>
      <c r="AC1666" s="56"/>
      <c r="AD1666" s="6"/>
      <c r="AE1666" s="31"/>
      <c r="AF1666" s="31"/>
      <c r="AG1666" s="31"/>
      <c r="AH1666" s="31"/>
      <c r="AI1666"/>
      <c r="AJ1666"/>
      <c r="AK1666"/>
      <c r="AL1666"/>
      <c r="AM1666"/>
      <c r="AN1666"/>
      <c r="AO1666" s="6">
        <v>30</v>
      </c>
      <c r="AP1666"/>
      <c r="AQ1666"/>
      <c r="AR1666"/>
      <c r="AS1666" s="65">
        <v>0</v>
      </c>
      <c r="AT1666" s="65">
        <v>2</v>
      </c>
      <c r="AU1666"/>
      <c r="AV1666"/>
      <c r="AW1666"/>
      <c r="AX1666"/>
      <c r="AY1666"/>
      <c r="AZ1666"/>
      <c r="BA1666"/>
      <c r="BB1666"/>
      <c r="BC1666"/>
      <c r="BD1666"/>
      <c r="BE1666"/>
      <c r="BF1666"/>
      <c r="BG1666"/>
      <c r="BH1666"/>
      <c r="BI1666"/>
      <c r="BJ1666"/>
      <c r="BK1666"/>
      <c r="BL1666"/>
      <c r="BM1666"/>
      <c r="BN1666"/>
      <c r="BO1666"/>
      <c r="BP1666"/>
      <c r="BQ1666"/>
      <c r="BR1666"/>
      <c r="BS1666"/>
      <c r="BT1666"/>
      <c r="BU1666"/>
      <c r="BV1666"/>
      <c r="BW1666"/>
      <c r="BX1666"/>
      <c r="BY1666"/>
      <c r="BZ1666"/>
      <c r="CA1666"/>
      <c r="CB1666"/>
      <c r="CC1666"/>
      <c r="CD1666"/>
      <c r="CE1666"/>
      <c r="CF1666"/>
      <c r="CG1666"/>
      <c r="CH1666"/>
    </row>
    <row r="1667" spans="1:86" s="121" customFormat="1" x14ac:dyDescent="0.3">
      <c r="A1667" s="6" t="s">
        <v>168</v>
      </c>
      <c r="B1667" s="6" t="s">
        <v>267</v>
      </c>
      <c r="C1667" s="6">
        <v>2017</v>
      </c>
      <c r="D1667" s="6" t="s">
        <v>268</v>
      </c>
      <c r="E1667" s="6" t="s">
        <v>135</v>
      </c>
      <c r="F1667" s="6" t="s">
        <v>46</v>
      </c>
      <c r="G1667" s="54" t="s">
        <v>696</v>
      </c>
      <c r="H1667" s="54"/>
      <c r="I1667" s="54"/>
      <c r="J1667" s="54" t="s">
        <v>160</v>
      </c>
      <c r="K1667" s="6" t="s">
        <v>161</v>
      </c>
      <c r="L1667" s="6" t="s">
        <v>91</v>
      </c>
      <c r="M1667" s="6" t="s">
        <v>73</v>
      </c>
      <c r="N1667" s="54" t="s">
        <v>718</v>
      </c>
      <c r="O1667" t="s">
        <v>298</v>
      </c>
      <c r="P1667"/>
      <c r="Q1667"/>
      <c r="R1667"/>
      <c r="S1667"/>
      <c r="T1667" s="6" t="s">
        <v>193</v>
      </c>
      <c r="U1667"/>
      <c r="V1667"/>
      <c r="W1667"/>
      <c r="X1667"/>
      <c r="Y1667"/>
      <c r="Z1667"/>
      <c r="AA1667" s="56"/>
      <c r="AB1667" s="56"/>
      <c r="AC1667" s="56"/>
      <c r="AD1667" s="6"/>
      <c r="AE1667" s="31"/>
      <c r="AF1667" s="31"/>
      <c r="AG1667" s="31"/>
      <c r="AH1667" s="31"/>
      <c r="AI1667"/>
      <c r="AJ1667"/>
      <c r="AK1667"/>
      <c r="AL1667"/>
      <c r="AM1667"/>
      <c r="AN1667"/>
      <c r="AO1667" s="6">
        <v>30</v>
      </c>
      <c r="AP1667"/>
      <c r="AQ1667"/>
      <c r="AR1667"/>
      <c r="AS1667" s="65">
        <v>0</v>
      </c>
      <c r="AT1667" s="65">
        <v>6</v>
      </c>
      <c r="AU1667"/>
      <c r="AV1667"/>
      <c r="AW1667"/>
      <c r="AX1667"/>
      <c r="AY1667"/>
      <c r="AZ1667"/>
      <c r="BA1667"/>
      <c r="BB1667"/>
      <c r="BC1667"/>
      <c r="BD1667"/>
      <c r="BE1667"/>
      <c r="BF1667"/>
      <c r="BG1667"/>
      <c r="BH1667"/>
      <c r="BI1667"/>
      <c r="BJ1667"/>
      <c r="BK1667"/>
      <c r="BL1667"/>
      <c r="BM1667"/>
      <c r="BN1667"/>
      <c r="BO1667"/>
      <c r="BP1667"/>
      <c r="BQ1667"/>
      <c r="BR1667"/>
      <c r="BS1667"/>
      <c r="BT1667"/>
      <c r="BU1667"/>
      <c r="BV1667"/>
      <c r="BW1667"/>
      <c r="BX1667"/>
      <c r="BY1667"/>
      <c r="BZ1667"/>
      <c r="CA1667"/>
      <c r="CB1667"/>
      <c r="CC1667"/>
      <c r="CD1667"/>
      <c r="CE1667"/>
      <c r="CF1667"/>
      <c r="CG1667"/>
      <c r="CH1667"/>
    </row>
    <row r="1668" spans="1:86" s="121" customFormat="1" x14ac:dyDescent="0.3">
      <c r="A1668" s="6" t="s">
        <v>168</v>
      </c>
      <c r="B1668" s="6" t="s">
        <v>267</v>
      </c>
      <c r="C1668" s="6">
        <v>2017</v>
      </c>
      <c r="D1668" s="6" t="s">
        <v>268</v>
      </c>
      <c r="E1668" s="6" t="s">
        <v>135</v>
      </c>
      <c r="F1668" s="6" t="s">
        <v>46</v>
      </c>
      <c r="G1668" s="54" t="s">
        <v>701</v>
      </c>
      <c r="H1668" s="54"/>
      <c r="I1668" s="54"/>
      <c r="J1668" s="54" t="s">
        <v>160</v>
      </c>
      <c r="K1668" s="6" t="s">
        <v>161</v>
      </c>
      <c r="L1668" s="6" t="s">
        <v>91</v>
      </c>
      <c r="M1668" s="6" t="s">
        <v>73</v>
      </c>
      <c r="N1668" s="54" t="s">
        <v>718</v>
      </c>
      <c r="O1668" t="s">
        <v>298</v>
      </c>
      <c r="P1668"/>
      <c r="Q1668"/>
      <c r="R1668"/>
      <c r="S1668"/>
      <c r="T1668" s="6" t="s">
        <v>193</v>
      </c>
      <c r="U1668"/>
      <c r="V1668"/>
      <c r="W1668"/>
      <c r="X1668"/>
      <c r="Y1668"/>
      <c r="Z1668"/>
      <c r="AA1668" s="56"/>
      <c r="AB1668" s="56"/>
      <c r="AC1668" s="56"/>
      <c r="AD1668" s="6"/>
      <c r="AE1668" s="31"/>
      <c r="AF1668" s="31"/>
      <c r="AG1668" s="31"/>
      <c r="AH1668" s="31"/>
      <c r="AI1668"/>
      <c r="AJ1668"/>
      <c r="AK1668"/>
      <c r="AL1668"/>
      <c r="AM1668"/>
      <c r="AN1668"/>
      <c r="AO1668" s="6">
        <v>30</v>
      </c>
      <c r="AP1668"/>
      <c r="AQ1668"/>
      <c r="AR1668"/>
      <c r="AS1668" s="65">
        <v>0</v>
      </c>
      <c r="AT1668" s="65">
        <v>11</v>
      </c>
      <c r="AU1668"/>
      <c r="AV1668"/>
      <c r="AW1668"/>
      <c r="AX1668"/>
      <c r="AY1668"/>
      <c r="AZ1668"/>
      <c r="BA1668"/>
      <c r="BB1668"/>
      <c r="BC1668"/>
      <c r="BD1668"/>
      <c r="BE1668"/>
      <c r="BF1668"/>
      <c r="BG1668"/>
      <c r="BH1668"/>
      <c r="BI1668"/>
      <c r="BJ1668"/>
      <c r="BK1668"/>
      <c r="BL1668"/>
      <c r="BM1668"/>
      <c r="BN1668"/>
      <c r="BO1668"/>
      <c r="BP1668"/>
      <c r="BQ1668"/>
      <c r="BR1668"/>
      <c r="BS1668"/>
      <c r="BT1668"/>
      <c r="BU1668"/>
      <c r="BV1668"/>
      <c r="BW1668"/>
      <c r="BX1668"/>
      <c r="BY1668"/>
      <c r="BZ1668"/>
      <c r="CA1668"/>
      <c r="CB1668"/>
      <c r="CC1668"/>
      <c r="CD1668"/>
      <c r="CE1668"/>
      <c r="CF1668"/>
      <c r="CG1668"/>
      <c r="CH1668"/>
    </row>
    <row r="1669" spans="1:86" s="121" customFormat="1" x14ac:dyDescent="0.3">
      <c r="A1669" s="6" t="s">
        <v>168</v>
      </c>
      <c r="B1669" s="6" t="s">
        <v>267</v>
      </c>
      <c r="C1669" s="6">
        <v>2017</v>
      </c>
      <c r="D1669" s="6" t="s">
        <v>268</v>
      </c>
      <c r="E1669" s="6" t="s">
        <v>135</v>
      </c>
      <c r="F1669" s="6" t="s">
        <v>46</v>
      </c>
      <c r="G1669" s="54" t="s">
        <v>701</v>
      </c>
      <c r="H1669" s="54"/>
      <c r="I1669" s="54"/>
      <c r="J1669" s="54" t="s">
        <v>160</v>
      </c>
      <c r="K1669" s="6" t="s">
        <v>161</v>
      </c>
      <c r="L1669" s="6" t="s">
        <v>91</v>
      </c>
      <c r="M1669" s="6" t="s">
        <v>73</v>
      </c>
      <c r="N1669" s="54" t="s">
        <v>719</v>
      </c>
      <c r="O1669" t="s">
        <v>298</v>
      </c>
      <c r="P1669"/>
      <c r="Q1669"/>
      <c r="R1669"/>
      <c r="S1669"/>
      <c r="T1669" s="6" t="s">
        <v>193</v>
      </c>
      <c r="U1669"/>
      <c r="V1669"/>
      <c r="W1669"/>
      <c r="X1669"/>
      <c r="Y1669"/>
      <c r="Z1669"/>
      <c r="AA1669" s="56"/>
      <c r="AB1669" s="56"/>
      <c r="AC1669" s="56"/>
      <c r="AD1669" s="6"/>
      <c r="AE1669" s="31"/>
      <c r="AF1669" s="31"/>
      <c r="AG1669" s="31"/>
      <c r="AH1669" s="31"/>
      <c r="AI1669"/>
      <c r="AJ1669"/>
      <c r="AK1669"/>
      <c r="AL1669"/>
      <c r="AM1669"/>
      <c r="AN1669"/>
      <c r="AO1669" s="6">
        <v>30</v>
      </c>
      <c r="AP1669"/>
      <c r="AQ1669"/>
      <c r="AR1669"/>
      <c r="AS1669" s="65">
        <v>0</v>
      </c>
      <c r="AT1669" s="65">
        <v>1</v>
      </c>
      <c r="AU1669"/>
      <c r="AV1669"/>
      <c r="AW1669"/>
      <c r="AX1669"/>
      <c r="AY1669"/>
      <c r="AZ1669"/>
      <c r="BA1669"/>
      <c r="BB1669"/>
      <c r="BC1669"/>
      <c r="BD1669"/>
      <c r="BE1669"/>
      <c r="BF1669"/>
      <c r="BG1669"/>
      <c r="BH1669"/>
      <c r="BI1669"/>
      <c r="BJ1669"/>
      <c r="BK1669"/>
      <c r="BL1669"/>
      <c r="BM1669"/>
      <c r="BN1669"/>
      <c r="BO1669"/>
      <c r="BP1669"/>
      <c r="BQ1669"/>
      <c r="BR1669"/>
      <c r="BS1669"/>
      <c r="BT1669"/>
      <c r="BU1669"/>
      <c r="BV1669"/>
      <c r="BW1669"/>
      <c r="BX1669"/>
      <c r="BY1669"/>
      <c r="BZ1669"/>
      <c r="CA1669"/>
      <c r="CB1669"/>
      <c r="CC1669"/>
      <c r="CD1669"/>
      <c r="CE1669"/>
      <c r="CF1669"/>
      <c r="CG1669"/>
      <c r="CH1669"/>
    </row>
    <row r="1670" spans="1:86" s="121" customFormat="1" x14ac:dyDescent="0.3">
      <c r="A1670" s="6" t="s">
        <v>168</v>
      </c>
      <c r="B1670" s="6" t="s">
        <v>267</v>
      </c>
      <c r="C1670" s="6">
        <v>2017</v>
      </c>
      <c r="D1670" s="6" t="s">
        <v>268</v>
      </c>
      <c r="E1670" s="6" t="s">
        <v>135</v>
      </c>
      <c r="F1670" s="6" t="s">
        <v>46</v>
      </c>
      <c r="G1670" s="54" t="s">
        <v>701</v>
      </c>
      <c r="H1670" s="54"/>
      <c r="I1670" s="54"/>
      <c r="J1670" s="54" t="s">
        <v>160</v>
      </c>
      <c r="K1670" s="6" t="s">
        <v>161</v>
      </c>
      <c r="L1670" s="6" t="s">
        <v>91</v>
      </c>
      <c r="M1670" s="6" t="s">
        <v>73</v>
      </c>
      <c r="N1670" s="54" t="s">
        <v>720</v>
      </c>
      <c r="O1670" t="s">
        <v>298</v>
      </c>
      <c r="P1670"/>
      <c r="Q1670"/>
      <c r="R1670"/>
      <c r="S1670"/>
      <c r="T1670" s="6" t="s">
        <v>193</v>
      </c>
      <c r="U1670"/>
      <c r="V1670"/>
      <c r="W1670"/>
      <c r="X1670"/>
      <c r="Y1670"/>
      <c r="Z1670"/>
      <c r="AA1670" s="56"/>
      <c r="AB1670" s="56"/>
      <c r="AC1670" s="56"/>
      <c r="AD1670" s="6"/>
      <c r="AE1670" s="31"/>
      <c r="AF1670" s="31"/>
      <c r="AG1670" s="31"/>
      <c r="AH1670" s="31"/>
      <c r="AI1670"/>
      <c r="AJ1670"/>
      <c r="AK1670"/>
      <c r="AL1670"/>
      <c r="AM1670"/>
      <c r="AN1670"/>
      <c r="AO1670" s="6">
        <v>30</v>
      </c>
      <c r="AP1670"/>
      <c r="AQ1670"/>
      <c r="AR1670"/>
      <c r="AS1670" s="65">
        <v>0</v>
      </c>
      <c r="AT1670" s="65">
        <v>2</v>
      </c>
      <c r="AU1670"/>
      <c r="AV1670"/>
      <c r="AW1670"/>
      <c r="AX1670"/>
      <c r="AY1670"/>
      <c r="AZ1670"/>
      <c r="BA1670"/>
      <c r="BB1670"/>
      <c r="BC1670"/>
      <c r="BD1670"/>
      <c r="BE1670"/>
      <c r="BF1670"/>
      <c r="BG1670"/>
      <c r="BH1670"/>
      <c r="BI1670"/>
      <c r="BJ1670"/>
      <c r="BK1670"/>
      <c r="BL1670"/>
      <c r="BM1670"/>
      <c r="BN1670"/>
      <c r="BO1670"/>
      <c r="BP1670"/>
      <c r="BQ1670"/>
      <c r="BR1670"/>
      <c r="BS1670"/>
      <c r="BT1670"/>
      <c r="BU1670"/>
      <c r="BV1670"/>
      <c r="BW1670"/>
      <c r="BX1670"/>
      <c r="BY1670"/>
      <c r="BZ1670"/>
      <c r="CA1670"/>
      <c r="CB1670"/>
      <c r="CC1670"/>
      <c r="CD1670"/>
      <c r="CE1670"/>
      <c r="CF1670"/>
      <c r="CG1670"/>
      <c r="CH1670"/>
    </row>
    <row r="1671" spans="1:86" s="121" customFormat="1" x14ac:dyDescent="0.3">
      <c r="A1671" s="6" t="s">
        <v>168</v>
      </c>
      <c r="B1671" s="6" t="s">
        <v>267</v>
      </c>
      <c r="C1671" s="6">
        <v>2017</v>
      </c>
      <c r="D1671" s="6" t="s">
        <v>268</v>
      </c>
      <c r="E1671" s="6" t="s">
        <v>135</v>
      </c>
      <c r="F1671" s="6" t="s">
        <v>46</v>
      </c>
      <c r="G1671" s="54" t="s">
        <v>696</v>
      </c>
      <c r="H1671" s="54"/>
      <c r="I1671" s="54"/>
      <c r="J1671" s="54" t="s">
        <v>160</v>
      </c>
      <c r="K1671" s="6" t="s">
        <v>161</v>
      </c>
      <c r="L1671" s="6" t="s">
        <v>91</v>
      </c>
      <c r="M1671" s="6" t="s">
        <v>73</v>
      </c>
      <c r="N1671" s="54" t="s">
        <v>722</v>
      </c>
      <c r="O1671" t="s">
        <v>298</v>
      </c>
      <c r="P1671"/>
      <c r="Q1671"/>
      <c r="R1671"/>
      <c r="S1671"/>
      <c r="T1671" s="6" t="s">
        <v>193</v>
      </c>
      <c r="U1671"/>
      <c r="V1671"/>
      <c r="W1671"/>
      <c r="X1671"/>
      <c r="Y1671"/>
      <c r="Z1671"/>
      <c r="AA1671" s="56"/>
      <c r="AB1671" s="56"/>
      <c r="AC1671" s="56"/>
      <c r="AD1671" s="6"/>
      <c r="AE1671" s="31"/>
      <c r="AF1671" s="31"/>
      <c r="AG1671" s="31"/>
      <c r="AH1671" s="31"/>
      <c r="AI1671"/>
      <c r="AJ1671"/>
      <c r="AK1671"/>
      <c r="AL1671"/>
      <c r="AM1671"/>
      <c r="AN1671"/>
      <c r="AO1671" s="6">
        <v>30</v>
      </c>
      <c r="AP1671"/>
      <c r="AQ1671"/>
      <c r="AR1671"/>
      <c r="AS1671" s="65">
        <v>0</v>
      </c>
      <c r="AT1671" s="65">
        <v>1</v>
      </c>
      <c r="AU1671"/>
      <c r="AV1671"/>
      <c r="AW1671"/>
      <c r="AX1671"/>
      <c r="AY1671"/>
      <c r="AZ1671"/>
      <c r="BA1671"/>
      <c r="BB1671"/>
      <c r="BC1671"/>
      <c r="BD1671"/>
      <c r="BE1671"/>
      <c r="BF1671"/>
      <c r="BG1671"/>
      <c r="BH1671"/>
      <c r="BI1671"/>
      <c r="BJ1671"/>
      <c r="BK1671"/>
      <c r="BL1671"/>
      <c r="BM1671"/>
      <c r="BN1671"/>
      <c r="BO1671"/>
      <c r="BP1671"/>
      <c r="BQ1671"/>
      <c r="BR1671"/>
      <c r="BS1671"/>
      <c r="BT1671"/>
      <c r="BU1671"/>
      <c r="BV1671"/>
      <c r="BW1671"/>
      <c r="BX1671"/>
      <c r="BY1671"/>
      <c r="BZ1671"/>
      <c r="CA1671"/>
      <c r="CB1671"/>
      <c r="CC1671"/>
      <c r="CD1671"/>
      <c r="CE1671"/>
      <c r="CF1671"/>
      <c r="CG1671"/>
      <c r="CH1671"/>
    </row>
    <row r="1672" spans="1:86" s="121" customFormat="1" x14ac:dyDescent="0.3">
      <c r="A1672" s="6" t="s">
        <v>168</v>
      </c>
      <c r="B1672" s="6" t="s">
        <v>267</v>
      </c>
      <c r="C1672" s="6">
        <v>2017</v>
      </c>
      <c r="D1672" s="6" t="s">
        <v>268</v>
      </c>
      <c r="E1672" s="6" t="s">
        <v>135</v>
      </c>
      <c r="F1672" s="6" t="s">
        <v>46</v>
      </c>
      <c r="G1672" s="54" t="s">
        <v>696</v>
      </c>
      <c r="H1672" s="54"/>
      <c r="I1672" s="54"/>
      <c r="J1672" s="54" t="s">
        <v>160</v>
      </c>
      <c r="K1672" s="6" t="s">
        <v>161</v>
      </c>
      <c r="L1672" s="6" t="s">
        <v>92</v>
      </c>
      <c r="M1672" s="6" t="s">
        <v>73</v>
      </c>
      <c r="N1672" s="54" t="s">
        <v>683</v>
      </c>
      <c r="O1672" t="s">
        <v>298</v>
      </c>
      <c r="P1672"/>
      <c r="Q1672"/>
      <c r="R1672"/>
      <c r="S1672"/>
      <c r="T1672" s="6" t="s">
        <v>193</v>
      </c>
      <c r="U1672"/>
      <c r="V1672"/>
      <c r="W1672"/>
      <c r="X1672"/>
      <c r="Y1672"/>
      <c r="Z1672"/>
      <c r="AA1672" s="56"/>
      <c r="AB1672" s="56"/>
      <c r="AC1672" s="56"/>
      <c r="AD1672" s="6"/>
      <c r="AE1672" s="31"/>
      <c r="AF1672" s="31"/>
      <c r="AG1672" s="31"/>
      <c r="AH1672" s="31"/>
      <c r="AI1672"/>
      <c r="AJ1672"/>
      <c r="AK1672"/>
      <c r="AL1672"/>
      <c r="AM1672"/>
      <c r="AN1672"/>
      <c r="AO1672" s="6">
        <v>10</v>
      </c>
      <c r="AP1672"/>
      <c r="AQ1672"/>
      <c r="AR1672"/>
      <c r="AS1672" s="65">
        <v>0</v>
      </c>
      <c r="AT1672" s="65">
        <v>6</v>
      </c>
      <c r="AU1672"/>
      <c r="AV1672"/>
      <c r="AW1672"/>
      <c r="AX1672"/>
      <c r="AY1672"/>
      <c r="AZ1672"/>
      <c r="BA1672"/>
      <c r="BB1672"/>
      <c r="BC1672"/>
      <c r="BD1672"/>
      <c r="BE1672"/>
      <c r="BF1672"/>
      <c r="BG1672"/>
      <c r="BH1672"/>
      <c r="BI1672"/>
      <c r="BJ1672"/>
      <c r="BK1672"/>
      <c r="BL1672"/>
      <c r="BM1672"/>
      <c r="BN1672"/>
      <c r="BO1672"/>
      <c r="BP1672"/>
      <c r="BQ1672"/>
      <c r="BR1672"/>
      <c r="BS1672"/>
      <c r="BT1672"/>
      <c r="BU1672"/>
      <c r="BV1672"/>
      <c r="BW1672"/>
      <c r="BX1672"/>
      <c r="BY1672"/>
      <c r="BZ1672"/>
      <c r="CA1672"/>
      <c r="CB1672"/>
      <c r="CC1672"/>
      <c r="CD1672"/>
      <c r="CE1672"/>
      <c r="CF1672"/>
      <c r="CG1672"/>
      <c r="CH1672"/>
    </row>
    <row r="1673" spans="1:86" s="121" customFormat="1" x14ac:dyDescent="0.3">
      <c r="A1673" s="6" t="s">
        <v>168</v>
      </c>
      <c r="B1673" s="6" t="s">
        <v>267</v>
      </c>
      <c r="C1673" s="6">
        <v>2017</v>
      </c>
      <c r="D1673" s="6" t="s">
        <v>268</v>
      </c>
      <c r="E1673" s="6" t="s">
        <v>135</v>
      </c>
      <c r="F1673" s="6" t="s">
        <v>46</v>
      </c>
      <c r="G1673" s="54" t="s">
        <v>701</v>
      </c>
      <c r="H1673" s="54"/>
      <c r="I1673" s="54"/>
      <c r="J1673" s="54" t="s">
        <v>160</v>
      </c>
      <c r="K1673" s="6" t="s">
        <v>161</v>
      </c>
      <c r="L1673" s="6" t="s">
        <v>92</v>
      </c>
      <c r="M1673" s="6" t="s">
        <v>73</v>
      </c>
      <c r="N1673" s="54" t="s">
        <v>683</v>
      </c>
      <c r="O1673" t="s">
        <v>298</v>
      </c>
      <c r="P1673"/>
      <c r="Q1673"/>
      <c r="R1673"/>
      <c r="S1673"/>
      <c r="T1673" s="6" t="s">
        <v>193</v>
      </c>
      <c r="U1673"/>
      <c r="V1673"/>
      <c r="W1673"/>
      <c r="X1673"/>
      <c r="Y1673"/>
      <c r="Z1673"/>
      <c r="AA1673" s="56"/>
      <c r="AB1673" s="56"/>
      <c r="AC1673" s="56"/>
      <c r="AD1673" s="6"/>
      <c r="AE1673" s="31"/>
      <c r="AF1673" s="31"/>
      <c r="AG1673" s="31"/>
      <c r="AH1673" s="31"/>
      <c r="AI1673"/>
      <c r="AJ1673"/>
      <c r="AK1673"/>
      <c r="AL1673"/>
      <c r="AM1673"/>
      <c r="AN1673"/>
      <c r="AO1673" s="6">
        <v>10</v>
      </c>
      <c r="AP1673"/>
      <c r="AQ1673"/>
      <c r="AR1673"/>
      <c r="AS1673" s="65">
        <v>0</v>
      </c>
      <c r="AT1673" s="65">
        <v>1</v>
      </c>
      <c r="AU1673"/>
      <c r="AV1673"/>
      <c r="AW1673"/>
      <c r="AX1673"/>
      <c r="AY1673"/>
      <c r="AZ1673"/>
      <c r="BA1673"/>
      <c r="BB1673"/>
      <c r="BC1673"/>
      <c r="BD1673"/>
      <c r="BE1673"/>
      <c r="BF1673"/>
      <c r="BG1673"/>
      <c r="BH1673"/>
      <c r="BI1673"/>
      <c r="BJ1673"/>
      <c r="BK1673"/>
      <c r="BL1673"/>
      <c r="BM1673"/>
      <c r="BN1673"/>
      <c r="BO1673"/>
      <c r="BP1673"/>
      <c r="BQ1673"/>
      <c r="BR1673"/>
      <c r="BS1673"/>
      <c r="BT1673"/>
      <c r="BU1673"/>
      <c r="BV1673"/>
      <c r="BW1673"/>
      <c r="BX1673"/>
      <c r="BY1673"/>
      <c r="BZ1673"/>
      <c r="CA1673"/>
      <c r="CB1673"/>
      <c r="CC1673"/>
      <c r="CD1673"/>
      <c r="CE1673"/>
      <c r="CF1673"/>
      <c r="CG1673"/>
      <c r="CH1673"/>
    </row>
    <row r="1674" spans="1:86" s="121" customFormat="1" x14ac:dyDescent="0.3">
      <c r="A1674" s="6" t="s">
        <v>168</v>
      </c>
      <c r="B1674" s="6" t="s">
        <v>267</v>
      </c>
      <c r="C1674" s="6">
        <v>2017</v>
      </c>
      <c r="D1674" s="6" t="s">
        <v>268</v>
      </c>
      <c r="E1674" s="6" t="s">
        <v>135</v>
      </c>
      <c r="F1674" s="6" t="s">
        <v>46</v>
      </c>
      <c r="G1674" s="54" t="s">
        <v>696</v>
      </c>
      <c r="H1674" s="54"/>
      <c r="I1674" s="54"/>
      <c r="J1674" s="54" t="s">
        <v>160</v>
      </c>
      <c r="K1674" s="6" t="s">
        <v>161</v>
      </c>
      <c r="L1674" s="6" t="s">
        <v>92</v>
      </c>
      <c r="M1674" s="6" t="s">
        <v>73</v>
      </c>
      <c r="N1674" s="54" t="s">
        <v>703</v>
      </c>
      <c r="O1674" t="s">
        <v>298</v>
      </c>
      <c r="P1674"/>
      <c r="Q1674"/>
      <c r="R1674"/>
      <c r="S1674"/>
      <c r="T1674" s="6" t="s">
        <v>193</v>
      </c>
      <c r="U1674"/>
      <c r="V1674"/>
      <c r="W1674"/>
      <c r="X1674"/>
      <c r="Y1674"/>
      <c r="Z1674"/>
      <c r="AA1674" s="56"/>
      <c r="AB1674" s="56"/>
      <c r="AC1674" s="56"/>
      <c r="AD1674" s="6"/>
      <c r="AE1674" s="31"/>
      <c r="AF1674" s="31"/>
      <c r="AG1674" s="31"/>
      <c r="AH1674" s="31"/>
      <c r="AI1674"/>
      <c r="AJ1674"/>
      <c r="AK1674"/>
      <c r="AL1674"/>
      <c r="AM1674"/>
      <c r="AN1674"/>
      <c r="AO1674" s="6">
        <v>10</v>
      </c>
      <c r="AP1674"/>
      <c r="AQ1674"/>
      <c r="AR1674"/>
      <c r="AS1674" s="65">
        <v>0</v>
      </c>
      <c r="AT1674" s="65">
        <v>2</v>
      </c>
      <c r="AU1674"/>
      <c r="AV1674"/>
      <c r="AW1674"/>
      <c r="AX1674"/>
      <c r="AY1674"/>
      <c r="AZ1674"/>
      <c r="BA1674"/>
      <c r="BB1674"/>
      <c r="BC1674"/>
      <c r="BD1674"/>
      <c r="BE1674"/>
      <c r="BF1674"/>
      <c r="BG1674"/>
      <c r="BH1674"/>
      <c r="BI1674"/>
      <c r="BJ1674"/>
      <c r="BK1674"/>
      <c r="BL1674"/>
      <c r="BM1674"/>
      <c r="BN1674"/>
      <c r="BO1674"/>
      <c r="BP1674"/>
      <c r="BQ1674"/>
      <c r="BR1674"/>
      <c r="BS1674"/>
      <c r="BT1674"/>
      <c r="BU1674"/>
      <c r="BV1674"/>
      <c r="BW1674"/>
      <c r="BX1674"/>
      <c r="BY1674"/>
      <c r="BZ1674"/>
      <c r="CA1674"/>
      <c r="CB1674"/>
      <c r="CC1674"/>
      <c r="CD1674"/>
      <c r="CE1674"/>
      <c r="CF1674"/>
      <c r="CG1674"/>
      <c r="CH1674"/>
    </row>
    <row r="1675" spans="1:86" s="121" customFormat="1" x14ac:dyDescent="0.3">
      <c r="A1675" s="6" t="s">
        <v>168</v>
      </c>
      <c r="B1675" s="6" t="s">
        <v>267</v>
      </c>
      <c r="C1675" s="6">
        <v>2017</v>
      </c>
      <c r="D1675" s="6" t="s">
        <v>268</v>
      </c>
      <c r="E1675" s="6" t="s">
        <v>135</v>
      </c>
      <c r="F1675" s="6" t="s">
        <v>46</v>
      </c>
      <c r="G1675" s="54" t="s">
        <v>696</v>
      </c>
      <c r="H1675" s="54"/>
      <c r="I1675" s="54"/>
      <c r="J1675" s="54" t="s">
        <v>160</v>
      </c>
      <c r="K1675" s="6" t="s">
        <v>161</v>
      </c>
      <c r="L1675" s="6" t="s">
        <v>92</v>
      </c>
      <c r="M1675" s="6" t="s">
        <v>73</v>
      </c>
      <c r="N1675" s="54" t="s">
        <v>718</v>
      </c>
      <c r="O1675" t="s">
        <v>298</v>
      </c>
      <c r="P1675"/>
      <c r="Q1675"/>
      <c r="R1675"/>
      <c r="S1675"/>
      <c r="T1675" s="6" t="s">
        <v>193</v>
      </c>
      <c r="U1675"/>
      <c r="V1675"/>
      <c r="W1675"/>
      <c r="X1675"/>
      <c r="Y1675"/>
      <c r="Z1675"/>
      <c r="AA1675" s="56"/>
      <c r="AB1675" s="56"/>
      <c r="AC1675" s="56"/>
      <c r="AD1675" s="6"/>
      <c r="AE1675" s="31"/>
      <c r="AF1675" s="31"/>
      <c r="AG1675" s="31"/>
      <c r="AH1675" s="31"/>
      <c r="AI1675"/>
      <c r="AJ1675"/>
      <c r="AK1675"/>
      <c r="AL1675"/>
      <c r="AM1675"/>
      <c r="AN1675"/>
      <c r="AO1675" s="6">
        <v>10</v>
      </c>
      <c r="AP1675"/>
      <c r="AQ1675"/>
      <c r="AR1675"/>
      <c r="AS1675" s="65">
        <v>0</v>
      </c>
      <c r="AT1675" s="65">
        <v>6</v>
      </c>
      <c r="AU1675"/>
      <c r="AV1675"/>
      <c r="AW1675"/>
      <c r="AX1675"/>
      <c r="AY1675"/>
      <c r="AZ1675"/>
      <c r="BA1675"/>
      <c r="BB1675"/>
      <c r="BC1675"/>
      <c r="BD1675"/>
      <c r="BE1675"/>
      <c r="BF1675"/>
      <c r="BG1675"/>
      <c r="BH1675"/>
      <c r="BI1675"/>
      <c r="BJ1675"/>
      <c r="BK1675"/>
      <c r="BL1675"/>
      <c r="BM1675"/>
      <c r="BN1675"/>
      <c r="BO1675"/>
      <c r="BP1675"/>
      <c r="BQ1675"/>
      <c r="BR1675"/>
      <c r="BS1675"/>
      <c r="BT1675"/>
      <c r="BU1675"/>
      <c r="BV1675"/>
      <c r="BW1675"/>
      <c r="BX1675"/>
      <c r="BY1675"/>
      <c r="BZ1675"/>
      <c r="CA1675"/>
      <c r="CB1675"/>
      <c r="CC1675"/>
      <c r="CD1675"/>
      <c r="CE1675"/>
      <c r="CF1675"/>
      <c r="CG1675"/>
      <c r="CH1675"/>
    </row>
    <row r="1676" spans="1:86" s="121" customFormat="1" x14ac:dyDescent="0.3">
      <c r="A1676" s="6" t="s">
        <v>168</v>
      </c>
      <c r="B1676" s="6" t="s">
        <v>267</v>
      </c>
      <c r="C1676" s="6">
        <v>2017</v>
      </c>
      <c r="D1676" s="6" t="s">
        <v>268</v>
      </c>
      <c r="E1676" s="6" t="s">
        <v>135</v>
      </c>
      <c r="F1676" s="6" t="s">
        <v>46</v>
      </c>
      <c r="G1676" s="54" t="s">
        <v>701</v>
      </c>
      <c r="H1676" s="54"/>
      <c r="I1676" s="54"/>
      <c r="J1676" s="54" t="s">
        <v>160</v>
      </c>
      <c r="K1676" s="6" t="s">
        <v>161</v>
      </c>
      <c r="L1676" s="6" t="s">
        <v>92</v>
      </c>
      <c r="M1676" s="6" t="s">
        <v>73</v>
      </c>
      <c r="N1676" s="54" t="s">
        <v>718</v>
      </c>
      <c r="O1676" t="s">
        <v>298</v>
      </c>
      <c r="P1676"/>
      <c r="Q1676"/>
      <c r="R1676"/>
      <c r="S1676"/>
      <c r="T1676" s="6" t="s">
        <v>193</v>
      </c>
      <c r="U1676"/>
      <c r="V1676"/>
      <c r="W1676"/>
      <c r="X1676"/>
      <c r="Y1676"/>
      <c r="Z1676"/>
      <c r="AA1676" s="56"/>
      <c r="AB1676" s="56"/>
      <c r="AC1676" s="56"/>
      <c r="AD1676" s="6"/>
      <c r="AE1676" s="31"/>
      <c r="AF1676" s="31"/>
      <c r="AG1676" s="31"/>
      <c r="AH1676" s="31"/>
      <c r="AI1676"/>
      <c r="AJ1676"/>
      <c r="AK1676"/>
      <c r="AL1676"/>
      <c r="AM1676"/>
      <c r="AN1676"/>
      <c r="AO1676" s="6">
        <v>10</v>
      </c>
      <c r="AP1676"/>
      <c r="AQ1676"/>
      <c r="AR1676"/>
      <c r="AS1676" s="65">
        <v>1</v>
      </c>
      <c r="AT1676" s="65">
        <v>11</v>
      </c>
      <c r="AU1676"/>
      <c r="AV1676"/>
      <c r="AW1676"/>
      <c r="AX1676"/>
      <c r="AY1676"/>
      <c r="AZ1676"/>
      <c r="BA1676"/>
      <c r="BB1676"/>
      <c r="BC1676"/>
      <c r="BD1676"/>
      <c r="BE1676"/>
      <c r="BF1676"/>
      <c r="BG1676"/>
      <c r="BH1676"/>
      <c r="BI1676"/>
      <c r="BJ1676"/>
      <c r="BK1676"/>
      <c r="BL1676"/>
      <c r="BM1676"/>
      <c r="BN1676"/>
      <c r="BO1676"/>
      <c r="BP1676"/>
      <c r="BQ1676"/>
      <c r="BR1676"/>
      <c r="BS1676"/>
      <c r="BT1676"/>
      <c r="BU1676"/>
      <c r="BV1676"/>
      <c r="BW1676"/>
      <c r="BX1676"/>
      <c r="BY1676"/>
      <c r="BZ1676"/>
      <c r="CA1676"/>
      <c r="CB1676"/>
      <c r="CC1676"/>
      <c r="CD1676"/>
      <c r="CE1676"/>
      <c r="CF1676"/>
      <c r="CG1676"/>
      <c r="CH1676"/>
    </row>
    <row r="1677" spans="1:86" s="121" customFormat="1" x14ac:dyDescent="0.3">
      <c r="A1677" s="6" t="s">
        <v>168</v>
      </c>
      <c r="B1677" s="6" t="s">
        <v>267</v>
      </c>
      <c r="C1677" s="6">
        <v>2017</v>
      </c>
      <c r="D1677" s="6" t="s">
        <v>268</v>
      </c>
      <c r="E1677" s="6" t="s">
        <v>135</v>
      </c>
      <c r="F1677" s="6" t="s">
        <v>46</v>
      </c>
      <c r="G1677" s="54" t="s">
        <v>701</v>
      </c>
      <c r="H1677" s="54"/>
      <c r="I1677" s="54"/>
      <c r="J1677" s="54" t="s">
        <v>160</v>
      </c>
      <c r="K1677" s="6" t="s">
        <v>161</v>
      </c>
      <c r="L1677" s="6" t="s">
        <v>92</v>
      </c>
      <c r="M1677" s="6" t="s">
        <v>73</v>
      </c>
      <c r="N1677" s="54" t="s">
        <v>719</v>
      </c>
      <c r="O1677" t="s">
        <v>298</v>
      </c>
      <c r="P1677"/>
      <c r="Q1677"/>
      <c r="R1677"/>
      <c r="S1677"/>
      <c r="T1677" s="6" t="s">
        <v>193</v>
      </c>
      <c r="U1677"/>
      <c r="V1677"/>
      <c r="W1677"/>
      <c r="X1677"/>
      <c r="Y1677"/>
      <c r="Z1677"/>
      <c r="AA1677" s="56"/>
      <c r="AB1677" s="56"/>
      <c r="AC1677" s="56"/>
      <c r="AD1677" s="6"/>
      <c r="AE1677" s="31"/>
      <c r="AF1677" s="31"/>
      <c r="AG1677" s="31"/>
      <c r="AH1677" s="31"/>
      <c r="AI1677"/>
      <c r="AJ1677"/>
      <c r="AK1677"/>
      <c r="AL1677"/>
      <c r="AM1677"/>
      <c r="AN1677"/>
      <c r="AO1677" s="6">
        <v>10</v>
      </c>
      <c r="AP1677"/>
      <c r="AQ1677"/>
      <c r="AR1677"/>
      <c r="AS1677" s="65">
        <v>0</v>
      </c>
      <c r="AT1677" s="65">
        <v>1</v>
      </c>
      <c r="AU1677"/>
      <c r="AV1677"/>
      <c r="AW1677" s="6"/>
      <c r="AX1677" s="6"/>
      <c r="AY1677" s="6"/>
      <c r="AZ1677" s="6"/>
      <c r="BA1677" s="6"/>
      <c r="BB1677" s="6"/>
      <c r="BC1677" s="6"/>
      <c r="BD1677" s="6"/>
      <c r="BE1677" s="6"/>
      <c r="BF1677" s="6"/>
      <c r="BG1677" s="6"/>
      <c r="BH1677" s="6"/>
      <c r="BI1677" s="6"/>
      <c r="BJ1677" s="6"/>
      <c r="BK1677" s="6"/>
      <c r="BL1677" s="6"/>
      <c r="BM1677" s="6"/>
      <c r="BN1677" s="6"/>
      <c r="BO1677" s="6"/>
      <c r="BP1677" s="6"/>
      <c r="BQ1677" s="6"/>
      <c r="BR1677" s="6"/>
      <c r="BS1677" s="6"/>
      <c r="BT1677" s="6"/>
      <c r="BU1677" s="6"/>
      <c r="BV1677" s="6"/>
      <c r="BW1677" s="6"/>
      <c r="BX1677" s="6"/>
      <c r="BY1677" s="6"/>
      <c r="BZ1677" s="6"/>
      <c r="CA1677" s="6"/>
      <c r="CB1677" s="6"/>
      <c r="CC1677" s="6"/>
      <c r="CD1677" s="6"/>
      <c r="CE1677" s="6"/>
      <c r="CF1677" s="6"/>
      <c r="CG1677" s="6"/>
      <c r="CH1677" s="6"/>
    </row>
    <row r="1678" spans="1:86" s="121" customFormat="1" x14ac:dyDescent="0.3">
      <c r="A1678" s="6" t="s">
        <v>168</v>
      </c>
      <c r="B1678" s="6" t="s">
        <v>267</v>
      </c>
      <c r="C1678" s="6">
        <v>2017</v>
      </c>
      <c r="D1678" s="6" t="s">
        <v>268</v>
      </c>
      <c r="E1678" s="6" t="s">
        <v>135</v>
      </c>
      <c r="F1678" s="6" t="s">
        <v>46</v>
      </c>
      <c r="G1678" s="54" t="s">
        <v>701</v>
      </c>
      <c r="H1678" s="54"/>
      <c r="I1678" s="54"/>
      <c r="J1678" s="54" t="s">
        <v>160</v>
      </c>
      <c r="K1678" s="6" t="s">
        <v>161</v>
      </c>
      <c r="L1678" s="6" t="s">
        <v>92</v>
      </c>
      <c r="M1678" s="6" t="s">
        <v>73</v>
      </c>
      <c r="N1678" s="54" t="s">
        <v>720</v>
      </c>
      <c r="O1678" t="s">
        <v>298</v>
      </c>
      <c r="P1678"/>
      <c r="Q1678"/>
      <c r="R1678"/>
      <c r="S1678"/>
      <c r="T1678" s="6" t="s">
        <v>193</v>
      </c>
      <c r="U1678"/>
      <c r="V1678"/>
      <c r="W1678"/>
      <c r="X1678"/>
      <c r="Y1678"/>
      <c r="Z1678"/>
      <c r="AA1678" s="56"/>
      <c r="AB1678" s="56"/>
      <c r="AC1678" s="56"/>
      <c r="AD1678" s="6"/>
      <c r="AE1678" s="31"/>
      <c r="AF1678" s="31"/>
      <c r="AG1678" s="31"/>
      <c r="AH1678" s="31"/>
      <c r="AI1678"/>
      <c r="AJ1678"/>
      <c r="AK1678"/>
      <c r="AL1678"/>
      <c r="AM1678"/>
      <c r="AN1678"/>
      <c r="AO1678" s="6">
        <v>10</v>
      </c>
      <c r="AP1678"/>
      <c r="AQ1678"/>
      <c r="AR1678"/>
      <c r="AS1678" s="65">
        <v>0</v>
      </c>
      <c r="AT1678" s="65">
        <v>2</v>
      </c>
      <c r="AU1678"/>
      <c r="AV1678"/>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c r="BU1678" s="6"/>
      <c r="BV1678" s="6"/>
      <c r="BW1678" s="6"/>
      <c r="BX1678" s="6"/>
      <c r="BY1678" s="6"/>
      <c r="BZ1678" s="6"/>
      <c r="CA1678" s="6"/>
      <c r="CB1678" s="6"/>
      <c r="CC1678" s="6"/>
      <c r="CD1678" s="6"/>
      <c r="CE1678" s="6"/>
      <c r="CF1678" s="6"/>
      <c r="CG1678" s="6"/>
      <c r="CH1678" s="6"/>
    </row>
    <row r="1679" spans="1:86" s="121" customFormat="1" x14ac:dyDescent="0.3">
      <c r="A1679" s="6" t="s">
        <v>168</v>
      </c>
      <c r="B1679" s="6" t="s">
        <v>267</v>
      </c>
      <c r="C1679" s="6">
        <v>2017</v>
      </c>
      <c r="D1679" s="6" t="s">
        <v>268</v>
      </c>
      <c r="E1679" s="6" t="s">
        <v>135</v>
      </c>
      <c r="F1679" s="6" t="s">
        <v>46</v>
      </c>
      <c r="G1679" s="54" t="s">
        <v>696</v>
      </c>
      <c r="H1679" s="54"/>
      <c r="I1679" s="54"/>
      <c r="J1679" s="54" t="s">
        <v>160</v>
      </c>
      <c r="K1679" s="6" t="s">
        <v>161</v>
      </c>
      <c r="L1679" s="6" t="s">
        <v>92</v>
      </c>
      <c r="M1679" s="6" t="s">
        <v>73</v>
      </c>
      <c r="N1679" s="54" t="s">
        <v>722</v>
      </c>
      <c r="O1679" t="s">
        <v>298</v>
      </c>
      <c r="P1679"/>
      <c r="Q1679"/>
      <c r="R1679"/>
      <c r="S1679"/>
      <c r="T1679" s="6" t="s">
        <v>193</v>
      </c>
      <c r="U1679"/>
      <c r="V1679"/>
      <c r="W1679"/>
      <c r="X1679"/>
      <c r="Y1679"/>
      <c r="Z1679"/>
      <c r="AA1679" s="56"/>
      <c r="AB1679" s="56"/>
      <c r="AC1679" s="56"/>
      <c r="AD1679" s="6"/>
      <c r="AE1679" s="31"/>
      <c r="AF1679" s="31"/>
      <c r="AG1679" s="31"/>
      <c r="AH1679" s="31"/>
      <c r="AI1679"/>
      <c r="AJ1679"/>
      <c r="AK1679"/>
      <c r="AL1679"/>
      <c r="AM1679"/>
      <c r="AN1679"/>
      <c r="AO1679" s="6">
        <v>10</v>
      </c>
      <c r="AP1679"/>
      <c r="AQ1679"/>
      <c r="AR1679"/>
      <c r="AS1679" s="65">
        <v>0</v>
      </c>
      <c r="AT1679" s="65">
        <v>1</v>
      </c>
      <c r="AU1679"/>
      <c r="AV1679"/>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c r="BU1679" s="6"/>
      <c r="BV1679" s="6"/>
      <c r="BW1679" s="6"/>
      <c r="BX1679" s="6"/>
      <c r="BY1679" s="6"/>
      <c r="BZ1679" s="6"/>
      <c r="CA1679" s="6"/>
      <c r="CB1679" s="6"/>
      <c r="CC1679" s="6"/>
      <c r="CD1679" s="6"/>
      <c r="CE1679" s="6"/>
      <c r="CF1679" s="6"/>
      <c r="CG1679" s="6"/>
      <c r="CH1679" s="6"/>
    </row>
    <row r="1680" spans="1:86" s="121" customFormat="1" x14ac:dyDescent="0.3">
      <c r="A1680" s="6" t="s">
        <v>168</v>
      </c>
      <c r="B1680" s="6" t="s">
        <v>267</v>
      </c>
      <c r="C1680" s="6">
        <v>2017</v>
      </c>
      <c r="D1680" s="6" t="s">
        <v>268</v>
      </c>
      <c r="E1680" s="6" t="s">
        <v>135</v>
      </c>
      <c r="F1680" s="6" t="s">
        <v>46</v>
      </c>
      <c r="G1680" s="54" t="s">
        <v>696</v>
      </c>
      <c r="H1680" s="54"/>
      <c r="I1680" s="54"/>
      <c r="J1680" s="54" t="s">
        <v>160</v>
      </c>
      <c r="K1680" s="6" t="s">
        <v>161</v>
      </c>
      <c r="L1680" s="6" t="s">
        <v>555</v>
      </c>
      <c r="M1680" s="6" t="s">
        <v>73</v>
      </c>
      <c r="N1680" s="54" t="s">
        <v>683</v>
      </c>
      <c r="O1680" t="s">
        <v>298</v>
      </c>
      <c r="P1680"/>
      <c r="Q1680"/>
      <c r="R1680"/>
      <c r="S1680"/>
      <c r="T1680" s="6" t="s">
        <v>193</v>
      </c>
      <c r="U1680"/>
      <c r="V1680"/>
      <c r="W1680"/>
      <c r="X1680"/>
      <c r="Y1680"/>
      <c r="Z1680"/>
      <c r="AA1680" s="56"/>
      <c r="AB1680" s="56"/>
      <c r="AC1680" s="56"/>
      <c r="AD1680" s="6"/>
      <c r="AE1680" s="31"/>
      <c r="AF1680" s="31"/>
      <c r="AG1680" s="31"/>
      <c r="AH1680" s="31"/>
      <c r="AI1680"/>
      <c r="AJ1680"/>
      <c r="AK1680"/>
      <c r="AL1680"/>
      <c r="AM1680"/>
      <c r="AN1680"/>
      <c r="AO1680" s="6">
        <v>5</v>
      </c>
      <c r="AP1680"/>
      <c r="AQ1680"/>
      <c r="AR1680"/>
      <c r="AS1680" s="65">
        <v>0</v>
      </c>
      <c r="AT1680" s="65">
        <v>6</v>
      </c>
      <c r="AU1680"/>
      <c r="AV1680"/>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c r="BU1680" s="6"/>
      <c r="BV1680" s="6"/>
      <c r="BW1680" s="6"/>
      <c r="BX1680" s="6"/>
      <c r="BY1680" s="6"/>
      <c r="BZ1680" s="6"/>
      <c r="CA1680" s="6"/>
      <c r="CB1680" s="6"/>
      <c r="CC1680" s="6"/>
      <c r="CD1680" s="6"/>
      <c r="CE1680" s="6"/>
      <c r="CF1680" s="6"/>
      <c r="CG1680" s="6"/>
      <c r="CH1680" s="6"/>
    </row>
    <row r="1681" spans="1:86" s="121" customFormat="1" x14ac:dyDescent="0.3">
      <c r="A1681" s="6" t="s">
        <v>168</v>
      </c>
      <c r="B1681" s="6" t="s">
        <v>267</v>
      </c>
      <c r="C1681" s="6">
        <v>2017</v>
      </c>
      <c r="D1681" s="6" t="s">
        <v>268</v>
      </c>
      <c r="E1681" s="6" t="s">
        <v>135</v>
      </c>
      <c r="F1681" s="6" t="s">
        <v>46</v>
      </c>
      <c r="G1681" s="54" t="s">
        <v>701</v>
      </c>
      <c r="H1681" s="54"/>
      <c r="I1681" s="54"/>
      <c r="J1681" s="54" t="s">
        <v>160</v>
      </c>
      <c r="K1681" s="6" t="s">
        <v>161</v>
      </c>
      <c r="L1681" s="6" t="s">
        <v>555</v>
      </c>
      <c r="M1681" s="6" t="s">
        <v>73</v>
      </c>
      <c r="N1681" s="54" t="s">
        <v>683</v>
      </c>
      <c r="O1681" t="s">
        <v>298</v>
      </c>
      <c r="P1681"/>
      <c r="Q1681"/>
      <c r="R1681"/>
      <c r="S1681"/>
      <c r="T1681" s="6" t="s">
        <v>193</v>
      </c>
      <c r="U1681"/>
      <c r="V1681"/>
      <c r="W1681"/>
      <c r="X1681"/>
      <c r="Y1681"/>
      <c r="Z1681"/>
      <c r="AA1681" s="56"/>
      <c r="AB1681" s="56"/>
      <c r="AC1681" s="56"/>
      <c r="AD1681" s="6"/>
      <c r="AE1681" s="31"/>
      <c r="AF1681" s="31"/>
      <c r="AG1681" s="31"/>
      <c r="AH1681" s="31"/>
      <c r="AI1681"/>
      <c r="AJ1681"/>
      <c r="AK1681"/>
      <c r="AL1681"/>
      <c r="AM1681"/>
      <c r="AN1681"/>
      <c r="AO1681" s="6">
        <v>5</v>
      </c>
      <c r="AP1681"/>
      <c r="AQ1681"/>
      <c r="AR1681"/>
      <c r="AS1681" s="65">
        <v>0</v>
      </c>
      <c r="AT1681" s="65">
        <v>1</v>
      </c>
      <c r="AU1681"/>
      <c r="AV1681"/>
      <c r="AW1681" s="6"/>
      <c r="AX1681" s="6"/>
      <c r="AY1681" s="6"/>
      <c r="AZ1681" s="6"/>
      <c r="BA1681" s="6"/>
      <c r="BB1681" s="6"/>
      <c r="BC1681" s="6"/>
      <c r="BD1681" s="6"/>
      <c r="BE1681" s="6"/>
      <c r="BF1681" s="6"/>
      <c r="BG1681" s="6"/>
      <c r="BH1681" s="6"/>
      <c r="BI1681" s="6"/>
      <c r="BJ1681" s="6"/>
      <c r="BK1681" s="6"/>
      <c r="BL1681" s="6"/>
      <c r="BM1681" s="6"/>
      <c r="BN1681" s="6"/>
      <c r="BO1681" s="6"/>
      <c r="BP1681" s="6"/>
      <c r="BQ1681" s="6"/>
      <c r="BR1681" s="6"/>
      <c r="BS1681" s="6"/>
      <c r="BT1681" s="6"/>
      <c r="BU1681" s="6"/>
      <c r="BV1681" s="6"/>
      <c r="BW1681" s="6"/>
      <c r="BX1681" s="6"/>
      <c r="BY1681" s="6"/>
      <c r="BZ1681" s="6"/>
      <c r="CA1681" s="6"/>
      <c r="CB1681" s="6"/>
      <c r="CC1681" s="6"/>
      <c r="CD1681" s="6"/>
      <c r="CE1681" s="6"/>
      <c r="CF1681" s="6"/>
      <c r="CG1681" s="6"/>
      <c r="CH1681" s="6"/>
    </row>
    <row r="1682" spans="1:86" s="121" customFormat="1" x14ac:dyDescent="0.3">
      <c r="A1682" s="6" t="s">
        <v>168</v>
      </c>
      <c r="B1682" s="6" t="s">
        <v>267</v>
      </c>
      <c r="C1682" s="6">
        <v>2017</v>
      </c>
      <c r="D1682" s="6" t="s">
        <v>268</v>
      </c>
      <c r="E1682" s="6" t="s">
        <v>135</v>
      </c>
      <c r="F1682" s="6" t="s">
        <v>46</v>
      </c>
      <c r="G1682" s="54" t="s">
        <v>696</v>
      </c>
      <c r="H1682" s="54"/>
      <c r="I1682" s="54"/>
      <c r="J1682" s="54" t="s">
        <v>160</v>
      </c>
      <c r="K1682" s="6" t="s">
        <v>161</v>
      </c>
      <c r="L1682" s="6" t="s">
        <v>555</v>
      </c>
      <c r="M1682" s="6" t="s">
        <v>73</v>
      </c>
      <c r="N1682" s="54" t="s">
        <v>703</v>
      </c>
      <c r="O1682" t="s">
        <v>298</v>
      </c>
      <c r="P1682"/>
      <c r="Q1682"/>
      <c r="R1682"/>
      <c r="S1682"/>
      <c r="T1682" s="6" t="s">
        <v>193</v>
      </c>
      <c r="U1682"/>
      <c r="V1682"/>
      <c r="W1682"/>
      <c r="X1682"/>
      <c r="Y1682"/>
      <c r="Z1682"/>
      <c r="AA1682" s="56"/>
      <c r="AB1682" s="56"/>
      <c r="AC1682" s="56"/>
      <c r="AD1682" s="6"/>
      <c r="AE1682" s="31"/>
      <c r="AF1682" s="31"/>
      <c r="AG1682" s="31"/>
      <c r="AH1682" s="31"/>
      <c r="AI1682"/>
      <c r="AJ1682"/>
      <c r="AK1682"/>
      <c r="AL1682"/>
      <c r="AM1682"/>
      <c r="AN1682"/>
      <c r="AO1682" s="6">
        <v>5</v>
      </c>
      <c r="AP1682"/>
      <c r="AQ1682"/>
      <c r="AR1682"/>
      <c r="AS1682" s="65">
        <v>0</v>
      </c>
      <c r="AT1682" s="65">
        <v>2</v>
      </c>
      <c r="AU1682"/>
      <c r="AV1682"/>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c r="BU1682" s="6"/>
      <c r="BV1682" s="6"/>
      <c r="BW1682" s="6"/>
      <c r="BX1682" s="6"/>
      <c r="BY1682" s="6"/>
      <c r="BZ1682" s="6"/>
      <c r="CA1682" s="6"/>
      <c r="CB1682" s="6"/>
      <c r="CC1682" s="6"/>
      <c r="CD1682" s="6"/>
      <c r="CE1682" s="6"/>
      <c r="CF1682" s="6"/>
      <c r="CG1682" s="6"/>
      <c r="CH1682" s="6"/>
    </row>
    <row r="1683" spans="1:86" s="121" customFormat="1" x14ac:dyDescent="0.3">
      <c r="A1683" s="6" t="s">
        <v>168</v>
      </c>
      <c r="B1683" s="6" t="s">
        <v>267</v>
      </c>
      <c r="C1683" s="6">
        <v>2017</v>
      </c>
      <c r="D1683" s="6" t="s">
        <v>268</v>
      </c>
      <c r="E1683" s="6" t="s">
        <v>135</v>
      </c>
      <c r="F1683" s="6" t="s">
        <v>46</v>
      </c>
      <c r="G1683" s="54" t="s">
        <v>696</v>
      </c>
      <c r="H1683" s="54"/>
      <c r="I1683" s="54"/>
      <c r="J1683" s="54" t="s">
        <v>160</v>
      </c>
      <c r="K1683" s="6" t="s">
        <v>161</v>
      </c>
      <c r="L1683" s="6" t="s">
        <v>555</v>
      </c>
      <c r="M1683" s="6" t="s">
        <v>73</v>
      </c>
      <c r="N1683" s="54" t="s">
        <v>718</v>
      </c>
      <c r="O1683" t="s">
        <v>298</v>
      </c>
      <c r="P1683"/>
      <c r="Q1683"/>
      <c r="R1683"/>
      <c r="S1683"/>
      <c r="T1683" s="6" t="s">
        <v>193</v>
      </c>
      <c r="U1683"/>
      <c r="V1683"/>
      <c r="W1683"/>
      <c r="X1683"/>
      <c r="Y1683"/>
      <c r="Z1683"/>
      <c r="AA1683" s="56"/>
      <c r="AB1683" s="56"/>
      <c r="AC1683" s="56"/>
      <c r="AD1683" s="6"/>
      <c r="AE1683" s="31"/>
      <c r="AF1683" s="31"/>
      <c r="AG1683" s="31"/>
      <c r="AH1683" s="31"/>
      <c r="AI1683"/>
      <c r="AJ1683"/>
      <c r="AK1683"/>
      <c r="AL1683"/>
      <c r="AM1683"/>
      <c r="AN1683"/>
      <c r="AO1683" s="6">
        <v>5</v>
      </c>
      <c r="AP1683"/>
      <c r="AQ1683"/>
      <c r="AR1683"/>
      <c r="AS1683" s="65">
        <v>0</v>
      </c>
      <c r="AT1683" s="65">
        <v>6</v>
      </c>
      <c r="AU1683"/>
      <c r="AV1683"/>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c r="BU1683" s="6"/>
      <c r="BV1683" s="6"/>
      <c r="BW1683" s="6"/>
      <c r="BX1683" s="6"/>
      <c r="BY1683" s="6"/>
      <c r="BZ1683" s="6"/>
      <c r="CA1683" s="6"/>
      <c r="CB1683" s="6"/>
      <c r="CC1683" s="6"/>
      <c r="CD1683" s="6"/>
      <c r="CE1683" s="6"/>
      <c r="CF1683" s="6"/>
      <c r="CG1683" s="6"/>
      <c r="CH1683" s="6"/>
    </row>
    <row r="1684" spans="1:86" s="121" customFormat="1" x14ac:dyDescent="0.3">
      <c r="A1684" s="6" t="s">
        <v>168</v>
      </c>
      <c r="B1684" s="6" t="s">
        <v>267</v>
      </c>
      <c r="C1684" s="6">
        <v>2017</v>
      </c>
      <c r="D1684" s="6" t="s">
        <v>268</v>
      </c>
      <c r="E1684" s="6" t="s">
        <v>135</v>
      </c>
      <c r="F1684" s="6" t="s">
        <v>46</v>
      </c>
      <c r="G1684" s="54" t="s">
        <v>701</v>
      </c>
      <c r="H1684" s="54"/>
      <c r="I1684" s="54"/>
      <c r="J1684" s="54" t="s">
        <v>160</v>
      </c>
      <c r="K1684" s="6" t="s">
        <v>161</v>
      </c>
      <c r="L1684" s="6" t="s">
        <v>555</v>
      </c>
      <c r="M1684" s="6" t="s">
        <v>73</v>
      </c>
      <c r="N1684" s="54" t="s">
        <v>718</v>
      </c>
      <c r="O1684" t="s">
        <v>298</v>
      </c>
      <c r="P1684"/>
      <c r="Q1684"/>
      <c r="R1684"/>
      <c r="S1684"/>
      <c r="T1684" s="6" t="s">
        <v>193</v>
      </c>
      <c r="U1684"/>
      <c r="V1684"/>
      <c r="W1684"/>
      <c r="X1684"/>
      <c r="Y1684"/>
      <c r="Z1684"/>
      <c r="AA1684" s="56"/>
      <c r="AB1684" s="56"/>
      <c r="AC1684" s="56"/>
      <c r="AD1684" s="6"/>
      <c r="AE1684" s="31"/>
      <c r="AF1684" s="31"/>
      <c r="AG1684" s="31"/>
      <c r="AH1684" s="31"/>
      <c r="AI1684"/>
      <c r="AJ1684"/>
      <c r="AK1684"/>
      <c r="AL1684"/>
      <c r="AM1684"/>
      <c r="AN1684"/>
      <c r="AO1684" s="6">
        <v>5</v>
      </c>
      <c r="AP1684"/>
      <c r="AQ1684"/>
      <c r="AR1684"/>
      <c r="AS1684" s="65">
        <v>1</v>
      </c>
      <c r="AT1684" s="65">
        <v>11</v>
      </c>
      <c r="AU1684"/>
      <c r="AV1684"/>
      <c r="AW1684" s="6"/>
      <c r="AX1684" s="6"/>
      <c r="AY1684" s="6"/>
      <c r="AZ1684" s="6"/>
      <c r="BA1684" s="6"/>
      <c r="BB1684" s="6"/>
      <c r="BC1684" s="6"/>
      <c r="BD1684" s="6"/>
      <c r="BE1684" s="6"/>
      <c r="BF1684" s="6"/>
      <c r="BG1684" s="6"/>
      <c r="BH1684" s="6"/>
      <c r="BI1684" s="6"/>
      <c r="BJ1684" s="6"/>
      <c r="BK1684" s="6"/>
      <c r="BL1684" s="6"/>
      <c r="BM1684" s="6"/>
      <c r="BN1684" s="6"/>
      <c r="BO1684" s="6"/>
      <c r="BP1684" s="6"/>
      <c r="BQ1684" s="6"/>
      <c r="BR1684" s="6"/>
      <c r="BS1684" s="6"/>
      <c r="BT1684" s="6"/>
      <c r="BU1684" s="6"/>
      <c r="BV1684" s="6"/>
      <c r="BW1684" s="6"/>
      <c r="BX1684" s="6"/>
      <c r="BY1684" s="6"/>
      <c r="BZ1684" s="6"/>
      <c r="CA1684" s="6"/>
      <c r="CB1684" s="6"/>
      <c r="CC1684" s="6"/>
      <c r="CD1684" s="6"/>
      <c r="CE1684" s="6"/>
      <c r="CF1684" s="6"/>
      <c r="CG1684" s="6"/>
      <c r="CH1684" s="6"/>
    </row>
    <row r="1685" spans="1:86" s="121" customFormat="1" x14ac:dyDescent="0.3">
      <c r="A1685" s="6" t="s">
        <v>168</v>
      </c>
      <c r="B1685" s="6" t="s">
        <v>267</v>
      </c>
      <c r="C1685" s="6">
        <v>2017</v>
      </c>
      <c r="D1685" s="6" t="s">
        <v>268</v>
      </c>
      <c r="E1685" s="6" t="s">
        <v>135</v>
      </c>
      <c r="F1685" s="6" t="s">
        <v>46</v>
      </c>
      <c r="G1685" s="54" t="s">
        <v>701</v>
      </c>
      <c r="H1685" s="54"/>
      <c r="I1685" s="54"/>
      <c r="J1685" s="54" t="s">
        <v>160</v>
      </c>
      <c r="K1685" s="6" t="s">
        <v>161</v>
      </c>
      <c r="L1685" s="6" t="s">
        <v>555</v>
      </c>
      <c r="M1685" s="6" t="s">
        <v>73</v>
      </c>
      <c r="N1685" s="54" t="s">
        <v>719</v>
      </c>
      <c r="O1685" t="s">
        <v>298</v>
      </c>
      <c r="P1685"/>
      <c r="Q1685"/>
      <c r="R1685"/>
      <c r="S1685"/>
      <c r="T1685" s="6" t="s">
        <v>193</v>
      </c>
      <c r="U1685"/>
      <c r="V1685"/>
      <c r="W1685"/>
      <c r="X1685"/>
      <c r="Y1685"/>
      <c r="Z1685"/>
      <c r="AA1685" s="56"/>
      <c r="AB1685" s="56"/>
      <c r="AC1685" s="56"/>
      <c r="AD1685" s="6"/>
      <c r="AE1685" s="31"/>
      <c r="AF1685" s="31"/>
      <c r="AG1685" s="31"/>
      <c r="AH1685" s="31"/>
      <c r="AI1685"/>
      <c r="AJ1685"/>
      <c r="AK1685"/>
      <c r="AL1685"/>
      <c r="AM1685"/>
      <c r="AN1685"/>
      <c r="AO1685" s="6">
        <v>5</v>
      </c>
      <c r="AP1685"/>
      <c r="AQ1685"/>
      <c r="AR1685"/>
      <c r="AS1685" s="65">
        <v>0</v>
      </c>
      <c r="AT1685" s="65">
        <v>1</v>
      </c>
      <c r="AU1685"/>
      <c r="AV1685"/>
      <c r="AW1685" s="6"/>
      <c r="AX1685" s="6"/>
      <c r="AY1685" s="6"/>
      <c r="AZ1685" s="6"/>
      <c r="BA1685" s="6"/>
      <c r="BB1685" s="6"/>
      <c r="BC1685" s="6"/>
      <c r="BD1685" s="6"/>
      <c r="BE1685" s="6"/>
      <c r="BF1685" s="6"/>
      <c r="BG1685" s="6"/>
      <c r="BH1685" s="6"/>
      <c r="BI1685" s="6"/>
      <c r="BJ1685" s="6"/>
      <c r="BK1685" s="6"/>
      <c r="BL1685" s="6"/>
      <c r="BM1685" s="6"/>
      <c r="BN1685" s="6"/>
      <c r="BO1685" s="6"/>
      <c r="BP1685" s="6"/>
      <c r="BQ1685" s="6"/>
      <c r="BR1685" s="6"/>
      <c r="BS1685" s="6"/>
      <c r="BT1685" s="6"/>
      <c r="BU1685" s="6"/>
      <c r="BV1685" s="6"/>
      <c r="BW1685" s="6"/>
      <c r="BX1685" s="6"/>
      <c r="BY1685" s="6"/>
      <c r="BZ1685" s="6"/>
      <c r="CA1685" s="6"/>
      <c r="CB1685" s="6"/>
      <c r="CC1685" s="6"/>
      <c r="CD1685" s="6"/>
      <c r="CE1685" s="6"/>
      <c r="CF1685" s="6"/>
      <c r="CG1685" s="6"/>
      <c r="CH1685" s="6"/>
    </row>
    <row r="1686" spans="1:86" s="121" customFormat="1" x14ac:dyDescent="0.3">
      <c r="A1686" s="6" t="s">
        <v>168</v>
      </c>
      <c r="B1686" s="6" t="s">
        <v>267</v>
      </c>
      <c r="C1686" s="6">
        <v>2017</v>
      </c>
      <c r="D1686" s="6" t="s">
        <v>268</v>
      </c>
      <c r="E1686" s="6" t="s">
        <v>135</v>
      </c>
      <c r="F1686" s="6" t="s">
        <v>46</v>
      </c>
      <c r="G1686" s="54" t="s">
        <v>701</v>
      </c>
      <c r="H1686" s="54"/>
      <c r="I1686" s="54"/>
      <c r="J1686" s="54" t="s">
        <v>160</v>
      </c>
      <c r="K1686" s="6" t="s">
        <v>161</v>
      </c>
      <c r="L1686" s="6" t="s">
        <v>555</v>
      </c>
      <c r="M1686" s="6" t="s">
        <v>73</v>
      </c>
      <c r="N1686" s="54" t="s">
        <v>720</v>
      </c>
      <c r="O1686" t="s">
        <v>298</v>
      </c>
      <c r="P1686"/>
      <c r="Q1686"/>
      <c r="R1686"/>
      <c r="S1686"/>
      <c r="T1686" s="6" t="s">
        <v>193</v>
      </c>
      <c r="U1686"/>
      <c r="V1686"/>
      <c r="W1686"/>
      <c r="X1686"/>
      <c r="Y1686"/>
      <c r="Z1686"/>
      <c r="AA1686" s="56"/>
      <c r="AB1686" s="56"/>
      <c r="AC1686" s="56"/>
      <c r="AD1686" s="6"/>
      <c r="AE1686" s="31"/>
      <c r="AF1686" s="31"/>
      <c r="AG1686" s="31"/>
      <c r="AH1686" s="31"/>
      <c r="AI1686"/>
      <c r="AJ1686"/>
      <c r="AK1686"/>
      <c r="AL1686"/>
      <c r="AM1686"/>
      <c r="AN1686"/>
      <c r="AO1686" s="6">
        <v>5</v>
      </c>
      <c r="AP1686"/>
      <c r="AQ1686"/>
      <c r="AR1686"/>
      <c r="AS1686" s="65">
        <v>0</v>
      </c>
      <c r="AT1686" s="65">
        <v>2</v>
      </c>
      <c r="AU1686"/>
      <c r="AV1686"/>
      <c r="AW1686" s="6"/>
      <c r="AX1686" s="6"/>
      <c r="AY1686" s="6"/>
      <c r="AZ1686" s="6"/>
      <c r="BA1686" s="6"/>
      <c r="BB1686" s="6"/>
      <c r="BC1686" s="6"/>
      <c r="BD1686" s="6"/>
      <c r="BE1686" s="6"/>
      <c r="BF1686" s="6"/>
      <c r="BG1686" s="6"/>
      <c r="BH1686" s="6"/>
      <c r="BI1686" s="6"/>
      <c r="BJ1686" s="6"/>
      <c r="BK1686" s="6"/>
      <c r="BL1686" s="6"/>
      <c r="BM1686" s="6"/>
      <c r="BN1686" s="6"/>
      <c r="BO1686" s="6"/>
      <c r="BP1686" s="6"/>
      <c r="BQ1686" s="6"/>
      <c r="BR1686" s="6"/>
      <c r="BS1686" s="6"/>
      <c r="BT1686" s="6"/>
      <c r="BU1686" s="6"/>
      <c r="BV1686" s="6"/>
      <c r="BW1686" s="6"/>
      <c r="BX1686" s="6"/>
      <c r="BY1686" s="6"/>
      <c r="BZ1686" s="6"/>
      <c r="CA1686" s="6"/>
      <c r="CB1686" s="6"/>
      <c r="CC1686" s="6"/>
      <c r="CD1686" s="6"/>
      <c r="CE1686" s="6"/>
      <c r="CF1686" s="6"/>
      <c r="CG1686" s="6"/>
      <c r="CH1686" s="6"/>
    </row>
    <row r="1687" spans="1:86" s="121" customFormat="1" x14ac:dyDescent="0.3">
      <c r="A1687" s="6" t="s">
        <v>168</v>
      </c>
      <c r="B1687" s="6" t="s">
        <v>267</v>
      </c>
      <c r="C1687" s="6">
        <v>2017</v>
      </c>
      <c r="D1687" s="6" t="s">
        <v>268</v>
      </c>
      <c r="E1687" s="6" t="s">
        <v>135</v>
      </c>
      <c r="F1687" s="6" t="s">
        <v>46</v>
      </c>
      <c r="G1687" s="54" t="s">
        <v>696</v>
      </c>
      <c r="H1687" s="54"/>
      <c r="I1687" s="54"/>
      <c r="J1687" s="54" t="s">
        <v>160</v>
      </c>
      <c r="K1687" s="6" t="s">
        <v>161</v>
      </c>
      <c r="L1687" s="6" t="s">
        <v>555</v>
      </c>
      <c r="M1687" s="6" t="s">
        <v>73</v>
      </c>
      <c r="N1687" s="54" t="s">
        <v>722</v>
      </c>
      <c r="O1687" t="s">
        <v>298</v>
      </c>
      <c r="P1687"/>
      <c r="Q1687"/>
      <c r="R1687"/>
      <c r="S1687"/>
      <c r="T1687" s="6" t="s">
        <v>193</v>
      </c>
      <c r="U1687"/>
      <c r="V1687"/>
      <c r="W1687"/>
      <c r="X1687"/>
      <c r="Y1687"/>
      <c r="Z1687"/>
      <c r="AA1687" s="56"/>
      <c r="AB1687" s="56"/>
      <c r="AC1687" s="56"/>
      <c r="AD1687" s="6"/>
      <c r="AE1687" s="31"/>
      <c r="AF1687" s="31"/>
      <c r="AG1687" s="31"/>
      <c r="AH1687" s="31"/>
      <c r="AI1687"/>
      <c r="AJ1687"/>
      <c r="AK1687"/>
      <c r="AL1687"/>
      <c r="AM1687"/>
      <c r="AN1687"/>
      <c r="AO1687" s="6">
        <v>5</v>
      </c>
      <c r="AP1687"/>
      <c r="AQ1687"/>
      <c r="AR1687"/>
      <c r="AS1687" s="65">
        <v>0</v>
      </c>
      <c r="AT1687" s="65">
        <v>1</v>
      </c>
      <c r="AU1687"/>
      <c r="AV1687"/>
      <c r="AW1687" s="6"/>
      <c r="AX1687" s="6"/>
      <c r="AY1687" s="6"/>
      <c r="AZ1687" s="6"/>
      <c r="BA1687" s="6"/>
      <c r="BB1687" s="6"/>
      <c r="BC1687" s="6"/>
      <c r="BD1687" s="6"/>
      <c r="BE1687" s="6"/>
      <c r="BF1687" s="6"/>
      <c r="BG1687" s="6"/>
      <c r="BH1687" s="6"/>
      <c r="BI1687" s="6"/>
      <c r="BJ1687" s="6"/>
      <c r="BK1687" s="6"/>
      <c r="BL1687" s="6"/>
      <c r="BM1687" s="6"/>
      <c r="BN1687" s="6"/>
      <c r="BO1687" s="6"/>
      <c r="BP1687" s="6"/>
      <c r="BQ1687" s="6"/>
      <c r="BR1687" s="6"/>
      <c r="BS1687" s="6"/>
      <c r="BT1687" s="6"/>
      <c r="BU1687" s="6"/>
      <c r="BV1687" s="6"/>
      <c r="BW1687" s="6"/>
      <c r="BX1687" s="6"/>
      <c r="BY1687" s="6"/>
      <c r="BZ1687" s="6"/>
      <c r="CA1687" s="6"/>
      <c r="CB1687" s="6"/>
      <c r="CC1687" s="6"/>
      <c r="CD1687" s="6"/>
      <c r="CE1687" s="6"/>
      <c r="CF1687" s="6"/>
      <c r="CG1687" s="6"/>
      <c r="CH1687" s="6"/>
    </row>
    <row r="1688" spans="1:86" s="121" customFormat="1" x14ac:dyDescent="0.3">
      <c r="A1688" s="6" t="s">
        <v>168</v>
      </c>
      <c r="B1688" s="6" t="s">
        <v>267</v>
      </c>
      <c r="C1688" s="6">
        <v>2017</v>
      </c>
      <c r="D1688" s="6" t="s">
        <v>268</v>
      </c>
      <c r="E1688" s="6" t="s">
        <v>135</v>
      </c>
      <c r="F1688" s="6" t="s">
        <v>171</v>
      </c>
      <c r="G1688" s="54" t="s">
        <v>251</v>
      </c>
      <c r="H1688" s="54"/>
      <c r="I1688" s="54"/>
      <c r="J1688" s="54" t="s">
        <v>160</v>
      </c>
      <c r="K1688" s="6" t="s">
        <v>161</v>
      </c>
      <c r="L1688" s="6" t="s">
        <v>72</v>
      </c>
      <c r="M1688" s="6" t="s">
        <v>73</v>
      </c>
      <c r="N1688" s="54" t="s">
        <v>683</v>
      </c>
      <c r="O1688" t="s">
        <v>298</v>
      </c>
      <c r="P1688"/>
      <c r="Q1688"/>
      <c r="R1688"/>
      <c r="S1688"/>
      <c r="T1688" s="6" t="s">
        <v>193</v>
      </c>
      <c r="U1688"/>
      <c r="V1688"/>
      <c r="W1688"/>
      <c r="X1688"/>
      <c r="Y1688"/>
      <c r="Z1688"/>
      <c r="AA1688" s="56"/>
      <c r="AB1688" s="56"/>
      <c r="AC1688" s="56"/>
      <c r="AD1688" s="6"/>
      <c r="AE1688" s="31"/>
      <c r="AF1688" s="31"/>
      <c r="AG1688" s="31"/>
      <c r="AH1688" s="31"/>
      <c r="AI1688"/>
      <c r="AJ1688"/>
      <c r="AK1688"/>
      <c r="AL1688"/>
      <c r="AM1688"/>
      <c r="AN1688"/>
      <c r="AO1688" s="6">
        <v>30</v>
      </c>
      <c r="AP1688"/>
      <c r="AQ1688"/>
      <c r="AR1688"/>
      <c r="AS1688" s="65">
        <v>0</v>
      </c>
      <c r="AT1688" s="65">
        <v>4</v>
      </c>
      <c r="AU1688">
        <v>0</v>
      </c>
      <c r="AV1688" t="s">
        <v>222</v>
      </c>
      <c r="AW1688"/>
      <c r="AX1688"/>
      <c r="AY1688"/>
      <c r="AZ1688"/>
      <c r="BA1688"/>
      <c r="BB1688"/>
      <c r="BC1688"/>
      <c r="BD1688"/>
      <c r="BE1688"/>
      <c r="BF1688"/>
      <c r="BG1688"/>
      <c r="BH1688"/>
      <c r="BI1688"/>
      <c r="BJ1688"/>
      <c r="BK1688"/>
      <c r="BL1688"/>
      <c r="BM1688"/>
      <c r="BN1688"/>
      <c r="BO1688"/>
      <c r="BP1688"/>
      <c r="BQ1688"/>
      <c r="BR1688"/>
      <c r="BS1688"/>
      <c r="BT1688"/>
      <c r="BU1688"/>
      <c r="BV1688"/>
      <c r="BW1688"/>
      <c r="BX1688"/>
      <c r="BY1688"/>
      <c r="BZ1688"/>
      <c r="CA1688"/>
      <c r="CB1688"/>
      <c r="CC1688"/>
      <c r="CD1688"/>
      <c r="CE1688"/>
      <c r="CF1688"/>
      <c r="CG1688"/>
      <c r="CH1688"/>
    </row>
    <row r="1689" spans="1:86" s="121" customFormat="1" x14ac:dyDescent="0.3">
      <c r="A1689" s="6" t="s">
        <v>168</v>
      </c>
      <c r="B1689" s="6" t="s">
        <v>267</v>
      </c>
      <c r="C1689" s="6">
        <v>2017</v>
      </c>
      <c r="D1689" s="6" t="s">
        <v>268</v>
      </c>
      <c r="E1689" s="6" t="s">
        <v>135</v>
      </c>
      <c r="F1689" s="6" t="s">
        <v>171</v>
      </c>
      <c r="G1689" s="54" t="s">
        <v>652</v>
      </c>
      <c r="H1689" s="54"/>
      <c r="I1689" s="54"/>
      <c r="J1689" s="54" t="s">
        <v>160</v>
      </c>
      <c r="K1689" s="6" t="s">
        <v>161</v>
      </c>
      <c r="L1689" s="6" t="s">
        <v>72</v>
      </c>
      <c r="M1689" s="6" t="s">
        <v>73</v>
      </c>
      <c r="N1689" s="54" t="s">
        <v>703</v>
      </c>
      <c r="O1689" t="s">
        <v>298</v>
      </c>
      <c r="P1689"/>
      <c r="Q1689"/>
      <c r="R1689"/>
      <c r="S1689"/>
      <c r="T1689" s="6" t="s">
        <v>193</v>
      </c>
      <c r="U1689"/>
      <c r="V1689"/>
      <c r="W1689"/>
      <c r="X1689"/>
      <c r="Y1689"/>
      <c r="Z1689"/>
      <c r="AA1689" s="56"/>
      <c r="AB1689" s="56"/>
      <c r="AC1689" s="56"/>
      <c r="AD1689" s="6"/>
      <c r="AE1689" s="31"/>
      <c r="AF1689" s="31"/>
      <c r="AG1689" s="31"/>
      <c r="AH1689" s="31"/>
      <c r="AI1689"/>
      <c r="AJ1689"/>
      <c r="AK1689"/>
      <c r="AL1689"/>
      <c r="AM1689"/>
      <c r="AN1689"/>
      <c r="AO1689" s="6">
        <v>30</v>
      </c>
      <c r="AP1689"/>
      <c r="AQ1689"/>
      <c r="AR1689"/>
      <c r="AS1689" s="65">
        <v>0</v>
      </c>
      <c r="AT1689" s="65">
        <v>4</v>
      </c>
      <c r="AU1689">
        <v>0</v>
      </c>
      <c r="AV1689" t="s">
        <v>222</v>
      </c>
      <c r="AW1689"/>
      <c r="AX1689"/>
      <c r="AY1689"/>
      <c r="AZ1689"/>
      <c r="BA1689"/>
      <c r="BB1689"/>
      <c r="BC1689"/>
      <c r="BD1689"/>
      <c r="BE1689"/>
      <c r="BF1689"/>
      <c r="BG1689"/>
      <c r="BH1689"/>
      <c r="BI1689"/>
      <c r="BJ1689"/>
      <c r="BK1689"/>
      <c r="BL1689"/>
      <c r="BM1689"/>
      <c r="BN1689"/>
      <c r="BO1689"/>
      <c r="BP1689"/>
      <c r="BQ1689"/>
      <c r="BR1689"/>
      <c r="BS1689"/>
      <c r="BT1689"/>
      <c r="BU1689"/>
      <c r="BV1689"/>
      <c r="BW1689"/>
      <c r="BX1689"/>
      <c r="BY1689"/>
      <c r="BZ1689"/>
      <c r="CA1689"/>
      <c r="CB1689"/>
      <c r="CC1689"/>
      <c r="CD1689"/>
      <c r="CE1689"/>
      <c r="CF1689"/>
      <c r="CG1689"/>
      <c r="CH1689"/>
    </row>
    <row r="1690" spans="1:86" s="121" customFormat="1" x14ac:dyDescent="0.3">
      <c r="A1690" s="6" t="s">
        <v>168</v>
      </c>
      <c r="B1690" s="6" t="s">
        <v>267</v>
      </c>
      <c r="C1690" s="6">
        <v>2017</v>
      </c>
      <c r="D1690" s="6" t="s">
        <v>268</v>
      </c>
      <c r="E1690" s="6" t="s">
        <v>135</v>
      </c>
      <c r="F1690" s="6" t="s">
        <v>171</v>
      </c>
      <c r="G1690" s="54" t="s">
        <v>251</v>
      </c>
      <c r="H1690" s="54"/>
      <c r="I1690" s="54"/>
      <c r="J1690" s="54" t="s">
        <v>160</v>
      </c>
      <c r="K1690" s="6" t="s">
        <v>161</v>
      </c>
      <c r="L1690" s="6" t="s">
        <v>72</v>
      </c>
      <c r="M1690" s="6" t="s">
        <v>73</v>
      </c>
      <c r="N1690" s="54" t="s">
        <v>703</v>
      </c>
      <c r="O1690" t="s">
        <v>298</v>
      </c>
      <c r="P1690"/>
      <c r="Q1690"/>
      <c r="R1690"/>
      <c r="S1690"/>
      <c r="T1690" s="6" t="s">
        <v>193</v>
      </c>
      <c r="U1690"/>
      <c r="V1690"/>
      <c r="W1690"/>
      <c r="X1690"/>
      <c r="Y1690"/>
      <c r="Z1690"/>
      <c r="AA1690" s="56"/>
      <c r="AB1690" s="56"/>
      <c r="AC1690" s="56"/>
      <c r="AD1690" s="6"/>
      <c r="AE1690" s="31"/>
      <c r="AF1690" s="31"/>
      <c r="AG1690" s="31"/>
      <c r="AH1690" s="31"/>
      <c r="AI1690"/>
      <c r="AJ1690"/>
      <c r="AK1690"/>
      <c r="AL1690"/>
      <c r="AM1690"/>
      <c r="AN1690"/>
      <c r="AO1690" s="6">
        <v>30</v>
      </c>
      <c r="AP1690"/>
      <c r="AQ1690"/>
      <c r="AR1690"/>
      <c r="AS1690" s="65">
        <v>0</v>
      </c>
      <c r="AT1690" s="65">
        <v>2</v>
      </c>
      <c r="AU1690">
        <v>0</v>
      </c>
      <c r="AV1690" t="s">
        <v>222</v>
      </c>
      <c r="AW1690"/>
      <c r="AX1690"/>
      <c r="AY1690"/>
      <c r="AZ1690"/>
      <c r="BA1690"/>
      <c r="BB1690"/>
      <c r="BC1690"/>
      <c r="BD1690"/>
      <c r="BE1690"/>
      <c r="BF1690"/>
      <c r="BG1690"/>
      <c r="BH1690"/>
      <c r="BI1690"/>
      <c r="BJ1690"/>
      <c r="BK1690"/>
      <c r="BL1690"/>
      <c r="BM1690"/>
      <c r="BN1690"/>
      <c r="BO1690"/>
      <c r="BP1690"/>
      <c r="BQ1690"/>
      <c r="BR1690"/>
      <c r="BS1690"/>
      <c r="BT1690"/>
      <c r="BU1690"/>
      <c r="BV1690"/>
      <c r="BW1690"/>
      <c r="BX1690"/>
      <c r="BY1690"/>
      <c r="BZ1690"/>
      <c r="CA1690"/>
      <c r="CB1690"/>
      <c r="CC1690"/>
      <c r="CD1690"/>
      <c r="CE1690"/>
      <c r="CF1690"/>
      <c r="CG1690"/>
      <c r="CH1690"/>
    </row>
    <row r="1691" spans="1:86" s="121" customFormat="1" x14ac:dyDescent="0.3">
      <c r="A1691" s="6" t="s">
        <v>168</v>
      </c>
      <c r="B1691" s="6" t="s">
        <v>267</v>
      </c>
      <c r="C1691" s="6">
        <v>2017</v>
      </c>
      <c r="D1691" s="6" t="s">
        <v>268</v>
      </c>
      <c r="E1691" s="6" t="s">
        <v>135</v>
      </c>
      <c r="F1691" s="6" t="s">
        <v>171</v>
      </c>
      <c r="G1691" s="54" t="s">
        <v>251</v>
      </c>
      <c r="H1691" s="54"/>
      <c r="I1691" s="54"/>
      <c r="J1691" s="54" t="s">
        <v>160</v>
      </c>
      <c r="K1691" s="6" t="s">
        <v>161</v>
      </c>
      <c r="L1691" s="6" t="s">
        <v>72</v>
      </c>
      <c r="M1691" s="6" t="s">
        <v>73</v>
      </c>
      <c r="N1691" s="54" t="s">
        <v>718</v>
      </c>
      <c r="O1691" t="s">
        <v>298</v>
      </c>
      <c r="P1691"/>
      <c r="Q1691"/>
      <c r="R1691"/>
      <c r="S1691"/>
      <c r="T1691" s="6" t="s">
        <v>193</v>
      </c>
      <c r="U1691"/>
      <c r="V1691"/>
      <c r="W1691"/>
      <c r="X1691"/>
      <c r="Y1691"/>
      <c r="Z1691"/>
      <c r="AA1691" s="56"/>
      <c r="AB1691" s="56"/>
      <c r="AC1691" s="56"/>
      <c r="AD1691" s="6"/>
      <c r="AE1691" s="31"/>
      <c r="AF1691" s="31"/>
      <c r="AG1691" s="31"/>
      <c r="AH1691" s="31"/>
      <c r="AI1691"/>
      <c r="AJ1691"/>
      <c r="AK1691"/>
      <c r="AL1691"/>
      <c r="AM1691"/>
      <c r="AN1691"/>
      <c r="AO1691" s="6">
        <v>30</v>
      </c>
      <c r="AP1691"/>
      <c r="AQ1691"/>
      <c r="AR1691"/>
      <c r="AS1691" s="65">
        <v>0</v>
      </c>
      <c r="AT1691" s="65">
        <v>7</v>
      </c>
      <c r="AU1691">
        <v>0</v>
      </c>
      <c r="AV1691" t="s">
        <v>222</v>
      </c>
      <c r="AW1691"/>
      <c r="AX1691"/>
      <c r="AY1691"/>
      <c r="AZ1691"/>
      <c r="BA1691"/>
      <c r="BB1691"/>
      <c r="BC1691"/>
      <c r="BD1691"/>
      <c r="BE1691"/>
      <c r="BF1691"/>
      <c r="BG1691"/>
      <c r="BH1691"/>
      <c r="BI1691"/>
      <c r="BJ1691"/>
      <c r="BK1691"/>
      <c r="BL1691"/>
      <c r="BM1691"/>
      <c r="BN1691"/>
      <c r="BO1691"/>
      <c r="BP1691"/>
      <c r="BQ1691"/>
      <c r="BR1691"/>
      <c r="BS1691"/>
      <c r="BT1691"/>
      <c r="BU1691"/>
      <c r="BV1691"/>
      <c r="BW1691"/>
      <c r="BX1691"/>
      <c r="BY1691"/>
      <c r="BZ1691"/>
      <c r="CA1691"/>
      <c r="CB1691"/>
      <c r="CC1691"/>
      <c r="CD1691"/>
      <c r="CE1691"/>
      <c r="CF1691"/>
      <c r="CG1691"/>
      <c r="CH1691"/>
    </row>
    <row r="1692" spans="1:86" s="121" customFormat="1" x14ac:dyDescent="0.3">
      <c r="A1692" s="6" t="s">
        <v>168</v>
      </c>
      <c r="B1692" s="6" t="s">
        <v>267</v>
      </c>
      <c r="C1692" s="6">
        <v>2017</v>
      </c>
      <c r="D1692" s="6" t="s">
        <v>268</v>
      </c>
      <c r="E1692" s="6" t="s">
        <v>135</v>
      </c>
      <c r="F1692" s="6" t="s">
        <v>171</v>
      </c>
      <c r="G1692" s="54" t="s">
        <v>251</v>
      </c>
      <c r="H1692" s="54"/>
      <c r="I1692" s="54"/>
      <c r="J1692" s="54" t="s">
        <v>160</v>
      </c>
      <c r="K1692" s="6" t="s">
        <v>161</v>
      </c>
      <c r="L1692" s="6" t="s">
        <v>76</v>
      </c>
      <c r="M1692" s="6" t="s">
        <v>73</v>
      </c>
      <c r="N1692" s="54" t="s">
        <v>683</v>
      </c>
      <c r="O1692" t="s">
        <v>298</v>
      </c>
      <c r="P1692"/>
      <c r="Q1692"/>
      <c r="R1692"/>
      <c r="S1692"/>
      <c r="T1692" s="6" t="s">
        <v>193</v>
      </c>
      <c r="U1692"/>
      <c r="V1692"/>
      <c r="W1692"/>
      <c r="X1692"/>
      <c r="Y1692"/>
      <c r="Z1692"/>
      <c r="AA1692" s="56"/>
      <c r="AB1692" s="56"/>
      <c r="AC1692" s="56"/>
      <c r="AD1692" s="6"/>
      <c r="AE1692" s="31"/>
      <c r="AF1692" s="31"/>
      <c r="AG1692" s="31"/>
      <c r="AH1692" s="31"/>
      <c r="AI1692"/>
      <c r="AJ1692"/>
      <c r="AK1692"/>
      <c r="AL1692"/>
      <c r="AM1692"/>
      <c r="AN1692"/>
      <c r="AO1692" s="6">
        <v>10</v>
      </c>
      <c r="AP1692"/>
      <c r="AQ1692"/>
      <c r="AR1692"/>
      <c r="AS1692" s="65">
        <v>0</v>
      </c>
      <c r="AT1692" s="65">
        <v>4</v>
      </c>
      <c r="AU1692"/>
      <c r="AV1692"/>
      <c r="AW1692"/>
      <c r="AX1692"/>
      <c r="AY1692"/>
      <c r="AZ1692"/>
      <c r="BA1692"/>
      <c r="BB1692"/>
      <c r="BC1692"/>
      <c r="BD1692"/>
      <c r="BE1692"/>
      <c r="BF1692"/>
      <c r="BG1692"/>
      <c r="BH1692"/>
      <c r="BI1692"/>
      <c r="BJ1692"/>
      <c r="BK1692"/>
      <c r="BL1692"/>
      <c r="BM1692"/>
      <c r="BN1692"/>
      <c r="BO1692"/>
      <c r="BP1692"/>
      <c r="BQ1692"/>
      <c r="BR1692"/>
      <c r="BS1692"/>
      <c r="BT1692"/>
      <c r="BU1692"/>
      <c r="BV1692"/>
      <c r="BW1692"/>
      <c r="BX1692"/>
      <c r="BY1692"/>
      <c r="BZ1692"/>
      <c r="CA1692"/>
      <c r="CB1692"/>
      <c r="CC1692"/>
      <c r="CD1692"/>
      <c r="CE1692"/>
      <c r="CF1692"/>
      <c r="CG1692"/>
      <c r="CH1692"/>
    </row>
    <row r="1693" spans="1:86" s="121" customFormat="1" x14ac:dyDescent="0.3">
      <c r="A1693" s="6" t="s">
        <v>168</v>
      </c>
      <c r="B1693" s="6" t="s">
        <v>267</v>
      </c>
      <c r="C1693" s="6">
        <v>2017</v>
      </c>
      <c r="D1693" s="6" t="s">
        <v>268</v>
      </c>
      <c r="E1693" s="6" t="s">
        <v>135</v>
      </c>
      <c r="F1693" s="6" t="s">
        <v>171</v>
      </c>
      <c r="G1693" s="54" t="s">
        <v>652</v>
      </c>
      <c r="H1693" s="54"/>
      <c r="I1693" s="54"/>
      <c r="J1693" s="54" t="s">
        <v>160</v>
      </c>
      <c r="K1693" s="6" t="s">
        <v>161</v>
      </c>
      <c r="L1693" s="6" t="s">
        <v>76</v>
      </c>
      <c r="M1693" s="6" t="s">
        <v>73</v>
      </c>
      <c r="N1693" s="54" t="s">
        <v>703</v>
      </c>
      <c r="O1693" t="s">
        <v>298</v>
      </c>
      <c r="P1693"/>
      <c r="Q1693"/>
      <c r="R1693"/>
      <c r="S1693"/>
      <c r="T1693" s="6" t="s">
        <v>193</v>
      </c>
      <c r="U1693"/>
      <c r="V1693"/>
      <c r="W1693"/>
      <c r="X1693"/>
      <c r="Y1693"/>
      <c r="Z1693"/>
      <c r="AA1693" s="56"/>
      <c r="AB1693" s="56"/>
      <c r="AC1693" s="56"/>
      <c r="AD1693" s="6"/>
      <c r="AE1693" s="31"/>
      <c r="AF1693" s="31"/>
      <c r="AG1693" s="31"/>
      <c r="AH1693" s="31"/>
      <c r="AI1693"/>
      <c r="AJ1693"/>
      <c r="AK1693"/>
      <c r="AL1693"/>
      <c r="AM1693"/>
      <c r="AN1693"/>
      <c r="AO1693" s="6">
        <v>10</v>
      </c>
      <c r="AP1693"/>
      <c r="AQ1693"/>
      <c r="AR1693"/>
      <c r="AS1693" s="65">
        <v>0</v>
      </c>
      <c r="AT1693" s="65">
        <v>4</v>
      </c>
      <c r="AU1693"/>
      <c r="AV1693"/>
      <c r="AW1693"/>
      <c r="AX1693"/>
      <c r="AY1693"/>
      <c r="AZ1693"/>
      <c r="BA1693"/>
      <c r="BB1693"/>
      <c r="BC1693"/>
      <c r="BD1693"/>
      <c r="BE1693"/>
      <c r="BF1693"/>
      <c r="BG1693"/>
      <c r="BH1693"/>
      <c r="BI1693"/>
      <c r="BJ1693"/>
      <c r="BK1693"/>
      <c r="BL1693"/>
      <c r="BM1693"/>
      <c r="BN1693"/>
      <c r="BO1693"/>
      <c r="BP1693"/>
      <c r="BQ1693"/>
      <c r="BR1693"/>
      <c r="BS1693"/>
      <c r="BT1693"/>
      <c r="BU1693"/>
      <c r="BV1693"/>
      <c r="BW1693"/>
      <c r="BX1693"/>
      <c r="BY1693"/>
      <c r="BZ1693"/>
      <c r="CA1693"/>
      <c r="CB1693"/>
      <c r="CC1693"/>
      <c r="CD1693"/>
      <c r="CE1693"/>
      <c r="CF1693"/>
      <c r="CG1693"/>
      <c r="CH1693"/>
    </row>
    <row r="1694" spans="1:86" s="121" customFormat="1" x14ac:dyDescent="0.3">
      <c r="A1694" s="6" t="s">
        <v>168</v>
      </c>
      <c r="B1694" s="6" t="s">
        <v>267</v>
      </c>
      <c r="C1694" s="6">
        <v>2017</v>
      </c>
      <c r="D1694" s="6" t="s">
        <v>268</v>
      </c>
      <c r="E1694" s="6" t="s">
        <v>135</v>
      </c>
      <c r="F1694" s="6" t="s">
        <v>171</v>
      </c>
      <c r="G1694" s="54" t="s">
        <v>251</v>
      </c>
      <c r="H1694" s="54"/>
      <c r="I1694" s="54"/>
      <c r="J1694" s="54" t="s">
        <v>160</v>
      </c>
      <c r="K1694" s="6" t="s">
        <v>161</v>
      </c>
      <c r="L1694" s="6" t="s">
        <v>76</v>
      </c>
      <c r="M1694" s="6" t="s">
        <v>73</v>
      </c>
      <c r="N1694" s="54" t="s">
        <v>703</v>
      </c>
      <c r="O1694" t="s">
        <v>298</v>
      </c>
      <c r="P1694"/>
      <c r="Q1694"/>
      <c r="R1694"/>
      <c r="S1694"/>
      <c r="T1694" s="6" t="s">
        <v>193</v>
      </c>
      <c r="U1694"/>
      <c r="V1694"/>
      <c r="W1694"/>
      <c r="X1694"/>
      <c r="Y1694"/>
      <c r="Z1694"/>
      <c r="AA1694" s="56"/>
      <c r="AB1694" s="56"/>
      <c r="AC1694" s="56"/>
      <c r="AD1694" s="6"/>
      <c r="AE1694" s="31"/>
      <c r="AF1694" s="31"/>
      <c r="AG1694" s="31"/>
      <c r="AH1694" s="31"/>
      <c r="AI1694"/>
      <c r="AJ1694"/>
      <c r="AK1694"/>
      <c r="AL1694"/>
      <c r="AM1694"/>
      <c r="AN1694"/>
      <c r="AO1694" s="6">
        <v>10</v>
      </c>
      <c r="AP1694"/>
      <c r="AQ1694"/>
      <c r="AR1694"/>
      <c r="AS1694" s="65">
        <v>0</v>
      </c>
      <c r="AT1694" s="65">
        <v>2</v>
      </c>
      <c r="AU1694"/>
      <c r="AV1694"/>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c r="BU1694" s="6"/>
      <c r="BV1694" s="6"/>
      <c r="BW1694" s="6"/>
      <c r="BX1694" s="6"/>
      <c r="BY1694" s="6"/>
      <c r="BZ1694" s="6"/>
      <c r="CA1694" s="6"/>
      <c r="CB1694" s="6"/>
      <c r="CC1694" s="6"/>
      <c r="CD1694" s="6"/>
      <c r="CE1694" s="6"/>
      <c r="CF1694" s="6"/>
      <c r="CG1694" s="6"/>
      <c r="CH1694" s="6"/>
    </row>
    <row r="1695" spans="1:86" s="121" customFormat="1" x14ac:dyDescent="0.3">
      <c r="A1695" s="6" t="s">
        <v>168</v>
      </c>
      <c r="B1695" s="6" t="s">
        <v>267</v>
      </c>
      <c r="C1695" s="6">
        <v>2017</v>
      </c>
      <c r="D1695" s="6" t="s">
        <v>268</v>
      </c>
      <c r="E1695" s="6" t="s">
        <v>135</v>
      </c>
      <c r="F1695" s="6" t="s">
        <v>171</v>
      </c>
      <c r="G1695" s="54" t="s">
        <v>251</v>
      </c>
      <c r="H1695" s="54"/>
      <c r="I1695" s="54"/>
      <c r="J1695" s="54" t="s">
        <v>160</v>
      </c>
      <c r="K1695" s="6" t="s">
        <v>161</v>
      </c>
      <c r="L1695" s="6" t="s">
        <v>76</v>
      </c>
      <c r="M1695" s="6" t="s">
        <v>73</v>
      </c>
      <c r="N1695" s="54" t="s">
        <v>718</v>
      </c>
      <c r="O1695" t="s">
        <v>298</v>
      </c>
      <c r="P1695"/>
      <c r="Q1695"/>
      <c r="R1695"/>
      <c r="S1695"/>
      <c r="T1695" s="6" t="s">
        <v>193</v>
      </c>
      <c r="U1695"/>
      <c r="V1695"/>
      <c r="W1695"/>
      <c r="X1695"/>
      <c r="Y1695"/>
      <c r="Z1695"/>
      <c r="AA1695" s="56"/>
      <c r="AB1695" s="56"/>
      <c r="AC1695" s="56"/>
      <c r="AD1695" s="6"/>
      <c r="AE1695" s="31"/>
      <c r="AF1695" s="31"/>
      <c r="AG1695" s="31"/>
      <c r="AH1695" s="31"/>
      <c r="AI1695"/>
      <c r="AJ1695"/>
      <c r="AK1695"/>
      <c r="AL1695"/>
      <c r="AM1695"/>
      <c r="AN1695"/>
      <c r="AO1695" s="6">
        <v>10</v>
      </c>
      <c r="AP1695"/>
      <c r="AQ1695"/>
      <c r="AR1695"/>
      <c r="AS1695" s="65">
        <v>0</v>
      </c>
      <c r="AT1695" s="65">
        <v>7</v>
      </c>
      <c r="AU1695"/>
      <c r="AV1695"/>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c r="BU1695" s="6"/>
      <c r="BV1695" s="6"/>
      <c r="BW1695" s="6"/>
      <c r="BX1695" s="6"/>
      <c r="BY1695" s="6"/>
      <c r="BZ1695" s="6"/>
      <c r="CA1695" s="6"/>
      <c r="CB1695" s="6"/>
      <c r="CC1695" s="6"/>
      <c r="CD1695" s="6"/>
      <c r="CE1695" s="6"/>
      <c r="CF1695" s="6"/>
      <c r="CG1695" s="6"/>
      <c r="CH1695" s="6"/>
    </row>
    <row r="1696" spans="1:86" s="121" customFormat="1" x14ac:dyDescent="0.3">
      <c r="A1696" s="6" t="s">
        <v>168</v>
      </c>
      <c r="B1696" s="6" t="s">
        <v>267</v>
      </c>
      <c r="C1696" s="6">
        <v>2017</v>
      </c>
      <c r="D1696" s="6" t="s">
        <v>268</v>
      </c>
      <c r="E1696" s="6" t="s">
        <v>135</v>
      </c>
      <c r="F1696" s="6" t="s">
        <v>171</v>
      </c>
      <c r="G1696" s="54" t="s">
        <v>251</v>
      </c>
      <c r="H1696" s="54"/>
      <c r="I1696" s="54"/>
      <c r="J1696" s="54" t="s">
        <v>160</v>
      </c>
      <c r="K1696" s="6" t="s">
        <v>161</v>
      </c>
      <c r="L1696" s="6" t="s">
        <v>308</v>
      </c>
      <c r="M1696" s="6" t="s">
        <v>73</v>
      </c>
      <c r="N1696" s="54" t="s">
        <v>683</v>
      </c>
      <c r="O1696" t="s">
        <v>298</v>
      </c>
      <c r="P1696"/>
      <c r="Q1696"/>
      <c r="R1696"/>
      <c r="S1696"/>
      <c r="T1696" s="6" t="s">
        <v>193</v>
      </c>
      <c r="U1696"/>
      <c r="V1696"/>
      <c r="W1696"/>
      <c r="X1696"/>
      <c r="Y1696"/>
      <c r="Z1696"/>
      <c r="AA1696" s="56"/>
      <c r="AB1696" s="56"/>
      <c r="AC1696" s="56"/>
      <c r="AD1696" s="6"/>
      <c r="AE1696" s="31"/>
      <c r="AF1696" s="31"/>
      <c r="AG1696" s="31"/>
      <c r="AH1696" s="31"/>
      <c r="AI1696"/>
      <c r="AJ1696"/>
      <c r="AK1696"/>
      <c r="AL1696"/>
      <c r="AM1696"/>
      <c r="AN1696"/>
      <c r="AO1696" s="6">
        <v>30</v>
      </c>
      <c r="AP1696"/>
      <c r="AQ1696"/>
      <c r="AR1696"/>
      <c r="AS1696" s="65">
        <v>0</v>
      </c>
      <c r="AT1696" s="65">
        <v>4</v>
      </c>
      <c r="AU1696"/>
      <c r="AV169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c r="BU1696" s="6"/>
      <c r="BV1696" s="6"/>
      <c r="BW1696" s="6"/>
      <c r="BX1696" s="6"/>
      <c r="BY1696" s="6"/>
      <c r="BZ1696" s="6"/>
      <c r="CA1696" s="6"/>
      <c r="CB1696" s="6"/>
      <c r="CC1696" s="6"/>
      <c r="CD1696" s="6"/>
      <c r="CE1696" s="6"/>
      <c r="CF1696" s="6"/>
      <c r="CG1696" s="6"/>
      <c r="CH1696" s="6"/>
    </row>
    <row r="1697" spans="1:86" s="121" customFormat="1" x14ac:dyDescent="0.3">
      <c r="A1697" s="6" t="s">
        <v>168</v>
      </c>
      <c r="B1697" s="6" t="s">
        <v>267</v>
      </c>
      <c r="C1697" s="6">
        <v>2017</v>
      </c>
      <c r="D1697" s="6" t="s">
        <v>268</v>
      </c>
      <c r="E1697" s="6" t="s">
        <v>135</v>
      </c>
      <c r="F1697" s="6" t="s">
        <v>171</v>
      </c>
      <c r="G1697" s="54" t="s">
        <v>652</v>
      </c>
      <c r="H1697" s="54"/>
      <c r="I1697" s="54"/>
      <c r="J1697" s="54" t="s">
        <v>160</v>
      </c>
      <c r="K1697" s="6" t="s">
        <v>161</v>
      </c>
      <c r="L1697" s="6" t="s">
        <v>308</v>
      </c>
      <c r="M1697" s="6" t="s">
        <v>73</v>
      </c>
      <c r="N1697" s="54" t="s">
        <v>703</v>
      </c>
      <c r="O1697" t="s">
        <v>298</v>
      </c>
      <c r="P1697"/>
      <c r="Q1697"/>
      <c r="R1697"/>
      <c r="S1697"/>
      <c r="T1697" s="6" t="s">
        <v>193</v>
      </c>
      <c r="U1697"/>
      <c r="V1697"/>
      <c r="W1697"/>
      <c r="X1697"/>
      <c r="Y1697"/>
      <c r="Z1697"/>
      <c r="AA1697" s="56"/>
      <c r="AB1697" s="56"/>
      <c r="AC1697" s="56"/>
      <c r="AD1697" s="6"/>
      <c r="AE1697" s="31"/>
      <c r="AF1697" s="31"/>
      <c r="AG1697" s="31"/>
      <c r="AH1697" s="31"/>
      <c r="AI1697"/>
      <c r="AJ1697"/>
      <c r="AK1697"/>
      <c r="AL1697"/>
      <c r="AM1697"/>
      <c r="AN1697"/>
      <c r="AO1697" s="6">
        <v>30</v>
      </c>
      <c r="AP1697"/>
      <c r="AQ1697"/>
      <c r="AR1697"/>
      <c r="AS1697" s="65">
        <v>1</v>
      </c>
      <c r="AT1697" s="65">
        <v>4</v>
      </c>
      <c r="AU1697"/>
      <c r="AV1697"/>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c r="BU1697" s="6"/>
      <c r="BV1697" s="6"/>
      <c r="BW1697" s="6"/>
      <c r="BX1697" s="6"/>
      <c r="BY1697" s="6"/>
      <c r="BZ1697" s="6"/>
      <c r="CA1697" s="6"/>
      <c r="CB1697" s="6"/>
      <c r="CC1697" s="6"/>
      <c r="CD1697" s="6"/>
      <c r="CE1697" s="6"/>
      <c r="CF1697" s="6"/>
      <c r="CG1697" s="6"/>
      <c r="CH1697" s="6"/>
    </row>
    <row r="1698" spans="1:86" s="121" customFormat="1" x14ac:dyDescent="0.3">
      <c r="A1698" s="6" t="s">
        <v>168</v>
      </c>
      <c r="B1698" s="6" t="s">
        <v>267</v>
      </c>
      <c r="C1698" s="6">
        <v>2017</v>
      </c>
      <c r="D1698" s="6" t="s">
        <v>268</v>
      </c>
      <c r="E1698" s="6" t="s">
        <v>135</v>
      </c>
      <c r="F1698" s="6" t="s">
        <v>171</v>
      </c>
      <c r="G1698" s="54" t="s">
        <v>251</v>
      </c>
      <c r="H1698" s="54"/>
      <c r="I1698" s="54"/>
      <c r="J1698" s="54" t="s">
        <v>160</v>
      </c>
      <c r="K1698" s="6" t="s">
        <v>161</v>
      </c>
      <c r="L1698" s="6" t="s">
        <v>308</v>
      </c>
      <c r="M1698" s="6" t="s">
        <v>73</v>
      </c>
      <c r="N1698" s="54" t="s">
        <v>703</v>
      </c>
      <c r="O1698" t="s">
        <v>298</v>
      </c>
      <c r="P1698"/>
      <c r="Q1698"/>
      <c r="R1698"/>
      <c r="S1698"/>
      <c r="T1698" s="6" t="s">
        <v>193</v>
      </c>
      <c r="U1698"/>
      <c r="V1698"/>
      <c r="W1698"/>
      <c r="X1698"/>
      <c r="Y1698"/>
      <c r="Z1698"/>
      <c r="AA1698" s="56"/>
      <c r="AB1698" s="56"/>
      <c r="AC1698" s="56"/>
      <c r="AD1698" s="6"/>
      <c r="AE1698" s="31"/>
      <c r="AF1698" s="31"/>
      <c r="AG1698" s="31"/>
      <c r="AH1698" s="31"/>
      <c r="AI1698"/>
      <c r="AJ1698"/>
      <c r="AK1698"/>
      <c r="AL1698"/>
      <c r="AM1698"/>
      <c r="AN1698"/>
      <c r="AO1698" s="6">
        <v>30</v>
      </c>
      <c r="AP1698"/>
      <c r="AQ1698"/>
      <c r="AR1698"/>
      <c r="AS1698" s="65">
        <v>0</v>
      </c>
      <c r="AT1698" s="65">
        <v>2</v>
      </c>
      <c r="AU1698"/>
      <c r="AV1698"/>
      <c r="AW1698" s="6"/>
      <c r="AX1698" s="6"/>
      <c r="AY1698" s="6"/>
      <c r="AZ1698" s="6"/>
      <c r="BA1698" s="6"/>
      <c r="BB1698" s="6"/>
      <c r="BC1698" s="6"/>
      <c r="BD1698" s="6"/>
      <c r="BE1698" s="6"/>
      <c r="BF1698" s="6"/>
      <c r="BG1698" s="6"/>
      <c r="BH1698" s="6"/>
      <c r="BI1698" s="6"/>
      <c r="BJ1698" s="6"/>
      <c r="BK1698" s="6"/>
      <c r="BL1698" s="6"/>
      <c r="BM1698" s="6"/>
      <c r="BN1698" s="6"/>
      <c r="BO1698" s="6"/>
      <c r="BP1698" s="6"/>
      <c r="BQ1698" s="6"/>
      <c r="BR1698" s="6"/>
      <c r="BS1698" s="6"/>
      <c r="BT1698" s="6"/>
      <c r="BU1698" s="6"/>
      <c r="BV1698" s="6"/>
      <c r="BW1698" s="6"/>
      <c r="BX1698" s="6"/>
      <c r="BY1698" s="6"/>
      <c r="BZ1698" s="6"/>
      <c r="CA1698" s="6"/>
      <c r="CB1698" s="6"/>
      <c r="CC1698" s="6"/>
      <c r="CD1698" s="6"/>
      <c r="CE1698" s="6"/>
      <c r="CF1698" s="6"/>
      <c r="CG1698" s="6"/>
      <c r="CH1698" s="6"/>
    </row>
    <row r="1699" spans="1:86" s="121" customFormat="1" x14ac:dyDescent="0.3">
      <c r="A1699" s="6" t="s">
        <v>168</v>
      </c>
      <c r="B1699" s="6" t="s">
        <v>267</v>
      </c>
      <c r="C1699" s="6">
        <v>2017</v>
      </c>
      <c r="D1699" s="6" t="s">
        <v>268</v>
      </c>
      <c r="E1699" s="6" t="s">
        <v>135</v>
      </c>
      <c r="F1699" s="6" t="s">
        <v>171</v>
      </c>
      <c r="G1699" s="54" t="s">
        <v>251</v>
      </c>
      <c r="H1699" s="54"/>
      <c r="I1699" s="54"/>
      <c r="J1699" s="54" t="s">
        <v>160</v>
      </c>
      <c r="K1699" s="6" t="s">
        <v>161</v>
      </c>
      <c r="L1699" s="6" t="s">
        <v>308</v>
      </c>
      <c r="M1699" s="6" t="s">
        <v>73</v>
      </c>
      <c r="N1699" s="54" t="s">
        <v>718</v>
      </c>
      <c r="O1699" t="s">
        <v>298</v>
      </c>
      <c r="P1699"/>
      <c r="Q1699"/>
      <c r="R1699"/>
      <c r="S1699"/>
      <c r="T1699" s="6" t="s">
        <v>193</v>
      </c>
      <c r="U1699"/>
      <c r="V1699"/>
      <c r="W1699"/>
      <c r="X1699"/>
      <c r="Y1699"/>
      <c r="Z1699"/>
      <c r="AA1699" s="56"/>
      <c r="AB1699" s="56"/>
      <c r="AC1699" s="56"/>
      <c r="AD1699" s="6"/>
      <c r="AE1699" s="31"/>
      <c r="AF1699" s="31"/>
      <c r="AG1699" s="31"/>
      <c r="AH1699" s="31"/>
      <c r="AI1699"/>
      <c r="AJ1699"/>
      <c r="AK1699"/>
      <c r="AL1699"/>
      <c r="AM1699"/>
      <c r="AN1699"/>
      <c r="AO1699" s="6">
        <v>30</v>
      </c>
      <c r="AP1699"/>
      <c r="AQ1699"/>
      <c r="AR1699"/>
      <c r="AS1699" s="65">
        <v>0</v>
      </c>
      <c r="AT1699" s="65">
        <v>7</v>
      </c>
      <c r="AU1699"/>
      <c r="AV1699"/>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c r="BU1699" s="6"/>
      <c r="BV1699" s="6"/>
      <c r="BW1699" s="6"/>
      <c r="BX1699" s="6"/>
      <c r="BY1699" s="6"/>
      <c r="BZ1699" s="6"/>
      <c r="CA1699" s="6"/>
      <c r="CB1699" s="6"/>
      <c r="CC1699" s="6"/>
      <c r="CD1699" s="6"/>
      <c r="CE1699" s="6"/>
      <c r="CF1699" s="6"/>
      <c r="CG1699" s="6"/>
      <c r="CH1699" s="6"/>
    </row>
    <row r="1700" spans="1:86" s="121" customFormat="1" x14ac:dyDescent="0.3">
      <c r="A1700" s="6" t="s">
        <v>168</v>
      </c>
      <c r="B1700" s="6" t="s">
        <v>267</v>
      </c>
      <c r="C1700" s="6">
        <v>2017</v>
      </c>
      <c r="D1700" s="6" t="s">
        <v>268</v>
      </c>
      <c r="E1700" s="6" t="s">
        <v>135</v>
      </c>
      <c r="F1700" s="6" t="s">
        <v>171</v>
      </c>
      <c r="G1700" s="54" t="s">
        <v>251</v>
      </c>
      <c r="H1700" s="54"/>
      <c r="I1700" s="54"/>
      <c r="J1700" s="54" t="s">
        <v>160</v>
      </c>
      <c r="K1700" s="6" t="s">
        <v>161</v>
      </c>
      <c r="L1700" s="6" t="s">
        <v>697</v>
      </c>
      <c r="M1700" s="6" t="s">
        <v>73</v>
      </c>
      <c r="N1700" s="54" t="s">
        <v>683</v>
      </c>
      <c r="O1700" t="s">
        <v>298</v>
      </c>
      <c r="P1700"/>
      <c r="Q1700"/>
      <c r="R1700"/>
      <c r="S1700"/>
      <c r="T1700" s="6" t="s">
        <v>193</v>
      </c>
      <c r="U1700"/>
      <c r="V1700"/>
      <c r="W1700"/>
      <c r="X1700"/>
      <c r="Y1700"/>
      <c r="Z1700"/>
      <c r="AA1700" s="56"/>
      <c r="AB1700" s="56"/>
      <c r="AC1700" s="56"/>
      <c r="AD1700" s="6"/>
      <c r="AE1700" s="31"/>
      <c r="AF1700" s="31"/>
      <c r="AG1700" s="31"/>
      <c r="AH1700" s="31"/>
      <c r="AI1700"/>
      <c r="AJ1700"/>
      <c r="AK1700"/>
      <c r="AL1700"/>
      <c r="AM1700"/>
      <c r="AN1700"/>
      <c r="AO1700" s="6" t="s">
        <v>694</v>
      </c>
      <c r="AP1700"/>
      <c r="AQ1700"/>
      <c r="AR1700"/>
      <c r="AS1700" s="65">
        <v>0</v>
      </c>
      <c r="AT1700" s="65">
        <v>4</v>
      </c>
      <c r="AU1700"/>
      <c r="AV1700"/>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c r="BU1700" s="6"/>
      <c r="BV1700" s="6"/>
      <c r="BW1700" s="6"/>
      <c r="BX1700" s="6"/>
      <c r="BY1700" s="6"/>
      <c r="BZ1700" s="6"/>
      <c r="CA1700" s="6"/>
      <c r="CB1700" s="6"/>
      <c r="CC1700" s="6"/>
      <c r="CD1700" s="6"/>
      <c r="CE1700" s="6"/>
      <c r="CF1700" s="6"/>
      <c r="CG1700" s="6"/>
      <c r="CH1700" s="6"/>
    </row>
    <row r="1701" spans="1:86" s="121" customFormat="1" x14ac:dyDescent="0.3">
      <c r="A1701" s="6" t="s">
        <v>168</v>
      </c>
      <c r="B1701" s="6" t="s">
        <v>267</v>
      </c>
      <c r="C1701" s="6">
        <v>2017</v>
      </c>
      <c r="D1701" s="6" t="s">
        <v>268</v>
      </c>
      <c r="E1701" s="6" t="s">
        <v>135</v>
      </c>
      <c r="F1701" s="6" t="s">
        <v>171</v>
      </c>
      <c r="G1701" s="54" t="s">
        <v>652</v>
      </c>
      <c r="H1701" s="54"/>
      <c r="I1701" s="54"/>
      <c r="J1701" s="54" t="s">
        <v>160</v>
      </c>
      <c r="K1701" s="6" t="s">
        <v>161</v>
      </c>
      <c r="L1701" s="6" t="s">
        <v>697</v>
      </c>
      <c r="M1701" s="6" t="s">
        <v>73</v>
      </c>
      <c r="N1701" s="54" t="s">
        <v>703</v>
      </c>
      <c r="O1701" t="s">
        <v>298</v>
      </c>
      <c r="P1701"/>
      <c r="Q1701"/>
      <c r="R1701"/>
      <c r="S1701"/>
      <c r="T1701" s="6" t="s">
        <v>193</v>
      </c>
      <c r="U1701"/>
      <c r="V1701"/>
      <c r="W1701"/>
      <c r="X1701"/>
      <c r="Y1701"/>
      <c r="Z1701"/>
      <c r="AA1701" s="56"/>
      <c r="AB1701" s="56"/>
      <c r="AC1701" s="56"/>
      <c r="AD1701" s="6"/>
      <c r="AE1701" s="31"/>
      <c r="AF1701" s="31"/>
      <c r="AG1701" s="31"/>
      <c r="AH1701" s="31"/>
      <c r="AI1701"/>
      <c r="AJ1701"/>
      <c r="AK1701"/>
      <c r="AL1701"/>
      <c r="AM1701"/>
      <c r="AN1701"/>
      <c r="AO1701" s="6" t="s">
        <v>694</v>
      </c>
      <c r="AP1701"/>
      <c r="AQ1701"/>
      <c r="AR1701"/>
      <c r="AS1701" s="65">
        <v>0</v>
      </c>
      <c r="AT1701" s="65">
        <v>4</v>
      </c>
      <c r="AU1701"/>
      <c r="AV1701"/>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c r="BU1701" s="6"/>
      <c r="BV1701" s="6"/>
      <c r="BW1701" s="6"/>
      <c r="BX1701" s="6"/>
      <c r="BY1701" s="6"/>
      <c r="BZ1701" s="6"/>
      <c r="CA1701" s="6"/>
      <c r="CB1701" s="6"/>
      <c r="CC1701" s="6"/>
      <c r="CD1701" s="6"/>
      <c r="CE1701" s="6"/>
      <c r="CF1701" s="6"/>
      <c r="CG1701" s="6"/>
      <c r="CH1701" s="6"/>
    </row>
    <row r="1702" spans="1:86" s="121" customFormat="1" x14ac:dyDescent="0.3">
      <c r="A1702" s="6" t="s">
        <v>168</v>
      </c>
      <c r="B1702" s="6" t="s">
        <v>267</v>
      </c>
      <c r="C1702" s="6">
        <v>2017</v>
      </c>
      <c r="D1702" s="6" t="s">
        <v>268</v>
      </c>
      <c r="E1702" s="6" t="s">
        <v>135</v>
      </c>
      <c r="F1702" s="6" t="s">
        <v>171</v>
      </c>
      <c r="G1702" s="54" t="s">
        <v>251</v>
      </c>
      <c r="H1702" s="54"/>
      <c r="I1702" s="54"/>
      <c r="J1702" s="54" t="s">
        <v>160</v>
      </c>
      <c r="K1702" s="6" t="s">
        <v>161</v>
      </c>
      <c r="L1702" s="6" t="s">
        <v>697</v>
      </c>
      <c r="M1702" s="6" t="s">
        <v>73</v>
      </c>
      <c r="N1702" s="54" t="s">
        <v>703</v>
      </c>
      <c r="O1702" t="s">
        <v>298</v>
      </c>
      <c r="P1702"/>
      <c r="Q1702"/>
      <c r="R1702"/>
      <c r="S1702"/>
      <c r="T1702" s="6" t="s">
        <v>193</v>
      </c>
      <c r="U1702"/>
      <c r="V1702"/>
      <c r="W1702"/>
      <c r="X1702"/>
      <c r="Y1702"/>
      <c r="Z1702"/>
      <c r="AA1702" s="56"/>
      <c r="AB1702" s="56"/>
      <c r="AC1702" s="56"/>
      <c r="AD1702" s="6"/>
      <c r="AE1702" s="31"/>
      <c r="AF1702" s="31"/>
      <c r="AG1702" s="31"/>
      <c r="AH1702" s="31"/>
      <c r="AI1702"/>
      <c r="AJ1702"/>
      <c r="AK1702"/>
      <c r="AL1702"/>
      <c r="AM1702"/>
      <c r="AN1702"/>
      <c r="AO1702" s="6" t="s">
        <v>694</v>
      </c>
      <c r="AP1702"/>
      <c r="AQ1702"/>
      <c r="AR1702"/>
      <c r="AS1702" s="65">
        <v>0</v>
      </c>
      <c r="AT1702" s="65">
        <v>2</v>
      </c>
      <c r="AU1702"/>
      <c r="AV1702"/>
      <c r="AW1702" s="6"/>
      <c r="AX1702" s="6"/>
      <c r="AY1702" s="6"/>
      <c r="AZ1702" s="6"/>
      <c r="BA1702" s="6"/>
      <c r="BB1702" s="6"/>
      <c r="BC1702" s="6"/>
      <c r="BD1702" s="6"/>
      <c r="BE1702" s="6"/>
      <c r="BF1702" s="6"/>
      <c r="BG1702" s="6"/>
      <c r="BH1702" s="6"/>
      <c r="BI1702" s="6"/>
      <c r="BJ1702" s="6"/>
      <c r="BK1702" s="6"/>
      <c r="BL1702" s="6"/>
      <c r="BM1702" s="6"/>
      <c r="BN1702" s="6"/>
      <c r="BO1702" s="6"/>
      <c r="BP1702" s="6"/>
      <c r="BQ1702" s="6"/>
      <c r="BR1702" s="6"/>
      <c r="BS1702" s="6"/>
      <c r="BT1702" s="6"/>
      <c r="BU1702" s="6"/>
      <c r="BV1702" s="6"/>
      <c r="BW1702" s="6"/>
      <c r="BX1702" s="6"/>
      <c r="BY1702" s="6"/>
      <c r="BZ1702" s="6"/>
      <c r="CA1702" s="6"/>
      <c r="CB1702" s="6"/>
      <c r="CC1702" s="6"/>
      <c r="CD1702" s="6"/>
      <c r="CE1702" s="6"/>
      <c r="CF1702" s="6"/>
      <c r="CG1702" s="6"/>
      <c r="CH1702" s="6"/>
    </row>
    <row r="1703" spans="1:86" s="121" customFormat="1" x14ac:dyDescent="0.3">
      <c r="A1703" s="6" t="s">
        <v>168</v>
      </c>
      <c r="B1703" s="6" t="s">
        <v>267</v>
      </c>
      <c r="C1703" s="6">
        <v>2017</v>
      </c>
      <c r="D1703" s="6" t="s">
        <v>268</v>
      </c>
      <c r="E1703" s="6" t="s">
        <v>135</v>
      </c>
      <c r="F1703" s="6" t="s">
        <v>171</v>
      </c>
      <c r="G1703" s="54" t="s">
        <v>251</v>
      </c>
      <c r="H1703" s="54"/>
      <c r="I1703" s="54"/>
      <c r="J1703" s="54" t="s">
        <v>160</v>
      </c>
      <c r="K1703" s="6" t="s">
        <v>161</v>
      </c>
      <c r="L1703" s="6" t="s">
        <v>697</v>
      </c>
      <c r="M1703" s="6" t="s">
        <v>73</v>
      </c>
      <c r="N1703" s="54" t="s">
        <v>718</v>
      </c>
      <c r="O1703" t="s">
        <v>298</v>
      </c>
      <c r="P1703"/>
      <c r="Q1703"/>
      <c r="R1703"/>
      <c r="S1703"/>
      <c r="T1703" s="6" t="s">
        <v>193</v>
      </c>
      <c r="U1703"/>
      <c r="V1703"/>
      <c r="W1703"/>
      <c r="X1703"/>
      <c r="Y1703"/>
      <c r="Z1703"/>
      <c r="AA1703" s="56"/>
      <c r="AB1703" s="56"/>
      <c r="AC1703" s="56"/>
      <c r="AD1703" s="6"/>
      <c r="AE1703" s="31"/>
      <c r="AF1703" s="31"/>
      <c r="AG1703" s="31"/>
      <c r="AH1703" s="31"/>
      <c r="AI1703"/>
      <c r="AJ1703"/>
      <c r="AK1703"/>
      <c r="AL1703"/>
      <c r="AM1703"/>
      <c r="AN1703"/>
      <c r="AO1703" s="6" t="s">
        <v>694</v>
      </c>
      <c r="AP1703"/>
      <c r="AQ1703"/>
      <c r="AR1703"/>
      <c r="AS1703" s="65">
        <v>1</v>
      </c>
      <c r="AT1703" s="65">
        <v>7</v>
      </c>
      <c r="AU1703"/>
      <c r="AV1703"/>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c r="BU1703" s="6"/>
      <c r="BV1703" s="6"/>
      <c r="BW1703" s="6"/>
      <c r="BX1703" s="6"/>
      <c r="BY1703" s="6"/>
      <c r="BZ1703" s="6"/>
      <c r="CA1703" s="6"/>
      <c r="CB1703" s="6"/>
      <c r="CC1703" s="6"/>
      <c r="CD1703" s="6"/>
      <c r="CE1703" s="6"/>
      <c r="CF1703" s="6"/>
      <c r="CG1703" s="6"/>
      <c r="CH1703" s="6"/>
    </row>
    <row r="1704" spans="1:86" s="121" customFormat="1" x14ac:dyDescent="0.3">
      <c r="A1704" s="6" t="s">
        <v>168</v>
      </c>
      <c r="B1704" s="6" t="s">
        <v>267</v>
      </c>
      <c r="C1704" s="6">
        <v>2017</v>
      </c>
      <c r="D1704" s="6" t="s">
        <v>268</v>
      </c>
      <c r="E1704" s="6" t="s">
        <v>135</v>
      </c>
      <c r="F1704" s="6" t="s">
        <v>171</v>
      </c>
      <c r="G1704" s="54" t="s">
        <v>251</v>
      </c>
      <c r="H1704" s="54"/>
      <c r="I1704" s="54"/>
      <c r="J1704" s="54" t="s">
        <v>160</v>
      </c>
      <c r="K1704" s="6" t="s">
        <v>161</v>
      </c>
      <c r="L1704" s="6" t="s">
        <v>77</v>
      </c>
      <c r="M1704" s="6" t="s">
        <v>73</v>
      </c>
      <c r="N1704" s="54" t="s">
        <v>683</v>
      </c>
      <c r="O1704" t="s">
        <v>298</v>
      </c>
      <c r="P1704"/>
      <c r="Q1704"/>
      <c r="R1704"/>
      <c r="S1704"/>
      <c r="T1704" s="6" t="s">
        <v>193</v>
      </c>
      <c r="U1704"/>
      <c r="V1704"/>
      <c r="W1704"/>
      <c r="X1704"/>
      <c r="Y1704"/>
      <c r="Z1704"/>
      <c r="AA1704" s="56"/>
      <c r="AB1704" s="56"/>
      <c r="AC1704" s="56"/>
      <c r="AD1704" s="6"/>
      <c r="AE1704" s="31"/>
      <c r="AF1704" s="31"/>
      <c r="AG1704" s="31"/>
      <c r="AH1704" s="31"/>
      <c r="AI1704"/>
      <c r="AJ1704"/>
      <c r="AK1704"/>
      <c r="AL1704"/>
      <c r="AM1704"/>
      <c r="AN1704"/>
      <c r="AO1704" s="6">
        <v>30</v>
      </c>
      <c r="AP1704"/>
      <c r="AQ1704"/>
      <c r="AR1704"/>
      <c r="AS1704" s="65">
        <v>3</v>
      </c>
      <c r="AT1704" s="65">
        <v>4</v>
      </c>
      <c r="AU1704"/>
      <c r="AV1704"/>
      <c r="AW1704" s="6"/>
      <c r="AX1704" s="6"/>
      <c r="AY1704" s="6"/>
      <c r="AZ1704" s="6"/>
      <c r="BA1704" s="6"/>
      <c r="BB1704" s="6"/>
      <c r="BC1704" s="6"/>
      <c r="BD1704" s="6"/>
      <c r="BE1704" s="6"/>
      <c r="BF1704" s="6"/>
      <c r="BG1704" s="6"/>
      <c r="BH1704" s="6"/>
      <c r="BI1704" s="6"/>
      <c r="BJ1704" s="6"/>
      <c r="BK1704" s="6"/>
      <c r="BL1704" s="6"/>
      <c r="BM1704" s="6"/>
      <c r="BN1704" s="6"/>
      <c r="BO1704" s="6"/>
      <c r="BP1704" s="6"/>
      <c r="BQ1704" s="6"/>
      <c r="BR1704" s="6"/>
      <c r="BS1704" s="6"/>
      <c r="BT1704" s="6"/>
      <c r="BU1704" s="6"/>
      <c r="BV1704" s="6"/>
      <c r="BW1704" s="6"/>
      <c r="BX1704" s="6"/>
      <c r="BY1704" s="6"/>
      <c r="BZ1704" s="6"/>
      <c r="CA1704" s="6"/>
      <c r="CB1704" s="6"/>
      <c r="CC1704" s="6"/>
      <c r="CD1704" s="6"/>
      <c r="CE1704" s="6"/>
      <c r="CF1704" s="6"/>
      <c r="CG1704" s="6"/>
      <c r="CH1704" s="6"/>
    </row>
    <row r="1705" spans="1:86" s="121" customFormat="1" x14ac:dyDescent="0.3">
      <c r="A1705" s="6" t="s">
        <v>168</v>
      </c>
      <c r="B1705" s="6" t="s">
        <v>267</v>
      </c>
      <c r="C1705" s="6">
        <v>2017</v>
      </c>
      <c r="D1705" s="6" t="s">
        <v>268</v>
      </c>
      <c r="E1705" s="6" t="s">
        <v>135</v>
      </c>
      <c r="F1705" s="6" t="s">
        <v>171</v>
      </c>
      <c r="G1705" s="54" t="s">
        <v>652</v>
      </c>
      <c r="H1705" s="54"/>
      <c r="I1705" s="54"/>
      <c r="J1705" s="54" t="s">
        <v>160</v>
      </c>
      <c r="K1705" s="6" t="s">
        <v>161</v>
      </c>
      <c r="L1705" s="6" t="s">
        <v>77</v>
      </c>
      <c r="M1705" s="6" t="s">
        <v>73</v>
      </c>
      <c r="N1705" s="54" t="s">
        <v>703</v>
      </c>
      <c r="O1705" t="s">
        <v>298</v>
      </c>
      <c r="P1705"/>
      <c r="Q1705"/>
      <c r="R1705"/>
      <c r="S1705"/>
      <c r="T1705" s="6" t="s">
        <v>193</v>
      </c>
      <c r="U1705"/>
      <c r="V1705"/>
      <c r="W1705"/>
      <c r="X1705"/>
      <c r="Y1705"/>
      <c r="Z1705"/>
      <c r="AA1705" s="56"/>
      <c r="AB1705" s="56"/>
      <c r="AC1705" s="56"/>
      <c r="AD1705" s="6"/>
      <c r="AE1705" s="31"/>
      <c r="AF1705" s="31"/>
      <c r="AG1705" s="31"/>
      <c r="AH1705" s="31"/>
      <c r="AI1705"/>
      <c r="AJ1705"/>
      <c r="AK1705"/>
      <c r="AL1705"/>
      <c r="AM1705"/>
      <c r="AN1705"/>
      <c r="AO1705" s="6">
        <v>30</v>
      </c>
      <c r="AP1705"/>
      <c r="AQ1705"/>
      <c r="AR1705"/>
      <c r="AS1705" s="65">
        <v>4</v>
      </c>
      <c r="AT1705" s="65">
        <v>4</v>
      </c>
      <c r="AU1705"/>
      <c r="AV1705"/>
      <c r="AW1705"/>
      <c r="AX1705"/>
      <c r="AY1705"/>
      <c r="AZ1705"/>
      <c r="BA1705"/>
      <c r="BB1705"/>
      <c r="BC1705"/>
      <c r="BD1705"/>
      <c r="BE1705"/>
      <c r="BF1705"/>
      <c r="BG1705"/>
      <c r="BH1705"/>
      <c r="BI1705"/>
      <c r="BJ1705"/>
      <c r="BK1705"/>
      <c r="BL1705"/>
      <c r="BM1705"/>
      <c r="BN1705"/>
      <c r="BO1705"/>
      <c r="BP1705"/>
      <c r="BQ1705"/>
      <c r="BR1705"/>
      <c r="BS1705"/>
      <c r="BT1705"/>
      <c r="BU1705"/>
      <c r="BV1705"/>
      <c r="BW1705"/>
      <c r="BX1705"/>
      <c r="BY1705"/>
      <c r="BZ1705"/>
      <c r="CA1705"/>
      <c r="CB1705"/>
      <c r="CC1705"/>
      <c r="CD1705"/>
      <c r="CE1705"/>
      <c r="CF1705"/>
      <c r="CG1705"/>
      <c r="CH1705"/>
    </row>
    <row r="1706" spans="1:86" s="121" customFormat="1" x14ac:dyDescent="0.3">
      <c r="A1706" s="6" t="s">
        <v>168</v>
      </c>
      <c r="B1706" s="6" t="s">
        <v>267</v>
      </c>
      <c r="C1706" s="6">
        <v>2017</v>
      </c>
      <c r="D1706" s="6" t="s">
        <v>268</v>
      </c>
      <c r="E1706" s="6" t="s">
        <v>135</v>
      </c>
      <c r="F1706" s="6" t="s">
        <v>171</v>
      </c>
      <c r="G1706" s="54" t="s">
        <v>251</v>
      </c>
      <c r="H1706" s="54"/>
      <c r="I1706" s="54"/>
      <c r="J1706" s="54" t="s">
        <v>160</v>
      </c>
      <c r="K1706" s="6" t="s">
        <v>161</v>
      </c>
      <c r="L1706" s="6" t="s">
        <v>77</v>
      </c>
      <c r="M1706" s="6" t="s">
        <v>73</v>
      </c>
      <c r="N1706" s="54" t="s">
        <v>703</v>
      </c>
      <c r="O1706" t="s">
        <v>298</v>
      </c>
      <c r="P1706"/>
      <c r="Q1706"/>
      <c r="R1706"/>
      <c r="S1706"/>
      <c r="T1706" s="6" t="s">
        <v>193</v>
      </c>
      <c r="U1706"/>
      <c r="V1706"/>
      <c r="W1706"/>
      <c r="X1706"/>
      <c r="Y1706"/>
      <c r="Z1706"/>
      <c r="AA1706" s="56"/>
      <c r="AB1706" s="56"/>
      <c r="AC1706" s="56"/>
      <c r="AD1706" s="6"/>
      <c r="AE1706" s="31"/>
      <c r="AF1706" s="31"/>
      <c r="AG1706" s="31"/>
      <c r="AH1706" s="31"/>
      <c r="AI1706"/>
      <c r="AJ1706"/>
      <c r="AK1706"/>
      <c r="AL1706"/>
      <c r="AM1706"/>
      <c r="AN1706"/>
      <c r="AO1706" s="6">
        <v>30</v>
      </c>
      <c r="AP1706"/>
      <c r="AQ1706"/>
      <c r="AR1706"/>
      <c r="AS1706" s="65">
        <v>2</v>
      </c>
      <c r="AT1706" s="65">
        <v>2</v>
      </c>
      <c r="AU1706"/>
      <c r="AV1706"/>
      <c r="AW1706"/>
      <c r="AX1706"/>
      <c r="AY1706"/>
      <c r="AZ1706"/>
      <c r="BA1706"/>
      <c r="BB1706"/>
      <c r="BC1706"/>
      <c r="BD1706"/>
      <c r="BE1706"/>
      <c r="BF1706"/>
      <c r="BG1706"/>
      <c r="BH1706"/>
      <c r="BI1706"/>
      <c r="BJ1706"/>
      <c r="BK1706"/>
      <c r="BL1706"/>
      <c r="BM1706"/>
      <c r="BN1706"/>
      <c r="BO1706"/>
      <c r="BP1706"/>
      <c r="BQ1706"/>
      <c r="BR1706"/>
      <c r="BS1706"/>
      <c r="BT1706"/>
      <c r="BU1706"/>
      <c r="BV1706"/>
      <c r="BW1706"/>
      <c r="BX1706"/>
      <c r="BY1706"/>
      <c r="BZ1706"/>
      <c r="CA1706"/>
      <c r="CB1706"/>
      <c r="CC1706"/>
      <c r="CD1706"/>
      <c r="CE1706"/>
      <c r="CF1706"/>
      <c r="CG1706"/>
      <c r="CH1706"/>
    </row>
    <row r="1707" spans="1:86" s="121" customFormat="1" x14ac:dyDescent="0.3">
      <c r="A1707" s="6" t="s">
        <v>168</v>
      </c>
      <c r="B1707" s="6" t="s">
        <v>267</v>
      </c>
      <c r="C1707" s="6">
        <v>2017</v>
      </c>
      <c r="D1707" s="6" t="s">
        <v>268</v>
      </c>
      <c r="E1707" s="6" t="s">
        <v>135</v>
      </c>
      <c r="F1707" s="6" t="s">
        <v>171</v>
      </c>
      <c r="G1707" s="54" t="s">
        <v>251</v>
      </c>
      <c r="H1707" s="54"/>
      <c r="I1707" s="54"/>
      <c r="J1707" s="54" t="s">
        <v>160</v>
      </c>
      <c r="K1707" s="6" t="s">
        <v>161</v>
      </c>
      <c r="L1707" s="6" t="s">
        <v>77</v>
      </c>
      <c r="M1707" s="6" t="s">
        <v>73</v>
      </c>
      <c r="N1707" s="54" t="s">
        <v>718</v>
      </c>
      <c r="O1707" t="s">
        <v>298</v>
      </c>
      <c r="P1707"/>
      <c r="Q1707"/>
      <c r="R1707"/>
      <c r="S1707"/>
      <c r="T1707" s="6" t="s">
        <v>193</v>
      </c>
      <c r="U1707"/>
      <c r="V1707"/>
      <c r="W1707"/>
      <c r="X1707"/>
      <c r="Y1707"/>
      <c r="Z1707"/>
      <c r="AA1707" s="56"/>
      <c r="AB1707" s="56"/>
      <c r="AC1707" s="56"/>
      <c r="AD1707" s="6"/>
      <c r="AE1707" s="31"/>
      <c r="AF1707" s="31"/>
      <c r="AG1707" s="31"/>
      <c r="AH1707" s="31"/>
      <c r="AI1707"/>
      <c r="AJ1707"/>
      <c r="AK1707"/>
      <c r="AL1707"/>
      <c r="AM1707"/>
      <c r="AN1707"/>
      <c r="AO1707" s="6">
        <v>30</v>
      </c>
      <c r="AP1707"/>
      <c r="AQ1707"/>
      <c r="AR1707"/>
      <c r="AS1707" s="65">
        <v>7</v>
      </c>
      <c r="AT1707" s="65">
        <v>7</v>
      </c>
      <c r="AU1707"/>
      <c r="AV1707"/>
      <c r="AW1707"/>
      <c r="AX1707"/>
      <c r="AY1707"/>
      <c r="AZ1707"/>
      <c r="BA1707"/>
      <c r="BB1707"/>
      <c r="BC1707"/>
      <c r="BD1707"/>
      <c r="BE1707"/>
      <c r="BF1707"/>
      <c r="BG1707"/>
      <c r="BH1707"/>
      <c r="BI1707"/>
      <c r="BJ1707"/>
      <c r="BK1707"/>
      <c r="BL1707"/>
      <c r="BM1707"/>
      <c r="BN1707"/>
      <c r="BO1707"/>
      <c r="BP1707"/>
      <c r="BQ1707"/>
      <c r="BR1707"/>
      <c r="BS1707"/>
      <c r="BT1707"/>
      <c r="BU1707"/>
      <c r="BV1707"/>
      <c r="BW1707"/>
      <c r="BX1707"/>
      <c r="BY1707"/>
      <c r="BZ1707"/>
      <c r="CA1707"/>
      <c r="CB1707"/>
      <c r="CC1707"/>
      <c r="CD1707"/>
      <c r="CE1707"/>
      <c r="CF1707"/>
      <c r="CG1707"/>
      <c r="CH1707"/>
    </row>
    <row r="1708" spans="1:86" s="121" customFormat="1" x14ac:dyDescent="0.3">
      <c r="A1708" s="6" t="s">
        <v>168</v>
      </c>
      <c r="B1708" s="6" t="s">
        <v>267</v>
      </c>
      <c r="C1708" s="6">
        <v>2017</v>
      </c>
      <c r="D1708" s="6" t="s">
        <v>268</v>
      </c>
      <c r="E1708" s="6" t="s">
        <v>135</v>
      </c>
      <c r="F1708" s="6" t="s">
        <v>171</v>
      </c>
      <c r="G1708" s="54" t="s">
        <v>652</v>
      </c>
      <c r="H1708" s="54"/>
      <c r="I1708" s="54"/>
      <c r="J1708" s="54" t="s">
        <v>160</v>
      </c>
      <c r="K1708" s="6" t="s">
        <v>161</v>
      </c>
      <c r="L1708" s="6" t="s">
        <v>79</v>
      </c>
      <c r="M1708" s="6" t="s">
        <v>73</v>
      </c>
      <c r="N1708" s="54" t="s">
        <v>703</v>
      </c>
      <c r="O1708" t="s">
        <v>298</v>
      </c>
      <c r="P1708"/>
      <c r="Q1708"/>
      <c r="R1708"/>
      <c r="S1708"/>
      <c r="T1708" s="6" t="s">
        <v>193</v>
      </c>
      <c r="U1708"/>
      <c r="V1708"/>
      <c r="W1708"/>
      <c r="X1708"/>
      <c r="Y1708"/>
      <c r="Z1708"/>
      <c r="AA1708" s="56"/>
      <c r="AB1708" s="56"/>
      <c r="AC1708" s="56"/>
      <c r="AD1708" s="6"/>
      <c r="AE1708" s="31"/>
      <c r="AF1708" s="31"/>
      <c r="AG1708" s="31"/>
      <c r="AH1708" s="31"/>
      <c r="AI1708"/>
      <c r="AJ1708"/>
      <c r="AK1708"/>
      <c r="AL1708"/>
      <c r="AM1708"/>
      <c r="AN1708"/>
      <c r="AO1708" s="6"/>
      <c r="AP1708"/>
      <c r="AQ1708"/>
      <c r="AR1708"/>
      <c r="AS1708" s="65">
        <v>1</v>
      </c>
      <c r="AT1708" s="65">
        <v>4</v>
      </c>
      <c r="AU1708"/>
      <c r="AV1708"/>
      <c r="AW1708"/>
      <c r="AX1708"/>
      <c r="AY1708"/>
      <c r="AZ1708"/>
      <c r="BA1708"/>
      <c r="BB1708"/>
      <c r="BC1708"/>
      <c r="BD1708"/>
      <c r="BE1708"/>
      <c r="BF1708"/>
      <c r="BG1708"/>
      <c r="BH1708"/>
      <c r="BI1708"/>
      <c r="BJ1708"/>
      <c r="BK1708"/>
      <c r="BL1708"/>
      <c r="BM1708"/>
      <c r="BN1708"/>
      <c r="BO1708"/>
      <c r="BP1708"/>
      <c r="BQ1708"/>
      <c r="BR1708"/>
      <c r="BS1708"/>
      <c r="BT1708"/>
      <c r="BU1708"/>
      <c r="BV1708"/>
      <c r="BW1708"/>
      <c r="BX1708"/>
      <c r="BY1708"/>
      <c r="BZ1708"/>
      <c r="CA1708"/>
      <c r="CB1708"/>
      <c r="CC1708"/>
      <c r="CD1708"/>
      <c r="CE1708"/>
      <c r="CF1708"/>
      <c r="CG1708"/>
      <c r="CH1708"/>
    </row>
    <row r="1709" spans="1:86" s="121" customFormat="1" x14ac:dyDescent="0.3">
      <c r="A1709" s="6" t="s">
        <v>168</v>
      </c>
      <c r="B1709" s="6" t="s">
        <v>267</v>
      </c>
      <c r="C1709" s="6">
        <v>2017</v>
      </c>
      <c r="D1709" s="6" t="s">
        <v>268</v>
      </c>
      <c r="E1709" s="6" t="s">
        <v>135</v>
      </c>
      <c r="F1709" s="6" t="s">
        <v>171</v>
      </c>
      <c r="G1709" s="54" t="s">
        <v>251</v>
      </c>
      <c r="H1709" s="54"/>
      <c r="I1709" s="54"/>
      <c r="J1709" s="54" t="s">
        <v>160</v>
      </c>
      <c r="K1709" s="6" t="s">
        <v>161</v>
      </c>
      <c r="L1709" s="6" t="s">
        <v>83</v>
      </c>
      <c r="M1709" s="6" t="s">
        <v>73</v>
      </c>
      <c r="N1709" s="54" t="s">
        <v>683</v>
      </c>
      <c r="O1709" t="s">
        <v>298</v>
      </c>
      <c r="P1709"/>
      <c r="Q1709"/>
      <c r="R1709"/>
      <c r="S1709"/>
      <c r="T1709" s="6" t="s">
        <v>193</v>
      </c>
      <c r="U1709"/>
      <c r="V1709"/>
      <c r="W1709"/>
      <c r="X1709"/>
      <c r="Y1709"/>
      <c r="Z1709"/>
      <c r="AA1709" s="56"/>
      <c r="AB1709" s="56"/>
      <c r="AC1709" s="56"/>
      <c r="AD1709" s="6"/>
      <c r="AE1709" s="31"/>
      <c r="AF1709" s="31"/>
      <c r="AG1709" s="31"/>
      <c r="AH1709" s="31"/>
      <c r="AI1709"/>
      <c r="AJ1709"/>
      <c r="AK1709"/>
      <c r="AL1709"/>
      <c r="AM1709"/>
      <c r="AN1709"/>
      <c r="AO1709" s="6">
        <v>30</v>
      </c>
      <c r="AP1709"/>
      <c r="AQ1709"/>
      <c r="AR1709"/>
      <c r="AS1709" s="65">
        <v>2</v>
      </c>
      <c r="AT1709" s="65">
        <v>4</v>
      </c>
      <c r="AU1709"/>
      <c r="AV1709"/>
      <c r="AW1709"/>
      <c r="AX1709"/>
      <c r="AY1709"/>
      <c r="AZ1709"/>
      <c r="BA1709"/>
      <c r="BB1709"/>
      <c r="BC1709"/>
      <c r="BD1709"/>
      <c r="BE1709"/>
      <c r="BF1709"/>
      <c r="BG1709"/>
      <c r="BH1709"/>
      <c r="BI1709"/>
      <c r="BJ1709"/>
      <c r="BK1709"/>
      <c r="BL1709"/>
      <c r="BM1709"/>
      <c r="BN1709"/>
      <c r="BO1709"/>
      <c r="BP1709"/>
      <c r="BQ1709"/>
      <c r="BR1709"/>
      <c r="BS1709"/>
      <c r="BT1709"/>
      <c r="BU1709"/>
      <c r="BV1709"/>
      <c r="BW1709"/>
      <c r="BX1709"/>
      <c r="BY1709"/>
      <c r="BZ1709"/>
      <c r="CA1709"/>
      <c r="CB1709"/>
      <c r="CC1709"/>
      <c r="CD1709"/>
      <c r="CE1709"/>
      <c r="CF1709"/>
      <c r="CG1709"/>
      <c r="CH1709"/>
    </row>
    <row r="1710" spans="1:86" s="121" customFormat="1" x14ac:dyDescent="0.3">
      <c r="A1710" s="6" t="s">
        <v>168</v>
      </c>
      <c r="B1710" s="6" t="s">
        <v>267</v>
      </c>
      <c r="C1710" s="6">
        <v>2017</v>
      </c>
      <c r="D1710" s="6" t="s">
        <v>268</v>
      </c>
      <c r="E1710" s="6" t="s">
        <v>135</v>
      </c>
      <c r="F1710" s="6" t="s">
        <v>171</v>
      </c>
      <c r="G1710" s="54" t="s">
        <v>652</v>
      </c>
      <c r="H1710" s="54"/>
      <c r="I1710" s="54"/>
      <c r="J1710" s="54" t="s">
        <v>160</v>
      </c>
      <c r="K1710" s="6" t="s">
        <v>161</v>
      </c>
      <c r="L1710" s="6" t="s">
        <v>83</v>
      </c>
      <c r="M1710" s="6" t="s">
        <v>73</v>
      </c>
      <c r="N1710" s="54" t="s">
        <v>703</v>
      </c>
      <c r="O1710" t="s">
        <v>298</v>
      </c>
      <c r="P1710"/>
      <c r="Q1710"/>
      <c r="R1710"/>
      <c r="S1710"/>
      <c r="T1710" s="6" t="s">
        <v>193</v>
      </c>
      <c r="U1710"/>
      <c r="V1710"/>
      <c r="W1710"/>
      <c r="X1710"/>
      <c r="Y1710"/>
      <c r="Z1710"/>
      <c r="AA1710" s="56"/>
      <c r="AB1710" s="56"/>
      <c r="AC1710" s="56"/>
      <c r="AD1710" s="6"/>
      <c r="AE1710" s="31"/>
      <c r="AF1710" s="31"/>
      <c r="AG1710" s="31"/>
      <c r="AH1710" s="31"/>
      <c r="AI1710"/>
      <c r="AJ1710"/>
      <c r="AK1710"/>
      <c r="AL1710"/>
      <c r="AM1710"/>
      <c r="AN1710"/>
      <c r="AO1710" s="6">
        <v>30</v>
      </c>
      <c r="AP1710"/>
      <c r="AQ1710"/>
      <c r="AR1710"/>
      <c r="AS1710" s="65">
        <v>2</v>
      </c>
      <c r="AT1710" s="65">
        <v>4</v>
      </c>
      <c r="AU1710"/>
      <c r="AV1710"/>
      <c r="AW1710"/>
      <c r="AX1710"/>
      <c r="AY1710"/>
      <c r="AZ1710"/>
      <c r="BA1710"/>
      <c r="BB1710"/>
      <c r="BC1710"/>
      <c r="BD1710"/>
      <c r="BE1710"/>
      <c r="BF1710"/>
      <c r="BG1710"/>
      <c r="BH1710"/>
      <c r="BI1710"/>
      <c r="BJ1710"/>
      <c r="BK1710"/>
      <c r="BL1710"/>
      <c r="BM1710"/>
      <c r="BN1710"/>
      <c r="BO1710"/>
      <c r="BP1710"/>
      <c r="BQ1710"/>
      <c r="BR1710"/>
      <c r="BS1710"/>
      <c r="BT1710"/>
      <c r="BU1710"/>
      <c r="BV1710"/>
      <c r="BW1710"/>
      <c r="BX1710"/>
      <c r="BY1710"/>
      <c r="BZ1710"/>
      <c r="CA1710"/>
      <c r="CB1710"/>
      <c r="CC1710"/>
      <c r="CD1710"/>
      <c r="CE1710"/>
      <c r="CF1710"/>
      <c r="CG1710"/>
      <c r="CH1710"/>
    </row>
    <row r="1711" spans="1:86" s="121" customFormat="1" x14ac:dyDescent="0.3">
      <c r="A1711" s="6" t="s">
        <v>168</v>
      </c>
      <c r="B1711" s="6" t="s">
        <v>267</v>
      </c>
      <c r="C1711" s="6">
        <v>2017</v>
      </c>
      <c r="D1711" s="6" t="s">
        <v>268</v>
      </c>
      <c r="E1711" s="6" t="s">
        <v>135</v>
      </c>
      <c r="F1711" s="6" t="s">
        <v>171</v>
      </c>
      <c r="G1711" s="54" t="s">
        <v>251</v>
      </c>
      <c r="H1711" s="54"/>
      <c r="I1711" s="54"/>
      <c r="J1711" s="54" t="s">
        <v>160</v>
      </c>
      <c r="K1711" s="6" t="s">
        <v>161</v>
      </c>
      <c r="L1711" s="6" t="s">
        <v>83</v>
      </c>
      <c r="M1711" s="6" t="s">
        <v>73</v>
      </c>
      <c r="N1711" s="54" t="s">
        <v>703</v>
      </c>
      <c r="O1711" t="s">
        <v>298</v>
      </c>
      <c r="P1711"/>
      <c r="Q1711"/>
      <c r="R1711"/>
      <c r="S1711"/>
      <c r="T1711" s="6" t="s">
        <v>193</v>
      </c>
      <c r="U1711"/>
      <c r="V1711"/>
      <c r="W1711"/>
      <c r="X1711"/>
      <c r="Y1711"/>
      <c r="Z1711"/>
      <c r="AA1711" s="56"/>
      <c r="AB1711" s="56"/>
      <c r="AC1711" s="56"/>
      <c r="AD1711" s="6"/>
      <c r="AE1711" s="31"/>
      <c r="AF1711" s="31"/>
      <c r="AG1711" s="31"/>
      <c r="AH1711" s="31"/>
      <c r="AI1711"/>
      <c r="AJ1711"/>
      <c r="AK1711"/>
      <c r="AL1711"/>
      <c r="AM1711"/>
      <c r="AN1711"/>
      <c r="AO1711" s="6">
        <v>30</v>
      </c>
      <c r="AP1711"/>
      <c r="AQ1711"/>
      <c r="AR1711"/>
      <c r="AS1711" s="65">
        <v>0</v>
      </c>
      <c r="AT1711" s="65">
        <v>2</v>
      </c>
      <c r="AU1711"/>
      <c r="AV1711"/>
      <c r="AW1711"/>
      <c r="AX1711"/>
      <c r="AY1711"/>
      <c r="AZ1711"/>
      <c r="BA1711"/>
      <c r="BB1711"/>
      <c r="BC1711"/>
      <c r="BD1711"/>
      <c r="BE1711"/>
      <c r="BF1711"/>
      <c r="BG1711"/>
      <c r="BH1711"/>
      <c r="BI1711"/>
      <c r="BJ1711"/>
      <c r="BK1711"/>
      <c r="BL1711"/>
      <c r="BM1711"/>
      <c r="BN1711"/>
      <c r="BO1711"/>
      <c r="BP1711"/>
      <c r="BQ1711"/>
      <c r="BR1711"/>
      <c r="BS1711"/>
      <c r="BT1711"/>
      <c r="BU1711"/>
      <c r="BV1711"/>
      <c r="BW1711"/>
      <c r="BX1711"/>
      <c r="BY1711"/>
      <c r="BZ1711"/>
      <c r="CA1711"/>
      <c r="CB1711"/>
      <c r="CC1711"/>
      <c r="CD1711"/>
      <c r="CE1711"/>
      <c r="CF1711"/>
      <c r="CG1711"/>
      <c r="CH1711"/>
    </row>
    <row r="1712" spans="1:86" s="121" customFormat="1" x14ac:dyDescent="0.3">
      <c r="A1712" s="6" t="s">
        <v>168</v>
      </c>
      <c r="B1712" s="6" t="s">
        <v>267</v>
      </c>
      <c r="C1712" s="6">
        <v>2017</v>
      </c>
      <c r="D1712" s="6" t="s">
        <v>268</v>
      </c>
      <c r="E1712" s="6" t="s">
        <v>135</v>
      </c>
      <c r="F1712" s="6" t="s">
        <v>171</v>
      </c>
      <c r="G1712" s="54" t="s">
        <v>251</v>
      </c>
      <c r="H1712" s="54"/>
      <c r="I1712" s="54"/>
      <c r="J1712" s="54" t="s">
        <v>160</v>
      </c>
      <c r="K1712" s="6" t="s">
        <v>161</v>
      </c>
      <c r="L1712" s="6" t="s">
        <v>83</v>
      </c>
      <c r="M1712" s="6" t="s">
        <v>73</v>
      </c>
      <c r="N1712" s="54" t="s">
        <v>718</v>
      </c>
      <c r="O1712" t="s">
        <v>298</v>
      </c>
      <c r="P1712"/>
      <c r="Q1712"/>
      <c r="R1712"/>
      <c r="S1712"/>
      <c r="T1712" s="6" t="s">
        <v>193</v>
      </c>
      <c r="U1712"/>
      <c r="V1712"/>
      <c r="W1712"/>
      <c r="X1712"/>
      <c r="Y1712"/>
      <c r="Z1712"/>
      <c r="AA1712" s="56"/>
      <c r="AB1712" s="56"/>
      <c r="AC1712" s="56"/>
      <c r="AD1712" s="6"/>
      <c r="AE1712" s="31"/>
      <c r="AF1712" s="31"/>
      <c r="AG1712" s="31"/>
      <c r="AH1712" s="31"/>
      <c r="AI1712"/>
      <c r="AJ1712"/>
      <c r="AK1712"/>
      <c r="AL1712"/>
      <c r="AM1712"/>
      <c r="AN1712"/>
      <c r="AO1712" s="6">
        <v>30</v>
      </c>
      <c r="AP1712"/>
      <c r="AQ1712"/>
      <c r="AR1712"/>
      <c r="AS1712" s="65">
        <v>3</v>
      </c>
      <c r="AT1712" s="65">
        <v>7</v>
      </c>
      <c r="AU1712"/>
      <c r="AV1712"/>
      <c r="AW1712"/>
      <c r="AX1712"/>
      <c r="AY1712"/>
      <c r="AZ1712"/>
      <c r="BA1712"/>
      <c r="BB1712"/>
      <c r="BC1712"/>
      <c r="BD1712"/>
      <c r="BE1712"/>
      <c r="BF1712"/>
      <c r="BG1712"/>
      <c r="BH1712"/>
      <c r="BI1712"/>
      <c r="BJ1712"/>
      <c r="BK1712"/>
      <c r="BL1712"/>
      <c r="BM1712"/>
      <c r="BN1712"/>
      <c r="BO1712"/>
      <c r="BP1712"/>
      <c r="BQ1712"/>
      <c r="BR1712"/>
      <c r="BS1712"/>
      <c r="BT1712"/>
      <c r="BU1712"/>
      <c r="BV1712"/>
      <c r="BW1712"/>
      <c r="BX1712"/>
      <c r="BY1712"/>
      <c r="BZ1712"/>
      <c r="CA1712"/>
      <c r="CB1712"/>
      <c r="CC1712"/>
      <c r="CD1712"/>
      <c r="CE1712"/>
      <c r="CF1712"/>
      <c r="CG1712"/>
      <c r="CH1712"/>
    </row>
    <row r="1713" spans="1:86" s="121" customFormat="1" x14ac:dyDescent="0.3">
      <c r="A1713" s="6" t="s">
        <v>168</v>
      </c>
      <c r="B1713" s="6" t="s">
        <v>267</v>
      </c>
      <c r="C1713" s="6">
        <v>2017</v>
      </c>
      <c r="D1713" s="6" t="s">
        <v>268</v>
      </c>
      <c r="E1713" s="6" t="s">
        <v>135</v>
      </c>
      <c r="F1713" s="6" t="s">
        <v>171</v>
      </c>
      <c r="G1713" s="54" t="s">
        <v>251</v>
      </c>
      <c r="H1713" s="54"/>
      <c r="I1713" s="54"/>
      <c r="J1713" s="54" t="s">
        <v>160</v>
      </c>
      <c r="K1713" s="6" t="s">
        <v>161</v>
      </c>
      <c r="L1713" s="6" t="s">
        <v>81</v>
      </c>
      <c r="M1713" s="6" t="s">
        <v>73</v>
      </c>
      <c r="N1713" s="54" t="s">
        <v>683</v>
      </c>
      <c r="O1713" t="s">
        <v>298</v>
      </c>
      <c r="P1713"/>
      <c r="Q1713"/>
      <c r="R1713"/>
      <c r="S1713"/>
      <c r="T1713" s="6" t="s">
        <v>193</v>
      </c>
      <c r="U1713"/>
      <c r="V1713"/>
      <c r="W1713"/>
      <c r="X1713"/>
      <c r="Y1713"/>
      <c r="Z1713"/>
      <c r="AA1713" s="56"/>
      <c r="AB1713" s="56"/>
      <c r="AC1713" s="56"/>
      <c r="AD1713" s="6"/>
      <c r="AE1713" s="31"/>
      <c r="AF1713" s="31"/>
      <c r="AG1713" s="31"/>
      <c r="AH1713" s="31"/>
      <c r="AI1713"/>
      <c r="AJ1713"/>
      <c r="AK1713"/>
      <c r="AL1713"/>
      <c r="AM1713"/>
      <c r="AN1713"/>
      <c r="AO1713" s="6">
        <v>30</v>
      </c>
      <c r="AP1713"/>
      <c r="AQ1713"/>
      <c r="AR1713"/>
      <c r="AS1713" s="65">
        <v>0</v>
      </c>
      <c r="AT1713" s="65">
        <v>4</v>
      </c>
      <c r="AU1713"/>
      <c r="AV1713"/>
      <c r="AW1713"/>
      <c r="AX1713"/>
      <c r="AY1713"/>
      <c r="AZ1713"/>
      <c r="BA1713"/>
      <c r="BB1713"/>
      <c r="BC1713"/>
      <c r="BD1713"/>
      <c r="BE1713"/>
      <c r="BF1713"/>
      <c r="BG1713"/>
      <c r="BH1713"/>
      <c r="BI1713"/>
      <c r="BJ1713"/>
      <c r="BK1713"/>
      <c r="BL1713"/>
      <c r="BM1713"/>
      <c r="BN1713"/>
      <c r="BO1713"/>
      <c r="BP1713"/>
      <c r="BQ1713"/>
      <c r="BR1713"/>
      <c r="BS1713"/>
      <c r="BT1713"/>
      <c r="BU1713"/>
      <c r="BV1713"/>
      <c r="BW1713"/>
      <c r="BX1713"/>
      <c r="BY1713"/>
      <c r="BZ1713"/>
      <c r="CA1713"/>
      <c r="CB1713"/>
      <c r="CC1713"/>
      <c r="CD1713"/>
      <c r="CE1713"/>
      <c r="CF1713"/>
      <c r="CG1713"/>
      <c r="CH1713"/>
    </row>
    <row r="1714" spans="1:86" s="121" customFormat="1" x14ac:dyDescent="0.3">
      <c r="A1714" s="6" t="s">
        <v>168</v>
      </c>
      <c r="B1714" s="6" t="s">
        <v>267</v>
      </c>
      <c r="C1714" s="6">
        <v>2017</v>
      </c>
      <c r="D1714" s="6" t="s">
        <v>268</v>
      </c>
      <c r="E1714" s="6" t="s">
        <v>135</v>
      </c>
      <c r="F1714" s="6" t="s">
        <v>171</v>
      </c>
      <c r="G1714" s="54" t="s">
        <v>652</v>
      </c>
      <c r="H1714" s="54"/>
      <c r="I1714" s="54"/>
      <c r="J1714" s="54" t="s">
        <v>160</v>
      </c>
      <c r="K1714" s="6" t="s">
        <v>161</v>
      </c>
      <c r="L1714" s="6" t="s">
        <v>81</v>
      </c>
      <c r="M1714" s="6" t="s">
        <v>73</v>
      </c>
      <c r="N1714" s="54" t="s">
        <v>703</v>
      </c>
      <c r="O1714" t="s">
        <v>298</v>
      </c>
      <c r="P1714"/>
      <c r="Q1714"/>
      <c r="R1714"/>
      <c r="S1714"/>
      <c r="T1714" s="6" t="s">
        <v>193</v>
      </c>
      <c r="U1714"/>
      <c r="V1714"/>
      <c r="W1714"/>
      <c r="X1714"/>
      <c r="Y1714"/>
      <c r="Z1714"/>
      <c r="AA1714" s="56"/>
      <c r="AB1714" s="56"/>
      <c r="AC1714" s="56"/>
      <c r="AD1714" s="6"/>
      <c r="AE1714" s="31"/>
      <c r="AF1714" s="31"/>
      <c r="AG1714" s="31"/>
      <c r="AH1714" s="31"/>
      <c r="AI1714"/>
      <c r="AJ1714"/>
      <c r="AK1714"/>
      <c r="AL1714"/>
      <c r="AM1714"/>
      <c r="AN1714"/>
      <c r="AO1714" s="6">
        <v>30</v>
      </c>
      <c r="AP1714"/>
      <c r="AQ1714"/>
      <c r="AR1714"/>
      <c r="AS1714" s="65">
        <v>1</v>
      </c>
      <c r="AT1714" s="65">
        <v>4</v>
      </c>
      <c r="AU1714"/>
      <c r="AV1714"/>
      <c r="AW1714"/>
      <c r="AX1714"/>
      <c r="AY1714"/>
      <c r="AZ1714"/>
      <c r="BA1714"/>
      <c r="BB1714"/>
      <c r="BC1714"/>
      <c r="BD1714"/>
      <c r="BE1714"/>
      <c r="BF1714"/>
      <c r="BG1714"/>
      <c r="BH1714"/>
      <c r="BI1714"/>
      <c r="BJ1714"/>
      <c r="BK1714"/>
      <c r="BL1714"/>
      <c r="BM1714"/>
      <c r="BN1714"/>
      <c r="BO1714"/>
      <c r="BP1714"/>
      <c r="BQ1714"/>
      <c r="BR1714"/>
      <c r="BS1714"/>
      <c r="BT1714"/>
      <c r="BU1714"/>
      <c r="BV1714"/>
      <c r="BW1714"/>
      <c r="BX1714"/>
      <c r="BY1714"/>
      <c r="BZ1714"/>
      <c r="CA1714"/>
      <c r="CB1714"/>
      <c r="CC1714"/>
      <c r="CD1714"/>
      <c r="CE1714"/>
      <c r="CF1714"/>
      <c r="CG1714"/>
      <c r="CH1714"/>
    </row>
    <row r="1715" spans="1:86" s="121" customFormat="1" x14ac:dyDescent="0.3">
      <c r="A1715" s="6" t="s">
        <v>168</v>
      </c>
      <c r="B1715" s="6" t="s">
        <v>267</v>
      </c>
      <c r="C1715" s="6">
        <v>2017</v>
      </c>
      <c r="D1715" s="6" t="s">
        <v>268</v>
      </c>
      <c r="E1715" s="6" t="s">
        <v>135</v>
      </c>
      <c r="F1715" s="6" t="s">
        <v>171</v>
      </c>
      <c r="G1715" s="54" t="s">
        <v>251</v>
      </c>
      <c r="H1715" s="54"/>
      <c r="I1715" s="54"/>
      <c r="J1715" s="54" t="s">
        <v>160</v>
      </c>
      <c r="K1715" s="6" t="s">
        <v>161</v>
      </c>
      <c r="L1715" s="6" t="s">
        <v>81</v>
      </c>
      <c r="M1715" s="6" t="s">
        <v>73</v>
      </c>
      <c r="N1715" s="54" t="s">
        <v>703</v>
      </c>
      <c r="O1715" t="s">
        <v>298</v>
      </c>
      <c r="P1715"/>
      <c r="Q1715"/>
      <c r="R1715"/>
      <c r="S1715"/>
      <c r="T1715" s="6" t="s">
        <v>193</v>
      </c>
      <c r="U1715"/>
      <c r="V1715"/>
      <c r="W1715"/>
      <c r="X1715"/>
      <c r="Y1715"/>
      <c r="Z1715"/>
      <c r="AA1715" s="56"/>
      <c r="AB1715" s="56"/>
      <c r="AC1715" s="56"/>
      <c r="AD1715" s="6"/>
      <c r="AE1715" s="31"/>
      <c r="AF1715" s="31"/>
      <c r="AG1715" s="31"/>
      <c r="AH1715" s="31"/>
      <c r="AI1715"/>
      <c r="AJ1715"/>
      <c r="AK1715"/>
      <c r="AL1715"/>
      <c r="AM1715"/>
      <c r="AN1715"/>
      <c r="AO1715" s="6">
        <v>30</v>
      </c>
      <c r="AP1715"/>
      <c r="AQ1715"/>
      <c r="AR1715"/>
      <c r="AS1715" s="65">
        <v>0</v>
      </c>
      <c r="AT1715" s="65">
        <v>2</v>
      </c>
      <c r="AU1715"/>
      <c r="AV1715"/>
      <c r="AW1715"/>
      <c r="AX1715"/>
      <c r="AY1715"/>
      <c r="AZ1715"/>
      <c r="BA1715"/>
      <c r="BB1715"/>
      <c r="BC1715"/>
      <c r="BD1715"/>
      <c r="BE1715"/>
      <c r="BF1715"/>
      <c r="BG1715"/>
      <c r="BH1715"/>
      <c r="BI1715"/>
      <c r="BJ1715"/>
      <c r="BK1715"/>
      <c r="BL1715"/>
      <c r="BM1715"/>
      <c r="BN1715"/>
      <c r="BO1715"/>
      <c r="BP1715"/>
      <c r="BQ1715"/>
      <c r="BR1715"/>
      <c r="BS1715"/>
      <c r="BT1715"/>
      <c r="BU1715"/>
      <c r="BV1715"/>
      <c r="BW1715"/>
      <c r="BX1715"/>
      <c r="BY1715"/>
      <c r="BZ1715"/>
      <c r="CA1715"/>
      <c r="CB1715"/>
      <c r="CC1715"/>
      <c r="CD1715"/>
      <c r="CE1715"/>
      <c r="CF1715"/>
      <c r="CG1715"/>
      <c r="CH1715"/>
    </row>
    <row r="1716" spans="1:86" s="121" customFormat="1" x14ac:dyDescent="0.3">
      <c r="A1716" s="6" t="s">
        <v>168</v>
      </c>
      <c r="B1716" s="6" t="s">
        <v>267</v>
      </c>
      <c r="C1716" s="6">
        <v>2017</v>
      </c>
      <c r="D1716" s="6" t="s">
        <v>268</v>
      </c>
      <c r="E1716" s="6" t="s">
        <v>135</v>
      </c>
      <c r="F1716" s="6" t="s">
        <v>171</v>
      </c>
      <c r="G1716" s="54" t="s">
        <v>251</v>
      </c>
      <c r="H1716" s="54"/>
      <c r="I1716" s="54"/>
      <c r="J1716" s="54" t="s">
        <v>160</v>
      </c>
      <c r="K1716" s="6" t="s">
        <v>161</v>
      </c>
      <c r="L1716" s="6" t="s">
        <v>81</v>
      </c>
      <c r="M1716" s="6" t="s">
        <v>73</v>
      </c>
      <c r="N1716" s="54" t="s">
        <v>718</v>
      </c>
      <c r="O1716" t="s">
        <v>298</v>
      </c>
      <c r="P1716"/>
      <c r="Q1716"/>
      <c r="R1716"/>
      <c r="S1716"/>
      <c r="T1716" s="6" t="s">
        <v>193</v>
      </c>
      <c r="U1716"/>
      <c r="V1716"/>
      <c r="W1716"/>
      <c r="X1716"/>
      <c r="Y1716"/>
      <c r="Z1716"/>
      <c r="AA1716" s="56"/>
      <c r="AB1716" s="56"/>
      <c r="AC1716" s="56"/>
      <c r="AD1716" s="6"/>
      <c r="AE1716" s="31"/>
      <c r="AF1716" s="31"/>
      <c r="AG1716" s="31"/>
      <c r="AH1716" s="31"/>
      <c r="AI1716"/>
      <c r="AJ1716"/>
      <c r="AK1716"/>
      <c r="AL1716"/>
      <c r="AM1716"/>
      <c r="AN1716"/>
      <c r="AO1716" s="6">
        <v>30</v>
      </c>
      <c r="AP1716"/>
      <c r="AQ1716"/>
      <c r="AR1716"/>
      <c r="AS1716" s="65">
        <v>0</v>
      </c>
      <c r="AT1716" s="65">
        <v>7</v>
      </c>
      <c r="AU1716"/>
      <c r="AV1716"/>
      <c r="AW1716"/>
      <c r="AX1716"/>
      <c r="AY1716"/>
      <c r="AZ1716"/>
      <c r="BA1716"/>
      <c r="BB1716"/>
      <c r="BC1716"/>
      <c r="BD1716"/>
      <c r="BE1716"/>
      <c r="BF1716"/>
      <c r="BG1716"/>
      <c r="BH1716"/>
      <c r="BI1716"/>
      <c r="BJ1716"/>
      <c r="BK1716"/>
      <c r="BL1716"/>
      <c r="BM1716"/>
      <c r="BN1716"/>
      <c r="BO1716"/>
      <c r="BP1716"/>
      <c r="BQ1716"/>
      <c r="BR1716"/>
      <c r="BS1716"/>
      <c r="BT1716"/>
      <c r="BU1716"/>
      <c r="BV1716"/>
      <c r="BW1716"/>
      <c r="BX1716"/>
      <c r="BY1716"/>
      <c r="BZ1716"/>
      <c r="CA1716"/>
      <c r="CB1716"/>
      <c r="CC1716"/>
      <c r="CD1716"/>
      <c r="CE1716"/>
      <c r="CF1716"/>
      <c r="CG1716"/>
      <c r="CH1716"/>
    </row>
    <row r="1717" spans="1:86" s="121" customFormat="1" x14ac:dyDescent="0.3">
      <c r="A1717" s="6" t="s">
        <v>168</v>
      </c>
      <c r="B1717" s="6" t="s">
        <v>267</v>
      </c>
      <c r="C1717" s="6">
        <v>2017</v>
      </c>
      <c r="D1717" s="6" t="s">
        <v>268</v>
      </c>
      <c r="E1717" s="6" t="s">
        <v>135</v>
      </c>
      <c r="F1717" s="6" t="s">
        <v>171</v>
      </c>
      <c r="G1717" s="54" t="s">
        <v>251</v>
      </c>
      <c r="H1717" s="54"/>
      <c r="I1717" s="54"/>
      <c r="J1717" s="54" t="s">
        <v>160</v>
      </c>
      <c r="K1717" s="6" t="s">
        <v>161</v>
      </c>
      <c r="L1717" s="6" t="s">
        <v>82</v>
      </c>
      <c r="M1717" s="6" t="s">
        <v>73</v>
      </c>
      <c r="N1717" s="54" t="s">
        <v>683</v>
      </c>
      <c r="O1717" t="s">
        <v>298</v>
      </c>
      <c r="P1717"/>
      <c r="Q1717"/>
      <c r="R1717"/>
      <c r="S1717"/>
      <c r="T1717" s="6" t="s">
        <v>193</v>
      </c>
      <c r="U1717"/>
      <c r="V1717"/>
      <c r="W1717"/>
      <c r="X1717"/>
      <c r="Y1717"/>
      <c r="Z1717"/>
      <c r="AA1717" s="56"/>
      <c r="AB1717" s="56"/>
      <c r="AC1717" s="56"/>
      <c r="AD1717" s="6"/>
      <c r="AE1717" s="31"/>
      <c r="AF1717" s="31"/>
      <c r="AG1717" s="31"/>
      <c r="AH1717" s="31"/>
      <c r="AI1717"/>
      <c r="AJ1717"/>
      <c r="AK1717"/>
      <c r="AL1717"/>
      <c r="AM1717"/>
      <c r="AN1717"/>
      <c r="AO1717" s="6">
        <v>30</v>
      </c>
      <c r="AP1717"/>
      <c r="AQ1717"/>
      <c r="AR1717"/>
      <c r="AS1717" s="65">
        <v>0</v>
      </c>
      <c r="AT1717" s="65">
        <v>4</v>
      </c>
      <c r="AU1717"/>
      <c r="AV1717"/>
      <c r="AW1717"/>
      <c r="AX1717"/>
      <c r="AY1717"/>
      <c r="AZ1717"/>
      <c r="BA1717"/>
      <c r="BB1717"/>
      <c r="BC1717"/>
      <c r="BD1717"/>
      <c r="BE1717"/>
      <c r="BF1717"/>
      <c r="BG1717"/>
      <c r="BH1717"/>
      <c r="BI1717"/>
      <c r="BJ1717"/>
      <c r="BK1717"/>
      <c r="BL1717"/>
      <c r="BM1717"/>
      <c r="BN1717"/>
      <c r="BO1717"/>
      <c r="BP1717"/>
      <c r="BQ1717"/>
      <c r="BR1717"/>
      <c r="BS1717"/>
      <c r="BT1717"/>
      <c r="BU1717"/>
      <c r="BV1717"/>
      <c r="BW1717"/>
      <c r="BX1717"/>
      <c r="BY1717"/>
      <c r="BZ1717"/>
      <c r="CA1717"/>
      <c r="CB1717"/>
      <c r="CC1717"/>
      <c r="CD1717"/>
      <c r="CE1717"/>
      <c r="CF1717"/>
      <c r="CG1717"/>
      <c r="CH1717"/>
    </row>
    <row r="1718" spans="1:86" s="121" customFormat="1" x14ac:dyDescent="0.3">
      <c r="A1718" s="6" t="s">
        <v>168</v>
      </c>
      <c r="B1718" s="6" t="s">
        <v>267</v>
      </c>
      <c r="C1718" s="6">
        <v>2017</v>
      </c>
      <c r="D1718" s="6" t="s">
        <v>268</v>
      </c>
      <c r="E1718" s="6" t="s">
        <v>135</v>
      </c>
      <c r="F1718" s="6" t="s">
        <v>171</v>
      </c>
      <c r="G1718" s="54" t="s">
        <v>652</v>
      </c>
      <c r="H1718" s="54"/>
      <c r="I1718" s="54"/>
      <c r="J1718" s="54" t="s">
        <v>160</v>
      </c>
      <c r="K1718" s="6" t="s">
        <v>161</v>
      </c>
      <c r="L1718" s="6" t="s">
        <v>82</v>
      </c>
      <c r="M1718" s="6" t="s">
        <v>73</v>
      </c>
      <c r="N1718" s="54" t="s">
        <v>703</v>
      </c>
      <c r="O1718" t="s">
        <v>298</v>
      </c>
      <c r="P1718"/>
      <c r="Q1718"/>
      <c r="R1718"/>
      <c r="S1718"/>
      <c r="T1718" s="6" t="s">
        <v>193</v>
      </c>
      <c r="U1718"/>
      <c r="V1718"/>
      <c r="W1718"/>
      <c r="X1718"/>
      <c r="Y1718"/>
      <c r="Z1718"/>
      <c r="AA1718" s="56"/>
      <c r="AB1718" s="56"/>
      <c r="AC1718" s="56"/>
      <c r="AD1718" s="6"/>
      <c r="AE1718" s="31"/>
      <c r="AF1718" s="31"/>
      <c r="AG1718" s="31"/>
      <c r="AH1718" s="31"/>
      <c r="AI1718"/>
      <c r="AJ1718"/>
      <c r="AK1718"/>
      <c r="AL1718"/>
      <c r="AM1718"/>
      <c r="AN1718"/>
      <c r="AO1718" s="6">
        <v>30</v>
      </c>
      <c r="AP1718"/>
      <c r="AQ1718"/>
      <c r="AR1718"/>
      <c r="AS1718" s="65">
        <v>1</v>
      </c>
      <c r="AT1718" s="65">
        <v>4</v>
      </c>
      <c r="AU1718"/>
      <c r="AV1718"/>
      <c r="AW1718"/>
      <c r="AX1718"/>
      <c r="AY1718"/>
      <c r="AZ1718"/>
      <c r="BA1718"/>
      <c r="BB1718"/>
      <c r="BC1718"/>
      <c r="BD1718"/>
      <c r="BE1718"/>
      <c r="BF1718"/>
      <c r="BG1718"/>
      <c r="BH1718"/>
      <c r="BI1718"/>
      <c r="BJ1718"/>
      <c r="BK1718"/>
      <c r="BL1718"/>
      <c r="BM1718"/>
      <c r="BN1718"/>
      <c r="BO1718"/>
      <c r="BP1718"/>
      <c r="BQ1718"/>
      <c r="BR1718"/>
      <c r="BS1718"/>
      <c r="BT1718"/>
      <c r="BU1718"/>
      <c r="BV1718"/>
      <c r="BW1718"/>
      <c r="BX1718"/>
      <c r="BY1718"/>
      <c r="BZ1718"/>
      <c r="CA1718"/>
      <c r="CB1718"/>
      <c r="CC1718"/>
      <c r="CD1718"/>
      <c r="CE1718"/>
      <c r="CF1718"/>
      <c r="CG1718"/>
      <c r="CH1718"/>
    </row>
    <row r="1719" spans="1:86" s="121" customFormat="1" x14ac:dyDescent="0.3">
      <c r="A1719" s="6" t="s">
        <v>168</v>
      </c>
      <c r="B1719" s="6" t="s">
        <v>267</v>
      </c>
      <c r="C1719" s="6">
        <v>2017</v>
      </c>
      <c r="D1719" s="6" t="s">
        <v>268</v>
      </c>
      <c r="E1719" s="6" t="s">
        <v>135</v>
      </c>
      <c r="F1719" s="6" t="s">
        <v>171</v>
      </c>
      <c r="G1719" s="54" t="s">
        <v>251</v>
      </c>
      <c r="H1719" s="54"/>
      <c r="I1719" s="54"/>
      <c r="J1719" s="54" t="s">
        <v>160</v>
      </c>
      <c r="K1719" s="6" t="s">
        <v>161</v>
      </c>
      <c r="L1719" s="6" t="s">
        <v>82</v>
      </c>
      <c r="M1719" s="6" t="s">
        <v>73</v>
      </c>
      <c r="N1719" s="54" t="s">
        <v>703</v>
      </c>
      <c r="O1719" t="s">
        <v>298</v>
      </c>
      <c r="P1719"/>
      <c r="Q1719"/>
      <c r="R1719"/>
      <c r="S1719"/>
      <c r="T1719" s="6" t="s">
        <v>193</v>
      </c>
      <c r="U1719"/>
      <c r="V1719"/>
      <c r="W1719"/>
      <c r="X1719"/>
      <c r="Y1719"/>
      <c r="Z1719"/>
      <c r="AA1719" s="56"/>
      <c r="AB1719" s="56"/>
      <c r="AC1719" s="56"/>
      <c r="AD1719" s="6"/>
      <c r="AE1719" s="31"/>
      <c r="AF1719" s="31"/>
      <c r="AG1719" s="31"/>
      <c r="AH1719" s="31"/>
      <c r="AI1719"/>
      <c r="AJ1719"/>
      <c r="AK1719"/>
      <c r="AL1719"/>
      <c r="AM1719"/>
      <c r="AN1719"/>
      <c r="AO1719" s="6">
        <v>30</v>
      </c>
      <c r="AP1719"/>
      <c r="AQ1719"/>
      <c r="AR1719"/>
      <c r="AS1719" s="65">
        <v>0</v>
      </c>
      <c r="AT1719" s="65">
        <v>2</v>
      </c>
      <c r="AU1719"/>
      <c r="AV1719"/>
      <c r="AW1719"/>
      <c r="AX1719"/>
      <c r="AY1719"/>
      <c r="AZ1719"/>
      <c r="BA1719"/>
      <c r="BB1719"/>
      <c r="BC1719"/>
      <c r="BD1719"/>
      <c r="BE1719"/>
      <c r="BF1719"/>
      <c r="BG1719"/>
      <c r="BH1719"/>
      <c r="BI1719"/>
      <c r="BJ1719"/>
      <c r="BK1719"/>
      <c r="BL1719"/>
      <c r="BM1719"/>
      <c r="BN1719"/>
      <c r="BO1719"/>
      <c r="BP1719"/>
      <c r="BQ1719"/>
      <c r="BR1719"/>
      <c r="BS1719"/>
      <c r="BT1719"/>
      <c r="BU1719"/>
      <c r="BV1719"/>
      <c r="BW1719"/>
      <c r="BX1719"/>
      <c r="BY1719"/>
      <c r="BZ1719"/>
      <c r="CA1719"/>
      <c r="CB1719"/>
      <c r="CC1719"/>
      <c r="CD1719"/>
      <c r="CE1719"/>
      <c r="CF1719"/>
      <c r="CG1719"/>
      <c r="CH1719"/>
    </row>
    <row r="1720" spans="1:86" s="121" customFormat="1" x14ac:dyDescent="0.3">
      <c r="A1720" s="6" t="s">
        <v>168</v>
      </c>
      <c r="B1720" s="6" t="s">
        <v>267</v>
      </c>
      <c r="C1720" s="6">
        <v>2017</v>
      </c>
      <c r="D1720" s="6" t="s">
        <v>268</v>
      </c>
      <c r="E1720" s="6" t="s">
        <v>135</v>
      </c>
      <c r="F1720" s="6" t="s">
        <v>171</v>
      </c>
      <c r="G1720" s="54" t="s">
        <v>251</v>
      </c>
      <c r="H1720" s="54"/>
      <c r="I1720" s="54"/>
      <c r="J1720" s="54" t="s">
        <v>160</v>
      </c>
      <c r="K1720" s="6" t="s">
        <v>161</v>
      </c>
      <c r="L1720" s="6" t="s">
        <v>82</v>
      </c>
      <c r="M1720" s="6" t="s">
        <v>73</v>
      </c>
      <c r="N1720" s="54" t="s">
        <v>718</v>
      </c>
      <c r="O1720" t="s">
        <v>298</v>
      </c>
      <c r="P1720"/>
      <c r="Q1720"/>
      <c r="R1720"/>
      <c r="S1720"/>
      <c r="T1720" s="6" t="s">
        <v>193</v>
      </c>
      <c r="U1720"/>
      <c r="V1720"/>
      <c r="W1720"/>
      <c r="X1720"/>
      <c r="Y1720"/>
      <c r="Z1720"/>
      <c r="AA1720" s="56"/>
      <c r="AB1720" s="56"/>
      <c r="AC1720" s="56"/>
      <c r="AD1720" s="6"/>
      <c r="AE1720" s="31"/>
      <c r="AF1720" s="31"/>
      <c r="AG1720" s="31"/>
      <c r="AH1720" s="31"/>
      <c r="AI1720"/>
      <c r="AJ1720"/>
      <c r="AK1720"/>
      <c r="AL1720"/>
      <c r="AM1720"/>
      <c r="AN1720"/>
      <c r="AO1720" s="6">
        <v>30</v>
      </c>
      <c r="AP1720"/>
      <c r="AQ1720"/>
      <c r="AR1720"/>
      <c r="AS1720" s="65">
        <v>0</v>
      </c>
      <c r="AT1720" s="65">
        <v>7</v>
      </c>
      <c r="AU1720"/>
      <c r="AV1720"/>
      <c r="AW1720"/>
      <c r="AX1720"/>
      <c r="AY1720"/>
      <c r="AZ1720"/>
      <c r="BA1720"/>
      <c r="BB1720"/>
      <c r="BC1720"/>
      <c r="BD1720"/>
      <c r="BE1720"/>
      <c r="BF1720"/>
      <c r="BG1720"/>
      <c r="BH1720"/>
      <c r="BI1720"/>
      <c r="BJ1720"/>
      <c r="BK1720"/>
      <c r="BL1720"/>
      <c r="BM1720"/>
      <c r="BN1720"/>
      <c r="BO1720"/>
      <c r="BP1720"/>
      <c r="BQ1720"/>
      <c r="BR1720"/>
      <c r="BS1720"/>
      <c r="BT1720"/>
      <c r="BU1720"/>
      <c r="BV1720"/>
      <c r="BW1720"/>
      <c r="BX1720"/>
      <c r="BY1720"/>
      <c r="BZ1720"/>
      <c r="CA1720"/>
      <c r="CB1720"/>
      <c r="CC1720"/>
      <c r="CD1720"/>
      <c r="CE1720"/>
      <c r="CF1720"/>
      <c r="CG1720"/>
      <c r="CH1720"/>
    </row>
    <row r="1721" spans="1:86" s="121" customFormat="1" x14ac:dyDescent="0.3">
      <c r="A1721" s="6" t="s">
        <v>168</v>
      </c>
      <c r="B1721" s="6" t="s">
        <v>267</v>
      </c>
      <c r="C1721" s="6">
        <v>2017</v>
      </c>
      <c r="D1721" s="6" t="s">
        <v>268</v>
      </c>
      <c r="E1721" s="6" t="s">
        <v>135</v>
      </c>
      <c r="F1721" s="6" t="s">
        <v>171</v>
      </c>
      <c r="G1721" s="54" t="s">
        <v>251</v>
      </c>
      <c r="H1721" s="54"/>
      <c r="I1721" s="54"/>
      <c r="J1721" s="54" t="s">
        <v>160</v>
      </c>
      <c r="K1721" s="6" t="s">
        <v>161</v>
      </c>
      <c r="L1721" s="6" t="s">
        <v>249</v>
      </c>
      <c r="M1721" s="6" t="s">
        <v>73</v>
      </c>
      <c r="N1721" s="54" t="s">
        <v>683</v>
      </c>
      <c r="O1721" t="s">
        <v>298</v>
      </c>
      <c r="P1721"/>
      <c r="Q1721"/>
      <c r="R1721"/>
      <c r="S1721"/>
      <c r="T1721" s="6" t="s">
        <v>193</v>
      </c>
      <c r="U1721"/>
      <c r="V1721"/>
      <c r="W1721"/>
      <c r="X1721"/>
      <c r="Y1721"/>
      <c r="Z1721"/>
      <c r="AA1721" s="56"/>
      <c r="AB1721" s="56"/>
      <c r="AC1721" s="56"/>
      <c r="AD1721" s="6"/>
      <c r="AE1721" s="31"/>
      <c r="AF1721" s="31"/>
      <c r="AG1721" s="31"/>
      <c r="AH1721" s="31"/>
      <c r="AI1721"/>
      <c r="AJ1721"/>
      <c r="AK1721"/>
      <c r="AL1721"/>
      <c r="AM1721"/>
      <c r="AN1721"/>
      <c r="AO1721" s="6">
        <v>30</v>
      </c>
      <c r="AP1721"/>
      <c r="AQ1721"/>
      <c r="AR1721"/>
      <c r="AS1721" s="65">
        <v>0</v>
      </c>
      <c r="AT1721" s="65">
        <v>4</v>
      </c>
      <c r="AU1721"/>
      <c r="AV1721"/>
      <c r="AW1721"/>
      <c r="AX1721"/>
      <c r="AY1721"/>
      <c r="AZ1721"/>
      <c r="BA1721"/>
      <c r="BB1721"/>
      <c r="BC1721"/>
      <c r="BD1721"/>
      <c r="BE1721"/>
      <c r="BF1721"/>
      <c r="BG1721"/>
      <c r="BH1721"/>
      <c r="BI1721"/>
      <c r="BJ1721"/>
      <c r="BK1721"/>
      <c r="BL1721"/>
      <c r="BM1721"/>
      <c r="BN1721"/>
      <c r="BO1721"/>
      <c r="BP1721"/>
      <c r="BQ1721"/>
      <c r="BR1721"/>
      <c r="BS1721"/>
      <c r="BT1721"/>
      <c r="BU1721"/>
      <c r="BV1721"/>
      <c r="BW1721"/>
      <c r="BX1721"/>
      <c r="BY1721"/>
      <c r="BZ1721"/>
      <c r="CA1721"/>
      <c r="CB1721"/>
      <c r="CC1721"/>
      <c r="CD1721"/>
      <c r="CE1721"/>
      <c r="CF1721"/>
      <c r="CG1721"/>
      <c r="CH1721"/>
    </row>
    <row r="1722" spans="1:86" s="121" customFormat="1" x14ac:dyDescent="0.3">
      <c r="A1722" s="6" t="s">
        <v>168</v>
      </c>
      <c r="B1722" s="6" t="s">
        <v>267</v>
      </c>
      <c r="C1722" s="6">
        <v>2017</v>
      </c>
      <c r="D1722" s="6" t="s">
        <v>268</v>
      </c>
      <c r="E1722" s="6" t="s">
        <v>135</v>
      </c>
      <c r="F1722" s="6" t="s">
        <v>171</v>
      </c>
      <c r="G1722" s="54" t="s">
        <v>652</v>
      </c>
      <c r="H1722" s="54"/>
      <c r="I1722" s="54"/>
      <c r="J1722" s="54" t="s">
        <v>160</v>
      </c>
      <c r="K1722" s="6" t="s">
        <v>161</v>
      </c>
      <c r="L1722" s="6" t="s">
        <v>249</v>
      </c>
      <c r="M1722" s="6" t="s">
        <v>73</v>
      </c>
      <c r="N1722" s="54" t="s">
        <v>703</v>
      </c>
      <c r="O1722" t="s">
        <v>298</v>
      </c>
      <c r="P1722"/>
      <c r="Q1722"/>
      <c r="R1722"/>
      <c r="S1722"/>
      <c r="T1722" s="6" t="s">
        <v>193</v>
      </c>
      <c r="U1722"/>
      <c r="V1722"/>
      <c r="W1722"/>
      <c r="X1722"/>
      <c r="Y1722"/>
      <c r="Z1722"/>
      <c r="AA1722" s="56"/>
      <c r="AB1722" s="56"/>
      <c r="AC1722" s="56"/>
      <c r="AD1722" s="6"/>
      <c r="AE1722" s="31"/>
      <c r="AF1722" s="31"/>
      <c r="AG1722" s="31"/>
      <c r="AH1722" s="31"/>
      <c r="AI1722"/>
      <c r="AJ1722"/>
      <c r="AK1722"/>
      <c r="AL1722"/>
      <c r="AM1722"/>
      <c r="AN1722"/>
      <c r="AO1722" s="6">
        <v>30</v>
      </c>
      <c r="AP1722"/>
      <c r="AQ1722"/>
      <c r="AR1722"/>
      <c r="AS1722" s="65">
        <v>0</v>
      </c>
      <c r="AT1722" s="65">
        <v>4</v>
      </c>
      <c r="AU1722"/>
      <c r="AV1722"/>
      <c r="AW1722"/>
      <c r="AX1722"/>
      <c r="AY1722"/>
      <c r="AZ1722"/>
      <c r="BA1722"/>
      <c r="BB1722"/>
      <c r="BC1722"/>
      <c r="BD1722"/>
      <c r="BE1722"/>
      <c r="BF1722"/>
      <c r="BG1722"/>
      <c r="BH1722"/>
      <c r="BI1722"/>
      <c r="BJ1722"/>
      <c r="BK1722"/>
      <c r="BL1722"/>
      <c r="BM1722"/>
      <c r="BN1722"/>
      <c r="BO1722"/>
      <c r="BP1722"/>
      <c r="BQ1722"/>
      <c r="BR1722"/>
      <c r="BS1722"/>
      <c r="BT1722"/>
      <c r="BU1722"/>
      <c r="BV1722"/>
      <c r="BW1722"/>
      <c r="BX1722"/>
      <c r="BY1722"/>
      <c r="BZ1722"/>
      <c r="CA1722"/>
      <c r="CB1722"/>
      <c r="CC1722"/>
      <c r="CD1722"/>
      <c r="CE1722"/>
      <c r="CF1722"/>
      <c r="CG1722"/>
      <c r="CH1722"/>
    </row>
    <row r="1723" spans="1:86" s="121" customFormat="1" x14ac:dyDescent="0.3">
      <c r="A1723" s="6" t="s">
        <v>168</v>
      </c>
      <c r="B1723" s="6" t="s">
        <v>267</v>
      </c>
      <c r="C1723" s="6">
        <v>2017</v>
      </c>
      <c r="D1723" s="6" t="s">
        <v>268</v>
      </c>
      <c r="E1723" s="6" t="s">
        <v>135</v>
      </c>
      <c r="F1723" s="6" t="s">
        <v>171</v>
      </c>
      <c r="G1723" s="54" t="s">
        <v>251</v>
      </c>
      <c r="H1723" s="54"/>
      <c r="I1723" s="54"/>
      <c r="J1723" s="54" t="s">
        <v>160</v>
      </c>
      <c r="K1723" s="6" t="s">
        <v>161</v>
      </c>
      <c r="L1723" s="6" t="s">
        <v>249</v>
      </c>
      <c r="M1723" s="6" t="s">
        <v>73</v>
      </c>
      <c r="N1723" s="54" t="s">
        <v>703</v>
      </c>
      <c r="O1723" t="s">
        <v>298</v>
      </c>
      <c r="P1723"/>
      <c r="Q1723"/>
      <c r="R1723"/>
      <c r="S1723"/>
      <c r="T1723" s="6" t="s">
        <v>193</v>
      </c>
      <c r="U1723"/>
      <c r="V1723"/>
      <c r="W1723"/>
      <c r="X1723"/>
      <c r="Y1723"/>
      <c r="Z1723"/>
      <c r="AA1723" s="56"/>
      <c r="AB1723" s="56"/>
      <c r="AC1723" s="56"/>
      <c r="AD1723" s="6"/>
      <c r="AE1723" s="31"/>
      <c r="AF1723" s="31"/>
      <c r="AG1723" s="31"/>
      <c r="AH1723" s="31"/>
      <c r="AI1723"/>
      <c r="AJ1723"/>
      <c r="AK1723"/>
      <c r="AL1723"/>
      <c r="AM1723"/>
      <c r="AN1723"/>
      <c r="AO1723" s="6">
        <v>30</v>
      </c>
      <c r="AP1723"/>
      <c r="AQ1723"/>
      <c r="AR1723"/>
      <c r="AS1723" s="65">
        <v>0</v>
      </c>
      <c r="AT1723" s="65">
        <v>2</v>
      </c>
      <c r="AU1723"/>
      <c r="AV1723"/>
      <c r="AW1723" s="6"/>
      <c r="AX1723" s="6"/>
      <c r="AY1723" s="6"/>
      <c r="AZ1723" s="6"/>
      <c r="BA1723" s="6"/>
      <c r="BB1723" s="6"/>
      <c r="BC1723" s="6"/>
      <c r="BD1723" s="6"/>
      <c r="BE1723" s="6"/>
      <c r="BF1723" s="6"/>
      <c r="BG1723" s="6"/>
      <c r="BH1723" s="6"/>
      <c r="BI1723" s="6"/>
      <c r="BJ1723" s="6"/>
      <c r="BK1723" s="6"/>
      <c r="BL1723" s="6"/>
      <c r="BM1723" s="6"/>
      <c r="BN1723" s="6"/>
      <c r="BO1723" s="6"/>
      <c r="BP1723" s="6"/>
      <c r="BQ1723" s="6"/>
      <c r="BR1723" s="6"/>
      <c r="BS1723" s="6"/>
      <c r="BT1723" s="6"/>
      <c r="BU1723" s="6"/>
      <c r="BV1723" s="6"/>
      <c r="BW1723" s="6"/>
      <c r="BX1723" s="6"/>
      <c r="BY1723" s="6"/>
      <c r="BZ1723" s="6"/>
      <c r="CA1723" s="6"/>
      <c r="CB1723" s="6"/>
      <c r="CC1723" s="6"/>
      <c r="CD1723" s="6"/>
      <c r="CE1723" s="6"/>
      <c r="CF1723" s="6"/>
      <c r="CG1723" s="6"/>
      <c r="CH1723"/>
    </row>
    <row r="1724" spans="1:86" s="121" customFormat="1" x14ac:dyDescent="0.3">
      <c r="A1724" s="6" t="s">
        <v>168</v>
      </c>
      <c r="B1724" s="6" t="s">
        <v>267</v>
      </c>
      <c r="C1724" s="6">
        <v>2017</v>
      </c>
      <c r="D1724" s="6" t="s">
        <v>268</v>
      </c>
      <c r="E1724" s="6" t="s">
        <v>135</v>
      </c>
      <c r="F1724" s="6" t="s">
        <v>171</v>
      </c>
      <c r="G1724" s="54" t="s">
        <v>251</v>
      </c>
      <c r="H1724" s="54"/>
      <c r="I1724" s="54"/>
      <c r="J1724" s="54" t="s">
        <v>160</v>
      </c>
      <c r="K1724" s="6" t="s">
        <v>161</v>
      </c>
      <c r="L1724" s="6" t="s">
        <v>249</v>
      </c>
      <c r="M1724" s="6" t="s">
        <v>73</v>
      </c>
      <c r="N1724" s="54" t="s">
        <v>718</v>
      </c>
      <c r="O1724" t="s">
        <v>298</v>
      </c>
      <c r="P1724"/>
      <c r="Q1724"/>
      <c r="R1724"/>
      <c r="S1724"/>
      <c r="T1724" s="6" t="s">
        <v>193</v>
      </c>
      <c r="U1724"/>
      <c r="V1724"/>
      <c r="W1724"/>
      <c r="X1724"/>
      <c r="Y1724"/>
      <c r="Z1724"/>
      <c r="AA1724" s="56"/>
      <c r="AB1724" s="56"/>
      <c r="AC1724" s="56"/>
      <c r="AD1724" s="6"/>
      <c r="AE1724" s="31"/>
      <c r="AF1724" s="31"/>
      <c r="AG1724" s="31"/>
      <c r="AH1724" s="31"/>
      <c r="AI1724"/>
      <c r="AJ1724"/>
      <c r="AK1724"/>
      <c r="AL1724"/>
      <c r="AM1724"/>
      <c r="AN1724"/>
      <c r="AO1724" s="6">
        <v>30</v>
      </c>
      <c r="AP1724"/>
      <c r="AQ1724"/>
      <c r="AR1724"/>
      <c r="AS1724" s="65">
        <v>0</v>
      </c>
      <c r="AT1724" s="65">
        <v>7</v>
      </c>
      <c r="AU1724"/>
      <c r="AV1724"/>
      <c r="AW1724"/>
      <c r="AX1724"/>
      <c r="AY1724"/>
      <c r="AZ1724"/>
      <c r="BA1724"/>
      <c r="BB1724"/>
      <c r="BC1724"/>
      <c r="BD1724"/>
      <c r="BE1724"/>
      <c r="BF1724"/>
      <c r="BG1724"/>
      <c r="BH1724"/>
      <c r="BI1724"/>
      <c r="BJ1724"/>
      <c r="BK1724"/>
      <c r="BL1724"/>
      <c r="BM1724"/>
      <c r="BN1724"/>
      <c r="BO1724"/>
      <c r="BP1724"/>
      <c r="BQ1724"/>
      <c r="BR1724"/>
      <c r="BS1724"/>
      <c r="BT1724"/>
      <c r="BU1724"/>
      <c r="BV1724"/>
      <c r="BW1724"/>
      <c r="BX1724"/>
      <c r="BY1724"/>
      <c r="BZ1724"/>
      <c r="CA1724"/>
      <c r="CB1724"/>
      <c r="CC1724"/>
      <c r="CD1724"/>
      <c r="CE1724"/>
      <c r="CF1724"/>
      <c r="CG1724"/>
      <c r="CH1724"/>
    </row>
    <row r="1725" spans="1:86" s="121" customFormat="1" x14ac:dyDescent="0.3">
      <c r="A1725" s="6" t="s">
        <v>168</v>
      </c>
      <c r="B1725" s="6" t="s">
        <v>267</v>
      </c>
      <c r="C1725" s="6">
        <v>2017</v>
      </c>
      <c r="D1725" s="6" t="s">
        <v>268</v>
      </c>
      <c r="E1725" s="6" t="s">
        <v>135</v>
      </c>
      <c r="F1725" s="6" t="s">
        <v>171</v>
      </c>
      <c r="G1725" s="54" t="s">
        <v>251</v>
      </c>
      <c r="H1725" s="54"/>
      <c r="I1725" s="54"/>
      <c r="J1725" s="54" t="s">
        <v>160</v>
      </c>
      <c r="K1725" s="6" t="s">
        <v>161</v>
      </c>
      <c r="L1725" s="6" t="s">
        <v>85</v>
      </c>
      <c r="M1725" s="6" t="s">
        <v>73</v>
      </c>
      <c r="N1725" s="54" t="s">
        <v>683</v>
      </c>
      <c r="O1725" t="s">
        <v>298</v>
      </c>
      <c r="P1725"/>
      <c r="Q1725"/>
      <c r="R1725"/>
      <c r="S1725"/>
      <c r="T1725" s="6" t="s">
        <v>193</v>
      </c>
      <c r="U1725"/>
      <c r="V1725"/>
      <c r="W1725"/>
      <c r="X1725"/>
      <c r="Y1725"/>
      <c r="Z1725"/>
      <c r="AA1725" s="56"/>
      <c r="AB1725" s="56"/>
      <c r="AC1725" s="56"/>
      <c r="AD1725" s="6"/>
      <c r="AE1725" s="31"/>
      <c r="AF1725" s="31"/>
      <c r="AG1725" s="31"/>
      <c r="AH1725" s="31"/>
      <c r="AI1725"/>
      <c r="AJ1725"/>
      <c r="AK1725"/>
      <c r="AL1725"/>
      <c r="AM1725"/>
      <c r="AN1725"/>
      <c r="AO1725" s="6">
        <v>5</v>
      </c>
      <c r="AP1725"/>
      <c r="AQ1725"/>
      <c r="AR1725"/>
      <c r="AS1725" s="65">
        <v>0</v>
      </c>
      <c r="AT1725" s="65">
        <v>4</v>
      </c>
      <c r="AU1725"/>
      <c r="AV1725"/>
      <c r="AW1725"/>
      <c r="AX1725"/>
      <c r="AY1725"/>
      <c r="AZ1725"/>
      <c r="BA1725"/>
      <c r="BB1725"/>
      <c r="BC1725"/>
      <c r="BD1725"/>
      <c r="BE1725"/>
      <c r="BF1725"/>
      <c r="BG1725"/>
      <c r="BH1725"/>
      <c r="BI1725"/>
      <c r="BJ1725"/>
      <c r="BK1725"/>
      <c r="BL1725"/>
      <c r="BM1725"/>
      <c r="BN1725"/>
      <c r="BO1725"/>
      <c r="BP1725"/>
      <c r="BQ1725"/>
      <c r="BR1725"/>
      <c r="BS1725"/>
      <c r="BT1725"/>
      <c r="BU1725"/>
      <c r="BV1725"/>
      <c r="BW1725"/>
      <c r="BX1725"/>
      <c r="BY1725"/>
      <c r="BZ1725"/>
      <c r="CA1725"/>
      <c r="CB1725"/>
      <c r="CC1725"/>
      <c r="CD1725"/>
      <c r="CE1725"/>
      <c r="CF1725"/>
      <c r="CG1725"/>
      <c r="CH1725"/>
    </row>
    <row r="1726" spans="1:86" s="121" customFormat="1" x14ac:dyDescent="0.3">
      <c r="A1726" s="6" t="s">
        <v>168</v>
      </c>
      <c r="B1726" s="6" t="s">
        <v>267</v>
      </c>
      <c r="C1726" s="6">
        <v>2017</v>
      </c>
      <c r="D1726" s="6" t="s">
        <v>268</v>
      </c>
      <c r="E1726" s="6" t="s">
        <v>135</v>
      </c>
      <c r="F1726" s="6" t="s">
        <v>171</v>
      </c>
      <c r="G1726" s="54" t="s">
        <v>652</v>
      </c>
      <c r="H1726" s="54"/>
      <c r="I1726" s="54"/>
      <c r="J1726" s="54" t="s">
        <v>160</v>
      </c>
      <c r="K1726" s="6" t="s">
        <v>161</v>
      </c>
      <c r="L1726" s="6" t="s">
        <v>85</v>
      </c>
      <c r="M1726" s="6" t="s">
        <v>73</v>
      </c>
      <c r="N1726" s="54" t="s">
        <v>703</v>
      </c>
      <c r="O1726" t="s">
        <v>298</v>
      </c>
      <c r="P1726"/>
      <c r="Q1726"/>
      <c r="R1726"/>
      <c r="S1726"/>
      <c r="T1726" s="6" t="s">
        <v>193</v>
      </c>
      <c r="U1726"/>
      <c r="V1726"/>
      <c r="W1726"/>
      <c r="X1726"/>
      <c r="Y1726"/>
      <c r="Z1726"/>
      <c r="AA1726" s="56"/>
      <c r="AB1726" s="56"/>
      <c r="AC1726" s="56"/>
      <c r="AD1726" s="6"/>
      <c r="AE1726" s="31"/>
      <c r="AF1726" s="31"/>
      <c r="AG1726" s="31"/>
      <c r="AH1726" s="31"/>
      <c r="AI1726"/>
      <c r="AJ1726"/>
      <c r="AK1726"/>
      <c r="AL1726"/>
      <c r="AM1726"/>
      <c r="AN1726"/>
      <c r="AO1726" s="6">
        <v>5</v>
      </c>
      <c r="AP1726"/>
      <c r="AQ1726"/>
      <c r="AR1726"/>
      <c r="AS1726" s="65">
        <v>1</v>
      </c>
      <c r="AT1726" s="65">
        <v>4</v>
      </c>
      <c r="AU1726"/>
      <c r="AV1726"/>
      <c r="AW1726"/>
      <c r="AX1726"/>
      <c r="AY1726"/>
      <c r="AZ1726"/>
      <c r="BA1726"/>
      <c r="BB1726"/>
      <c r="BC1726"/>
      <c r="BD1726"/>
      <c r="BE1726"/>
      <c r="BF1726"/>
      <c r="BG1726"/>
      <c r="BH1726"/>
      <c r="BI1726"/>
      <c r="BJ1726"/>
      <c r="BK1726"/>
      <c r="BL1726"/>
      <c r="BM1726"/>
      <c r="BN1726"/>
      <c r="BO1726"/>
      <c r="BP1726"/>
      <c r="BQ1726"/>
      <c r="BR1726"/>
      <c r="BS1726"/>
      <c r="BT1726"/>
      <c r="BU1726"/>
      <c r="BV1726"/>
      <c r="BW1726"/>
      <c r="BX1726"/>
      <c r="BY1726"/>
      <c r="BZ1726"/>
      <c r="CA1726"/>
      <c r="CB1726"/>
      <c r="CC1726"/>
      <c r="CD1726"/>
      <c r="CE1726"/>
      <c r="CF1726"/>
      <c r="CG1726"/>
      <c r="CH1726"/>
    </row>
    <row r="1727" spans="1:86" s="121" customFormat="1" x14ac:dyDescent="0.3">
      <c r="A1727" s="6" t="s">
        <v>168</v>
      </c>
      <c r="B1727" s="6" t="s">
        <v>267</v>
      </c>
      <c r="C1727" s="6">
        <v>2017</v>
      </c>
      <c r="D1727" s="6" t="s">
        <v>268</v>
      </c>
      <c r="E1727" s="6" t="s">
        <v>135</v>
      </c>
      <c r="F1727" s="6" t="s">
        <v>171</v>
      </c>
      <c r="G1727" s="54" t="s">
        <v>251</v>
      </c>
      <c r="H1727" s="54"/>
      <c r="I1727" s="54"/>
      <c r="J1727" s="54" t="s">
        <v>160</v>
      </c>
      <c r="K1727" s="6" t="s">
        <v>161</v>
      </c>
      <c r="L1727" s="6" t="s">
        <v>85</v>
      </c>
      <c r="M1727" s="6" t="s">
        <v>73</v>
      </c>
      <c r="N1727" s="54" t="s">
        <v>703</v>
      </c>
      <c r="O1727" t="s">
        <v>298</v>
      </c>
      <c r="P1727"/>
      <c r="Q1727"/>
      <c r="R1727"/>
      <c r="S1727"/>
      <c r="T1727" s="6" t="s">
        <v>193</v>
      </c>
      <c r="U1727"/>
      <c r="V1727"/>
      <c r="W1727"/>
      <c r="X1727"/>
      <c r="Y1727"/>
      <c r="Z1727"/>
      <c r="AA1727" s="56"/>
      <c r="AB1727" s="56"/>
      <c r="AC1727" s="56"/>
      <c r="AD1727" s="6"/>
      <c r="AE1727" s="31"/>
      <c r="AF1727" s="31"/>
      <c r="AG1727" s="31"/>
      <c r="AH1727" s="31"/>
      <c r="AI1727"/>
      <c r="AJ1727"/>
      <c r="AK1727"/>
      <c r="AL1727"/>
      <c r="AM1727"/>
      <c r="AN1727"/>
      <c r="AO1727" s="6">
        <v>5</v>
      </c>
      <c r="AP1727"/>
      <c r="AQ1727"/>
      <c r="AR1727"/>
      <c r="AS1727" s="65">
        <v>1</v>
      </c>
      <c r="AT1727" s="65">
        <v>2</v>
      </c>
      <c r="AU1727"/>
      <c r="AV1727"/>
      <c r="AW1727"/>
      <c r="AX1727"/>
      <c r="AY1727"/>
      <c r="AZ1727"/>
      <c r="BA1727"/>
      <c r="BB1727"/>
      <c r="BC1727"/>
      <c r="BD1727"/>
      <c r="BE1727"/>
      <c r="BF1727"/>
      <c r="BG1727"/>
      <c r="BH1727"/>
      <c r="BI1727"/>
      <c r="BJ1727"/>
      <c r="BK1727"/>
      <c r="BL1727"/>
      <c r="BM1727"/>
      <c r="BN1727"/>
      <c r="BO1727"/>
      <c r="BP1727"/>
      <c r="BQ1727"/>
      <c r="BR1727"/>
      <c r="BS1727"/>
      <c r="BT1727"/>
      <c r="BU1727"/>
      <c r="BV1727"/>
      <c r="BW1727"/>
      <c r="BX1727"/>
      <c r="BY1727"/>
      <c r="BZ1727"/>
      <c r="CA1727"/>
      <c r="CB1727"/>
      <c r="CC1727"/>
      <c r="CD1727"/>
      <c r="CE1727"/>
      <c r="CF1727"/>
      <c r="CG1727"/>
      <c r="CH1727"/>
    </row>
    <row r="1728" spans="1:86" s="121" customFormat="1" x14ac:dyDescent="0.3">
      <c r="A1728" s="6" t="s">
        <v>168</v>
      </c>
      <c r="B1728" s="6" t="s">
        <v>267</v>
      </c>
      <c r="C1728" s="6">
        <v>2017</v>
      </c>
      <c r="D1728" s="6" t="s">
        <v>268</v>
      </c>
      <c r="E1728" s="6" t="s">
        <v>135</v>
      </c>
      <c r="F1728" s="6" t="s">
        <v>171</v>
      </c>
      <c r="G1728" s="54" t="s">
        <v>251</v>
      </c>
      <c r="H1728" s="54"/>
      <c r="I1728" s="54"/>
      <c r="J1728" s="54" t="s">
        <v>160</v>
      </c>
      <c r="K1728" s="6" t="s">
        <v>161</v>
      </c>
      <c r="L1728" s="6" t="s">
        <v>85</v>
      </c>
      <c r="M1728" s="6" t="s">
        <v>73</v>
      </c>
      <c r="N1728" s="54" t="s">
        <v>718</v>
      </c>
      <c r="O1728" t="s">
        <v>298</v>
      </c>
      <c r="P1728"/>
      <c r="Q1728"/>
      <c r="R1728"/>
      <c r="S1728"/>
      <c r="T1728" s="6" t="s">
        <v>193</v>
      </c>
      <c r="U1728"/>
      <c r="V1728"/>
      <c r="W1728"/>
      <c r="X1728"/>
      <c r="Y1728"/>
      <c r="Z1728"/>
      <c r="AA1728" s="56"/>
      <c r="AB1728" s="56"/>
      <c r="AC1728" s="56"/>
      <c r="AD1728" s="6"/>
      <c r="AE1728" s="31"/>
      <c r="AF1728" s="31"/>
      <c r="AG1728" s="31"/>
      <c r="AH1728" s="31"/>
      <c r="AI1728"/>
      <c r="AJ1728"/>
      <c r="AK1728"/>
      <c r="AL1728"/>
      <c r="AM1728"/>
      <c r="AN1728"/>
      <c r="AO1728" s="6">
        <v>5</v>
      </c>
      <c r="AP1728"/>
      <c r="AQ1728"/>
      <c r="AR1728"/>
      <c r="AS1728" s="65">
        <v>0</v>
      </c>
      <c r="AT1728" s="65">
        <v>7</v>
      </c>
      <c r="AU1728"/>
      <c r="AV1728"/>
      <c r="AW1728"/>
      <c r="AX1728"/>
      <c r="AY1728"/>
      <c r="AZ1728"/>
      <c r="BA1728"/>
      <c r="BB1728"/>
      <c r="BC1728"/>
      <c r="BD1728"/>
      <c r="BE1728"/>
      <c r="BF1728"/>
      <c r="BG1728"/>
      <c r="BH1728"/>
      <c r="BI1728"/>
      <c r="BJ1728"/>
      <c r="BK1728"/>
      <c r="BL1728"/>
      <c r="BM1728"/>
      <c r="BN1728"/>
      <c r="BO1728"/>
      <c r="BP1728"/>
      <c r="BQ1728"/>
      <c r="BR1728"/>
      <c r="BS1728"/>
      <c r="BT1728"/>
      <c r="BU1728"/>
      <c r="BV1728"/>
      <c r="BW1728"/>
      <c r="BX1728"/>
      <c r="BY1728"/>
      <c r="BZ1728"/>
      <c r="CA1728"/>
      <c r="CB1728"/>
      <c r="CC1728"/>
      <c r="CD1728"/>
      <c r="CE1728"/>
      <c r="CF1728"/>
      <c r="CG1728"/>
      <c r="CH1728"/>
    </row>
    <row r="1729" spans="1:86" s="121" customFormat="1" x14ac:dyDescent="0.3">
      <c r="A1729" s="6" t="s">
        <v>168</v>
      </c>
      <c r="B1729" s="6" t="s">
        <v>267</v>
      </c>
      <c r="C1729" s="6">
        <v>2017</v>
      </c>
      <c r="D1729" s="6" t="s">
        <v>268</v>
      </c>
      <c r="E1729" s="6" t="s">
        <v>135</v>
      </c>
      <c r="F1729" s="6" t="s">
        <v>171</v>
      </c>
      <c r="G1729" s="54" t="s">
        <v>251</v>
      </c>
      <c r="H1729" s="54"/>
      <c r="I1729" s="54"/>
      <c r="J1729" s="54" t="s">
        <v>160</v>
      </c>
      <c r="K1729" s="6" t="s">
        <v>161</v>
      </c>
      <c r="L1729" s="6" t="s">
        <v>86</v>
      </c>
      <c r="M1729" s="6" t="s">
        <v>73</v>
      </c>
      <c r="N1729" s="54" t="s">
        <v>683</v>
      </c>
      <c r="O1729" t="s">
        <v>298</v>
      </c>
      <c r="P1729"/>
      <c r="Q1729"/>
      <c r="R1729"/>
      <c r="S1729"/>
      <c r="T1729" s="6" t="s">
        <v>193</v>
      </c>
      <c r="U1729"/>
      <c r="V1729"/>
      <c r="W1729"/>
      <c r="X1729"/>
      <c r="Y1729"/>
      <c r="Z1729"/>
      <c r="AA1729" s="56"/>
      <c r="AB1729" s="56"/>
      <c r="AC1729" s="56"/>
      <c r="AD1729" s="6"/>
      <c r="AE1729" s="31"/>
      <c r="AF1729" s="31"/>
      <c r="AG1729" s="31"/>
      <c r="AH1729" s="31"/>
      <c r="AI1729"/>
      <c r="AJ1729"/>
      <c r="AK1729"/>
      <c r="AL1729"/>
      <c r="AM1729"/>
      <c r="AN1729"/>
      <c r="AO1729" s="6">
        <v>10</v>
      </c>
      <c r="AP1729"/>
      <c r="AQ1729"/>
      <c r="AR1729"/>
      <c r="AS1729" s="65">
        <v>0</v>
      </c>
      <c r="AT1729" s="65">
        <v>4</v>
      </c>
      <c r="AU1729"/>
      <c r="AV1729"/>
      <c r="AW1729"/>
      <c r="AX1729"/>
      <c r="AY1729"/>
      <c r="AZ1729"/>
      <c r="BA1729"/>
      <c r="BB1729"/>
      <c r="BC1729"/>
      <c r="BD1729"/>
      <c r="BE1729"/>
      <c r="BF1729"/>
      <c r="BG1729"/>
      <c r="BH1729"/>
      <c r="BI1729"/>
      <c r="BJ1729"/>
      <c r="BK1729"/>
      <c r="BL1729"/>
      <c r="BM1729"/>
      <c r="BN1729"/>
      <c r="BO1729"/>
      <c r="BP1729"/>
      <c r="BQ1729"/>
      <c r="BR1729"/>
      <c r="BS1729"/>
      <c r="BT1729"/>
      <c r="BU1729"/>
      <c r="BV1729"/>
      <c r="BW1729"/>
      <c r="BX1729"/>
      <c r="BY1729"/>
      <c r="BZ1729"/>
      <c r="CA1729"/>
      <c r="CB1729"/>
      <c r="CC1729"/>
      <c r="CD1729"/>
      <c r="CE1729"/>
      <c r="CF1729"/>
      <c r="CG1729"/>
      <c r="CH1729"/>
    </row>
    <row r="1730" spans="1:86" s="121" customFormat="1" x14ac:dyDescent="0.3">
      <c r="A1730" s="6" t="s">
        <v>168</v>
      </c>
      <c r="B1730" s="6" t="s">
        <v>267</v>
      </c>
      <c r="C1730" s="6">
        <v>2017</v>
      </c>
      <c r="D1730" s="6" t="s">
        <v>268</v>
      </c>
      <c r="E1730" s="6" t="s">
        <v>135</v>
      </c>
      <c r="F1730" s="6" t="s">
        <v>171</v>
      </c>
      <c r="G1730" s="54" t="s">
        <v>652</v>
      </c>
      <c r="H1730" s="54"/>
      <c r="I1730" s="54"/>
      <c r="J1730" s="54" t="s">
        <v>160</v>
      </c>
      <c r="K1730" s="6" t="s">
        <v>161</v>
      </c>
      <c r="L1730" s="6" t="s">
        <v>86</v>
      </c>
      <c r="M1730" s="6" t="s">
        <v>73</v>
      </c>
      <c r="N1730" s="54" t="s">
        <v>703</v>
      </c>
      <c r="O1730" t="s">
        <v>298</v>
      </c>
      <c r="P1730"/>
      <c r="Q1730"/>
      <c r="R1730"/>
      <c r="S1730"/>
      <c r="T1730" s="6" t="s">
        <v>193</v>
      </c>
      <c r="U1730"/>
      <c r="V1730"/>
      <c r="W1730"/>
      <c r="X1730"/>
      <c r="Y1730"/>
      <c r="Z1730"/>
      <c r="AA1730" s="56"/>
      <c r="AB1730" s="56"/>
      <c r="AC1730" s="56"/>
      <c r="AD1730" s="6"/>
      <c r="AE1730" s="31"/>
      <c r="AF1730" s="31"/>
      <c r="AG1730" s="31"/>
      <c r="AH1730" s="31"/>
      <c r="AI1730"/>
      <c r="AJ1730"/>
      <c r="AK1730"/>
      <c r="AL1730"/>
      <c r="AM1730"/>
      <c r="AN1730"/>
      <c r="AO1730" s="6">
        <v>10</v>
      </c>
      <c r="AP1730"/>
      <c r="AQ1730"/>
      <c r="AR1730"/>
      <c r="AS1730" s="65">
        <v>1</v>
      </c>
      <c r="AT1730" s="65">
        <v>4</v>
      </c>
      <c r="AU1730"/>
      <c r="AV1730"/>
      <c r="AW1730"/>
      <c r="AX1730"/>
      <c r="AY1730"/>
      <c r="AZ1730"/>
      <c r="BA1730"/>
      <c r="BB1730"/>
      <c r="BC1730"/>
      <c r="BD1730"/>
      <c r="BE1730"/>
      <c r="BF1730"/>
      <c r="BG1730"/>
      <c r="BH1730"/>
      <c r="BI1730"/>
      <c r="BJ1730"/>
      <c r="BK1730"/>
      <c r="BL1730"/>
      <c r="BM1730"/>
      <c r="BN1730"/>
      <c r="BO1730"/>
      <c r="BP1730"/>
      <c r="BQ1730"/>
      <c r="BR1730"/>
      <c r="BS1730"/>
      <c r="BT1730"/>
      <c r="BU1730"/>
      <c r="BV1730"/>
      <c r="BW1730"/>
      <c r="BX1730"/>
      <c r="BY1730"/>
      <c r="BZ1730"/>
      <c r="CA1730"/>
      <c r="CB1730"/>
      <c r="CC1730"/>
      <c r="CD1730"/>
      <c r="CE1730"/>
      <c r="CF1730"/>
      <c r="CG1730"/>
      <c r="CH1730"/>
    </row>
    <row r="1731" spans="1:86" s="121" customFormat="1" x14ac:dyDescent="0.3">
      <c r="A1731" s="6" t="s">
        <v>168</v>
      </c>
      <c r="B1731" s="6" t="s">
        <v>267</v>
      </c>
      <c r="C1731" s="6">
        <v>2017</v>
      </c>
      <c r="D1731" s="6" t="s">
        <v>268</v>
      </c>
      <c r="E1731" s="6" t="s">
        <v>135</v>
      </c>
      <c r="F1731" s="6" t="s">
        <v>171</v>
      </c>
      <c r="G1731" s="54" t="s">
        <v>251</v>
      </c>
      <c r="H1731" s="54"/>
      <c r="I1731" s="54"/>
      <c r="J1731" s="54" t="s">
        <v>160</v>
      </c>
      <c r="K1731" s="6" t="s">
        <v>161</v>
      </c>
      <c r="L1731" s="6" t="s">
        <v>86</v>
      </c>
      <c r="M1731" s="6" t="s">
        <v>73</v>
      </c>
      <c r="N1731" s="54" t="s">
        <v>703</v>
      </c>
      <c r="O1731" t="s">
        <v>298</v>
      </c>
      <c r="P1731"/>
      <c r="Q1731"/>
      <c r="R1731"/>
      <c r="S1731"/>
      <c r="T1731" s="6" t="s">
        <v>193</v>
      </c>
      <c r="U1731"/>
      <c r="V1731"/>
      <c r="W1731"/>
      <c r="X1731"/>
      <c r="Y1731"/>
      <c r="Z1731"/>
      <c r="AA1731" s="56"/>
      <c r="AB1731" s="56"/>
      <c r="AC1731" s="56"/>
      <c r="AD1731" s="6"/>
      <c r="AE1731" s="31"/>
      <c r="AF1731" s="31"/>
      <c r="AG1731" s="31"/>
      <c r="AH1731" s="31"/>
      <c r="AI1731"/>
      <c r="AJ1731"/>
      <c r="AK1731"/>
      <c r="AL1731"/>
      <c r="AM1731"/>
      <c r="AN1731"/>
      <c r="AO1731" s="6">
        <v>10</v>
      </c>
      <c r="AP1731"/>
      <c r="AQ1731"/>
      <c r="AR1731"/>
      <c r="AS1731" s="65">
        <v>0</v>
      </c>
      <c r="AT1731" s="65">
        <v>2</v>
      </c>
      <c r="AU1731"/>
      <c r="AV1731"/>
      <c r="AW1731"/>
      <c r="AX1731"/>
      <c r="AY1731"/>
      <c r="AZ1731"/>
      <c r="BA1731"/>
      <c r="BB1731"/>
      <c r="BC1731"/>
      <c r="BD1731"/>
      <c r="BE1731"/>
      <c r="BF1731"/>
      <c r="BG1731"/>
      <c r="BH1731"/>
      <c r="BI1731"/>
      <c r="BJ1731"/>
      <c r="BK1731"/>
      <c r="BL1731"/>
      <c r="BM1731"/>
      <c r="BN1731"/>
      <c r="BO1731"/>
      <c r="BP1731"/>
      <c r="BQ1731"/>
      <c r="BR1731"/>
      <c r="BS1731"/>
      <c r="BT1731"/>
      <c r="BU1731"/>
      <c r="BV1731"/>
      <c r="BW1731"/>
      <c r="BX1731"/>
      <c r="BY1731"/>
      <c r="BZ1731"/>
      <c r="CA1731"/>
      <c r="CB1731"/>
      <c r="CC1731"/>
      <c r="CD1731"/>
      <c r="CE1731"/>
      <c r="CF1731"/>
      <c r="CG1731"/>
      <c r="CH1731"/>
    </row>
    <row r="1732" spans="1:86" s="121" customFormat="1" x14ac:dyDescent="0.3">
      <c r="A1732" s="6" t="s">
        <v>168</v>
      </c>
      <c r="B1732" s="6" t="s">
        <v>267</v>
      </c>
      <c r="C1732" s="6">
        <v>2017</v>
      </c>
      <c r="D1732" s="6" t="s">
        <v>268</v>
      </c>
      <c r="E1732" s="6" t="s">
        <v>135</v>
      </c>
      <c r="F1732" s="6" t="s">
        <v>171</v>
      </c>
      <c r="G1732" s="54" t="s">
        <v>251</v>
      </c>
      <c r="H1732" s="54"/>
      <c r="I1732" s="54"/>
      <c r="J1732" s="54" t="s">
        <v>160</v>
      </c>
      <c r="K1732" s="6" t="s">
        <v>161</v>
      </c>
      <c r="L1732" s="6" t="s">
        <v>86</v>
      </c>
      <c r="M1732" s="6" t="s">
        <v>73</v>
      </c>
      <c r="N1732" s="54" t="s">
        <v>718</v>
      </c>
      <c r="O1732" t="s">
        <v>298</v>
      </c>
      <c r="P1732"/>
      <c r="Q1732"/>
      <c r="R1732"/>
      <c r="S1732"/>
      <c r="T1732" s="6" t="s">
        <v>193</v>
      </c>
      <c r="U1732"/>
      <c r="V1732"/>
      <c r="W1732"/>
      <c r="X1732"/>
      <c r="Y1732"/>
      <c r="Z1732"/>
      <c r="AA1732" s="56"/>
      <c r="AB1732" s="56"/>
      <c r="AC1732" s="56"/>
      <c r="AD1732" s="6"/>
      <c r="AE1732" s="31"/>
      <c r="AF1732" s="31"/>
      <c r="AG1732" s="31"/>
      <c r="AH1732" s="31"/>
      <c r="AI1732"/>
      <c r="AJ1732"/>
      <c r="AK1732"/>
      <c r="AL1732"/>
      <c r="AM1732"/>
      <c r="AN1732"/>
      <c r="AO1732" s="6">
        <v>10</v>
      </c>
      <c r="AP1732"/>
      <c r="AQ1732"/>
      <c r="AR1732"/>
      <c r="AS1732" s="65">
        <v>0</v>
      </c>
      <c r="AT1732" s="65">
        <v>7</v>
      </c>
      <c r="AU1732"/>
      <c r="AV1732"/>
      <c r="AW1732"/>
      <c r="AX1732"/>
      <c r="AY1732"/>
      <c r="AZ1732"/>
      <c r="BA1732"/>
      <c r="BB1732"/>
      <c r="BC1732"/>
      <c r="BD1732"/>
      <c r="BE1732"/>
      <c r="BF1732"/>
      <c r="BG1732"/>
      <c r="BH1732"/>
      <c r="BI1732"/>
      <c r="BJ1732"/>
      <c r="BK1732"/>
      <c r="BL1732"/>
      <c r="BM1732"/>
      <c r="BN1732"/>
      <c r="BO1732"/>
      <c r="BP1732"/>
      <c r="BQ1732"/>
      <c r="BR1732"/>
      <c r="BS1732"/>
      <c r="BT1732"/>
      <c r="BU1732"/>
      <c r="BV1732"/>
      <c r="BW1732"/>
      <c r="BX1732"/>
      <c r="BY1732"/>
      <c r="BZ1732"/>
      <c r="CA1732"/>
      <c r="CB1732"/>
      <c r="CC1732"/>
      <c r="CD1732"/>
      <c r="CE1732"/>
      <c r="CF1732"/>
      <c r="CG1732"/>
      <c r="CH1732"/>
    </row>
    <row r="1733" spans="1:86" s="121" customFormat="1" x14ac:dyDescent="0.3">
      <c r="A1733" s="6" t="s">
        <v>168</v>
      </c>
      <c r="B1733" s="6" t="s">
        <v>267</v>
      </c>
      <c r="C1733" s="6">
        <v>2017</v>
      </c>
      <c r="D1733" s="6" t="s">
        <v>268</v>
      </c>
      <c r="E1733" s="6" t="s">
        <v>135</v>
      </c>
      <c r="F1733" s="6" t="s">
        <v>171</v>
      </c>
      <c r="G1733" s="54" t="s">
        <v>251</v>
      </c>
      <c r="H1733" s="54"/>
      <c r="I1733" s="54"/>
      <c r="J1733" s="54" t="s">
        <v>160</v>
      </c>
      <c r="K1733" s="6" t="s">
        <v>161</v>
      </c>
      <c r="L1733" s="6" t="s">
        <v>292</v>
      </c>
      <c r="M1733" s="6" t="s">
        <v>73</v>
      </c>
      <c r="N1733" s="54" t="s">
        <v>683</v>
      </c>
      <c r="O1733" t="s">
        <v>298</v>
      </c>
      <c r="P1733"/>
      <c r="Q1733"/>
      <c r="R1733"/>
      <c r="S1733"/>
      <c r="T1733" s="6" t="s">
        <v>193</v>
      </c>
      <c r="U1733"/>
      <c r="V1733"/>
      <c r="W1733"/>
      <c r="X1733"/>
      <c r="Y1733"/>
      <c r="Z1733"/>
      <c r="AA1733" s="56"/>
      <c r="AB1733" s="56"/>
      <c r="AC1733" s="56"/>
      <c r="AD1733" s="6"/>
      <c r="AE1733" s="31"/>
      <c r="AF1733" s="31"/>
      <c r="AG1733" s="31"/>
      <c r="AH1733" s="31"/>
      <c r="AI1733"/>
      <c r="AJ1733"/>
      <c r="AK1733"/>
      <c r="AL1733"/>
      <c r="AM1733"/>
      <c r="AN1733"/>
      <c r="AO1733" s="6">
        <v>30</v>
      </c>
      <c r="AP1733"/>
      <c r="AQ1733"/>
      <c r="AR1733"/>
      <c r="AS1733" s="65">
        <v>0</v>
      </c>
      <c r="AT1733" s="65">
        <v>4</v>
      </c>
      <c r="AU1733">
        <v>0</v>
      </c>
      <c r="AV1733" t="s">
        <v>222</v>
      </c>
      <c r="AW1733"/>
      <c r="AX1733"/>
      <c r="AY1733"/>
      <c r="AZ1733"/>
      <c r="BA1733"/>
      <c r="BB1733"/>
      <c r="BC1733"/>
      <c r="BD1733"/>
      <c r="BE1733"/>
      <c r="BF1733"/>
      <c r="BG1733"/>
      <c r="BH1733"/>
      <c r="BI1733"/>
      <c r="BJ1733"/>
      <c r="BK1733"/>
      <c r="BL1733"/>
      <c r="BM1733"/>
      <c r="BN1733"/>
      <c r="BO1733"/>
      <c r="BP1733"/>
      <c r="BQ1733"/>
      <c r="BR1733"/>
      <c r="BS1733"/>
      <c r="BT1733"/>
      <c r="BU1733"/>
      <c r="BV1733"/>
      <c r="BW1733"/>
      <c r="BX1733"/>
      <c r="BY1733"/>
      <c r="BZ1733"/>
      <c r="CA1733"/>
      <c r="CB1733"/>
      <c r="CC1733"/>
      <c r="CD1733"/>
      <c r="CE1733"/>
      <c r="CF1733"/>
      <c r="CG1733"/>
      <c r="CH1733"/>
    </row>
    <row r="1734" spans="1:86" s="121" customFormat="1" x14ac:dyDescent="0.3">
      <c r="A1734" s="6" t="s">
        <v>168</v>
      </c>
      <c r="B1734" s="6" t="s">
        <v>267</v>
      </c>
      <c r="C1734" s="6">
        <v>2017</v>
      </c>
      <c r="D1734" s="6" t="s">
        <v>268</v>
      </c>
      <c r="E1734" s="6" t="s">
        <v>135</v>
      </c>
      <c r="F1734" s="6" t="s">
        <v>171</v>
      </c>
      <c r="G1734" s="54" t="s">
        <v>652</v>
      </c>
      <c r="H1734" s="54"/>
      <c r="I1734" s="54"/>
      <c r="J1734" s="54" t="s">
        <v>160</v>
      </c>
      <c r="K1734" s="6" t="s">
        <v>161</v>
      </c>
      <c r="L1734" s="6" t="s">
        <v>292</v>
      </c>
      <c r="M1734" s="6" t="s">
        <v>73</v>
      </c>
      <c r="N1734" s="54" t="s">
        <v>703</v>
      </c>
      <c r="O1734" t="s">
        <v>298</v>
      </c>
      <c r="P1734"/>
      <c r="Q1734"/>
      <c r="R1734"/>
      <c r="S1734"/>
      <c r="T1734" s="6" t="s">
        <v>193</v>
      </c>
      <c r="U1734"/>
      <c r="V1734"/>
      <c r="W1734"/>
      <c r="X1734"/>
      <c r="Y1734"/>
      <c r="Z1734"/>
      <c r="AA1734" s="56"/>
      <c r="AB1734" s="56"/>
      <c r="AC1734" s="56"/>
      <c r="AD1734" s="6"/>
      <c r="AE1734" s="31"/>
      <c r="AF1734" s="31"/>
      <c r="AG1734" s="31"/>
      <c r="AH1734" s="31"/>
      <c r="AI1734"/>
      <c r="AJ1734"/>
      <c r="AK1734"/>
      <c r="AL1734"/>
      <c r="AM1734"/>
      <c r="AN1734"/>
      <c r="AO1734" s="6">
        <v>30</v>
      </c>
      <c r="AP1734"/>
      <c r="AQ1734"/>
      <c r="AR1734"/>
      <c r="AS1734" s="65">
        <v>0</v>
      </c>
      <c r="AT1734" s="65">
        <v>4</v>
      </c>
      <c r="AU1734">
        <v>0</v>
      </c>
      <c r="AV1734" t="s">
        <v>222</v>
      </c>
      <c r="AW1734"/>
      <c r="AX1734"/>
      <c r="AY1734"/>
      <c r="AZ1734"/>
      <c r="BA1734"/>
      <c r="BB1734"/>
      <c r="BC1734"/>
      <c r="BD1734"/>
      <c r="BE1734"/>
      <c r="BF1734"/>
      <c r="BG1734"/>
      <c r="BH1734"/>
      <c r="BI1734"/>
      <c r="BJ1734"/>
      <c r="BK1734"/>
      <c r="BL1734"/>
      <c r="BM1734"/>
      <c r="BN1734"/>
      <c r="BO1734"/>
      <c r="BP1734"/>
      <c r="BQ1734"/>
      <c r="BR1734"/>
      <c r="BS1734"/>
      <c r="BT1734"/>
      <c r="BU1734"/>
      <c r="BV1734"/>
      <c r="BW1734"/>
      <c r="BX1734"/>
      <c r="BY1734"/>
      <c r="BZ1734"/>
      <c r="CA1734"/>
      <c r="CB1734"/>
      <c r="CC1734"/>
      <c r="CD1734"/>
      <c r="CE1734"/>
      <c r="CF1734"/>
      <c r="CG1734"/>
      <c r="CH1734"/>
    </row>
    <row r="1735" spans="1:86" s="121" customFormat="1" x14ac:dyDescent="0.3">
      <c r="A1735" s="6" t="s">
        <v>168</v>
      </c>
      <c r="B1735" s="6" t="s">
        <v>267</v>
      </c>
      <c r="C1735" s="6">
        <v>2017</v>
      </c>
      <c r="D1735" s="6" t="s">
        <v>268</v>
      </c>
      <c r="E1735" s="6" t="s">
        <v>135</v>
      </c>
      <c r="F1735" s="6" t="s">
        <v>171</v>
      </c>
      <c r="G1735" s="54" t="s">
        <v>251</v>
      </c>
      <c r="H1735" s="54"/>
      <c r="I1735" s="54"/>
      <c r="J1735" s="54" t="s">
        <v>160</v>
      </c>
      <c r="K1735" s="6" t="s">
        <v>161</v>
      </c>
      <c r="L1735" s="6" t="s">
        <v>292</v>
      </c>
      <c r="M1735" s="6" t="s">
        <v>73</v>
      </c>
      <c r="N1735" s="54" t="s">
        <v>703</v>
      </c>
      <c r="O1735" t="s">
        <v>298</v>
      </c>
      <c r="P1735"/>
      <c r="Q1735"/>
      <c r="R1735"/>
      <c r="S1735"/>
      <c r="T1735" s="6" t="s">
        <v>193</v>
      </c>
      <c r="U1735"/>
      <c r="V1735"/>
      <c r="W1735"/>
      <c r="X1735"/>
      <c r="Y1735"/>
      <c r="Z1735"/>
      <c r="AA1735" s="56"/>
      <c r="AB1735" s="56"/>
      <c r="AC1735" s="56"/>
      <c r="AD1735" s="6"/>
      <c r="AE1735" s="31"/>
      <c r="AF1735" s="31"/>
      <c r="AG1735" s="31"/>
      <c r="AH1735" s="31"/>
      <c r="AI1735"/>
      <c r="AJ1735"/>
      <c r="AK1735"/>
      <c r="AL1735"/>
      <c r="AM1735"/>
      <c r="AN1735"/>
      <c r="AO1735" s="6">
        <v>30</v>
      </c>
      <c r="AP1735"/>
      <c r="AQ1735"/>
      <c r="AR1735"/>
      <c r="AS1735" s="65">
        <v>0</v>
      </c>
      <c r="AT1735" s="65">
        <v>2</v>
      </c>
      <c r="AU1735">
        <v>0</v>
      </c>
      <c r="AV1735" t="s">
        <v>222</v>
      </c>
      <c r="AW1735"/>
      <c r="AX1735"/>
      <c r="AY1735"/>
      <c r="AZ1735"/>
      <c r="BA1735"/>
      <c r="BB1735"/>
      <c r="BC1735"/>
      <c r="BD1735"/>
      <c r="BE1735"/>
      <c r="BF1735"/>
      <c r="BG1735"/>
      <c r="BH1735"/>
      <c r="BI1735"/>
      <c r="BJ1735"/>
      <c r="BK1735"/>
      <c r="BL1735"/>
      <c r="BM1735"/>
      <c r="BN1735"/>
      <c r="BO1735"/>
      <c r="BP1735"/>
      <c r="BQ1735"/>
      <c r="BR1735"/>
      <c r="BS1735"/>
      <c r="BT1735"/>
      <c r="BU1735"/>
      <c r="BV1735"/>
      <c r="BW1735"/>
      <c r="BX1735"/>
      <c r="BY1735"/>
      <c r="BZ1735"/>
      <c r="CA1735"/>
      <c r="CB1735"/>
      <c r="CC1735"/>
      <c r="CD1735"/>
      <c r="CE1735"/>
      <c r="CF1735"/>
      <c r="CG1735"/>
      <c r="CH1735"/>
    </row>
    <row r="1736" spans="1:86" s="121" customFormat="1" x14ac:dyDescent="0.3">
      <c r="A1736" s="6" t="s">
        <v>168</v>
      </c>
      <c r="B1736" s="6" t="s">
        <v>267</v>
      </c>
      <c r="C1736" s="6">
        <v>2017</v>
      </c>
      <c r="D1736" s="6" t="s">
        <v>268</v>
      </c>
      <c r="E1736" s="6" t="s">
        <v>135</v>
      </c>
      <c r="F1736" s="6" t="s">
        <v>171</v>
      </c>
      <c r="G1736" s="54" t="s">
        <v>251</v>
      </c>
      <c r="H1736" s="54"/>
      <c r="I1736" s="54"/>
      <c r="J1736" s="54" t="s">
        <v>160</v>
      </c>
      <c r="K1736" s="6" t="s">
        <v>161</v>
      </c>
      <c r="L1736" s="6" t="s">
        <v>292</v>
      </c>
      <c r="M1736" s="6" t="s">
        <v>73</v>
      </c>
      <c r="N1736" s="54" t="s">
        <v>718</v>
      </c>
      <c r="O1736" t="s">
        <v>298</v>
      </c>
      <c r="P1736"/>
      <c r="Q1736"/>
      <c r="R1736"/>
      <c r="S1736"/>
      <c r="T1736" s="6" t="s">
        <v>193</v>
      </c>
      <c r="U1736"/>
      <c r="V1736"/>
      <c r="W1736"/>
      <c r="X1736"/>
      <c r="Y1736"/>
      <c r="Z1736"/>
      <c r="AA1736" s="56"/>
      <c r="AB1736" s="56"/>
      <c r="AC1736" s="56"/>
      <c r="AD1736" s="6"/>
      <c r="AE1736" s="31"/>
      <c r="AF1736" s="31"/>
      <c r="AG1736" s="31"/>
      <c r="AH1736" s="31"/>
      <c r="AI1736"/>
      <c r="AJ1736"/>
      <c r="AK1736"/>
      <c r="AL1736"/>
      <c r="AM1736"/>
      <c r="AN1736"/>
      <c r="AO1736" s="6">
        <v>30</v>
      </c>
      <c r="AP1736"/>
      <c r="AQ1736"/>
      <c r="AR1736"/>
      <c r="AS1736" s="65">
        <v>0</v>
      </c>
      <c r="AT1736" s="65">
        <v>7</v>
      </c>
      <c r="AU1736">
        <v>0</v>
      </c>
      <c r="AV1736" t="s">
        <v>222</v>
      </c>
      <c r="AW1736"/>
      <c r="AX1736"/>
      <c r="AY1736"/>
      <c r="AZ1736"/>
      <c r="BA1736"/>
      <c r="BB1736"/>
      <c r="BC1736"/>
      <c r="BD1736"/>
      <c r="BE1736"/>
      <c r="BF1736"/>
      <c r="BG1736"/>
      <c r="BH1736"/>
      <c r="BI1736"/>
      <c r="BJ1736"/>
      <c r="BK1736"/>
      <c r="BL1736"/>
      <c r="BM1736"/>
      <c r="BN1736"/>
      <c r="BO1736"/>
      <c r="BP1736"/>
      <c r="BQ1736"/>
      <c r="BR1736"/>
      <c r="BS1736"/>
      <c r="BT1736"/>
      <c r="BU1736"/>
      <c r="BV1736"/>
      <c r="BW1736"/>
      <c r="BX1736"/>
      <c r="BY1736"/>
      <c r="BZ1736"/>
      <c r="CA1736"/>
      <c r="CB1736"/>
      <c r="CC1736"/>
      <c r="CD1736"/>
      <c r="CE1736"/>
      <c r="CF1736"/>
      <c r="CG1736"/>
      <c r="CH1736"/>
    </row>
    <row r="1737" spans="1:86" s="121" customFormat="1" x14ac:dyDescent="0.3">
      <c r="A1737" s="6" t="s">
        <v>168</v>
      </c>
      <c r="B1737" s="6" t="s">
        <v>267</v>
      </c>
      <c r="C1737" s="6">
        <v>2017</v>
      </c>
      <c r="D1737" s="6" t="s">
        <v>268</v>
      </c>
      <c r="E1737" s="6" t="s">
        <v>135</v>
      </c>
      <c r="F1737" s="6" t="s">
        <v>171</v>
      </c>
      <c r="G1737" s="54" t="s">
        <v>251</v>
      </c>
      <c r="H1737" s="54"/>
      <c r="I1737" s="54"/>
      <c r="J1737" s="54" t="s">
        <v>160</v>
      </c>
      <c r="K1737" s="6" t="s">
        <v>161</v>
      </c>
      <c r="L1737" s="6" t="s">
        <v>88</v>
      </c>
      <c r="M1737" s="6" t="s">
        <v>73</v>
      </c>
      <c r="N1737" s="54" t="s">
        <v>683</v>
      </c>
      <c r="O1737" t="s">
        <v>298</v>
      </c>
      <c r="P1737"/>
      <c r="Q1737"/>
      <c r="R1737"/>
      <c r="S1737"/>
      <c r="T1737" s="6" t="s">
        <v>193</v>
      </c>
      <c r="U1737"/>
      <c r="V1737"/>
      <c r="W1737"/>
      <c r="X1737"/>
      <c r="Y1737"/>
      <c r="Z1737"/>
      <c r="AA1737" s="56"/>
      <c r="AB1737" s="56"/>
      <c r="AC1737" s="56"/>
      <c r="AD1737" s="6"/>
      <c r="AE1737" s="31"/>
      <c r="AF1737" s="31"/>
      <c r="AG1737" s="31"/>
      <c r="AH1737" s="31"/>
      <c r="AI1737"/>
      <c r="AJ1737"/>
      <c r="AK1737"/>
      <c r="AL1737"/>
      <c r="AM1737"/>
      <c r="AN1737"/>
      <c r="AO1737" s="6">
        <v>10</v>
      </c>
      <c r="AP1737"/>
      <c r="AQ1737"/>
      <c r="AR1737"/>
      <c r="AS1737" s="65">
        <v>0</v>
      </c>
      <c r="AT1737" s="65">
        <v>4</v>
      </c>
      <c r="AU1737">
        <v>0</v>
      </c>
      <c r="AV1737" t="s">
        <v>222</v>
      </c>
      <c r="AW1737"/>
      <c r="AX1737"/>
      <c r="AY1737"/>
      <c r="AZ1737"/>
      <c r="BA1737"/>
      <c r="BB1737"/>
      <c r="BC1737"/>
      <c r="BD1737"/>
      <c r="BE1737"/>
      <c r="BF1737"/>
      <c r="BG1737"/>
      <c r="BH1737"/>
      <c r="BI1737"/>
      <c r="BJ1737"/>
      <c r="BK1737"/>
      <c r="BL1737"/>
      <c r="BM1737"/>
      <c r="BN1737"/>
      <c r="BO1737"/>
      <c r="BP1737"/>
      <c r="BQ1737"/>
      <c r="BR1737"/>
      <c r="BS1737"/>
      <c r="BT1737"/>
      <c r="BU1737"/>
      <c r="BV1737"/>
      <c r="BW1737"/>
      <c r="BX1737"/>
      <c r="BY1737"/>
      <c r="BZ1737"/>
      <c r="CA1737"/>
      <c r="CB1737"/>
      <c r="CC1737"/>
      <c r="CD1737"/>
      <c r="CE1737"/>
      <c r="CF1737"/>
      <c r="CG1737"/>
      <c r="CH1737"/>
    </row>
    <row r="1738" spans="1:86" s="121" customFormat="1" x14ac:dyDescent="0.3">
      <c r="A1738" s="6" t="s">
        <v>168</v>
      </c>
      <c r="B1738" s="6" t="s">
        <v>267</v>
      </c>
      <c r="C1738" s="6">
        <v>2017</v>
      </c>
      <c r="D1738" s="6" t="s">
        <v>268</v>
      </c>
      <c r="E1738" s="6" t="s">
        <v>135</v>
      </c>
      <c r="F1738" s="6" t="s">
        <v>171</v>
      </c>
      <c r="G1738" s="54" t="s">
        <v>652</v>
      </c>
      <c r="H1738" s="54"/>
      <c r="I1738" s="54"/>
      <c r="J1738" s="54" t="s">
        <v>160</v>
      </c>
      <c r="K1738" s="6" t="s">
        <v>161</v>
      </c>
      <c r="L1738" s="6" t="s">
        <v>88</v>
      </c>
      <c r="M1738" s="6" t="s">
        <v>73</v>
      </c>
      <c r="N1738" s="54" t="s">
        <v>703</v>
      </c>
      <c r="O1738" t="s">
        <v>298</v>
      </c>
      <c r="P1738"/>
      <c r="Q1738"/>
      <c r="R1738"/>
      <c r="S1738"/>
      <c r="T1738" s="6" t="s">
        <v>193</v>
      </c>
      <c r="U1738"/>
      <c r="V1738"/>
      <c r="W1738"/>
      <c r="X1738"/>
      <c r="Y1738"/>
      <c r="Z1738"/>
      <c r="AA1738" s="56"/>
      <c r="AB1738" s="56"/>
      <c r="AC1738" s="56"/>
      <c r="AD1738" s="6"/>
      <c r="AE1738" s="31"/>
      <c r="AF1738" s="31"/>
      <c r="AG1738" s="31"/>
      <c r="AH1738" s="31"/>
      <c r="AI1738"/>
      <c r="AJ1738"/>
      <c r="AK1738"/>
      <c r="AL1738"/>
      <c r="AM1738"/>
      <c r="AN1738"/>
      <c r="AO1738" s="6">
        <v>10</v>
      </c>
      <c r="AP1738"/>
      <c r="AQ1738"/>
      <c r="AR1738"/>
      <c r="AS1738" s="65">
        <v>0</v>
      </c>
      <c r="AT1738" s="65">
        <v>4</v>
      </c>
      <c r="AU1738">
        <v>0</v>
      </c>
      <c r="AV1738" t="s">
        <v>222</v>
      </c>
      <c r="AW1738"/>
      <c r="AX1738"/>
      <c r="AY1738"/>
      <c r="AZ1738"/>
      <c r="BA1738"/>
      <c r="BB1738"/>
      <c r="BC1738"/>
      <c r="BD1738"/>
      <c r="BE1738"/>
      <c r="BF1738"/>
      <c r="BG1738"/>
      <c r="BH1738"/>
      <c r="BI1738"/>
      <c r="BJ1738"/>
      <c r="BK1738"/>
      <c r="BL1738"/>
      <c r="BM1738"/>
      <c r="BN1738"/>
      <c r="BO1738"/>
      <c r="BP1738"/>
      <c r="BQ1738"/>
      <c r="BR1738"/>
      <c r="BS1738"/>
      <c r="BT1738"/>
      <c r="BU1738"/>
      <c r="BV1738"/>
      <c r="BW1738"/>
      <c r="BX1738"/>
      <c r="BY1738"/>
      <c r="BZ1738"/>
      <c r="CA1738"/>
      <c r="CB1738"/>
      <c r="CC1738"/>
      <c r="CD1738"/>
      <c r="CE1738"/>
      <c r="CF1738"/>
      <c r="CG1738"/>
      <c r="CH1738"/>
    </row>
    <row r="1739" spans="1:86" s="121" customFormat="1" x14ac:dyDescent="0.3">
      <c r="A1739" s="6" t="s">
        <v>168</v>
      </c>
      <c r="B1739" s="6" t="s">
        <v>267</v>
      </c>
      <c r="C1739" s="6">
        <v>2017</v>
      </c>
      <c r="D1739" s="6" t="s">
        <v>268</v>
      </c>
      <c r="E1739" s="6" t="s">
        <v>135</v>
      </c>
      <c r="F1739" s="6" t="s">
        <v>171</v>
      </c>
      <c r="G1739" s="54" t="s">
        <v>251</v>
      </c>
      <c r="H1739" s="54"/>
      <c r="I1739" s="54"/>
      <c r="J1739" s="54" t="s">
        <v>160</v>
      </c>
      <c r="K1739" s="6" t="s">
        <v>161</v>
      </c>
      <c r="L1739" s="6" t="s">
        <v>88</v>
      </c>
      <c r="M1739" s="6" t="s">
        <v>73</v>
      </c>
      <c r="N1739" s="54" t="s">
        <v>703</v>
      </c>
      <c r="O1739" t="s">
        <v>298</v>
      </c>
      <c r="P1739"/>
      <c r="Q1739"/>
      <c r="R1739"/>
      <c r="S1739"/>
      <c r="T1739" s="6" t="s">
        <v>193</v>
      </c>
      <c r="U1739"/>
      <c r="V1739"/>
      <c r="W1739"/>
      <c r="X1739"/>
      <c r="Y1739"/>
      <c r="Z1739"/>
      <c r="AA1739" s="56"/>
      <c r="AB1739" s="56"/>
      <c r="AC1739" s="56"/>
      <c r="AD1739" s="6"/>
      <c r="AE1739" s="31"/>
      <c r="AF1739" s="31"/>
      <c r="AG1739" s="31"/>
      <c r="AH1739" s="31"/>
      <c r="AI1739"/>
      <c r="AJ1739"/>
      <c r="AK1739"/>
      <c r="AL1739"/>
      <c r="AM1739"/>
      <c r="AN1739"/>
      <c r="AO1739" s="6">
        <v>10</v>
      </c>
      <c r="AP1739"/>
      <c r="AQ1739"/>
      <c r="AR1739"/>
      <c r="AS1739" s="65">
        <v>0</v>
      </c>
      <c r="AT1739" s="65">
        <v>2</v>
      </c>
      <c r="AU1739">
        <v>0</v>
      </c>
      <c r="AV1739" t="s">
        <v>222</v>
      </c>
      <c r="AW1739"/>
      <c r="AX1739"/>
      <c r="AY1739"/>
      <c r="AZ1739"/>
      <c r="BA1739"/>
      <c r="BB1739"/>
      <c r="BC1739"/>
      <c r="BD1739"/>
      <c r="BE1739"/>
      <c r="BF1739"/>
      <c r="BG1739"/>
      <c r="BH1739"/>
      <c r="BI1739"/>
      <c r="BJ1739"/>
      <c r="BK1739"/>
      <c r="BL1739"/>
      <c r="BM1739"/>
      <c r="BN1739"/>
      <c r="BO1739"/>
      <c r="BP1739"/>
      <c r="BQ1739"/>
      <c r="BR1739"/>
      <c r="BS1739"/>
      <c r="BT1739"/>
      <c r="BU1739"/>
      <c r="BV1739"/>
      <c r="BW1739"/>
      <c r="BX1739"/>
      <c r="BY1739"/>
      <c r="BZ1739"/>
      <c r="CA1739"/>
      <c r="CB1739"/>
      <c r="CC1739"/>
      <c r="CD1739"/>
      <c r="CE1739"/>
      <c r="CF1739"/>
      <c r="CG1739"/>
      <c r="CH1739"/>
    </row>
    <row r="1740" spans="1:86" s="121" customFormat="1" x14ac:dyDescent="0.3">
      <c r="A1740" s="6" t="s">
        <v>168</v>
      </c>
      <c r="B1740" s="6" t="s">
        <v>267</v>
      </c>
      <c r="C1740" s="6">
        <v>2017</v>
      </c>
      <c r="D1740" s="6" t="s">
        <v>268</v>
      </c>
      <c r="E1740" s="6" t="s">
        <v>135</v>
      </c>
      <c r="F1740" s="6" t="s">
        <v>171</v>
      </c>
      <c r="G1740" s="54" t="s">
        <v>251</v>
      </c>
      <c r="H1740" s="54"/>
      <c r="I1740" s="54"/>
      <c r="J1740" s="54" t="s">
        <v>160</v>
      </c>
      <c r="K1740" s="6" t="s">
        <v>161</v>
      </c>
      <c r="L1740" s="6" t="s">
        <v>88</v>
      </c>
      <c r="M1740" s="6" t="s">
        <v>73</v>
      </c>
      <c r="N1740" s="54" t="s">
        <v>718</v>
      </c>
      <c r="O1740" t="s">
        <v>298</v>
      </c>
      <c r="P1740"/>
      <c r="Q1740"/>
      <c r="R1740"/>
      <c r="S1740"/>
      <c r="T1740" s="6" t="s">
        <v>193</v>
      </c>
      <c r="U1740"/>
      <c r="V1740"/>
      <c r="W1740"/>
      <c r="X1740"/>
      <c r="Y1740"/>
      <c r="Z1740"/>
      <c r="AA1740" s="56"/>
      <c r="AB1740" s="56"/>
      <c r="AC1740" s="56"/>
      <c r="AD1740" s="6"/>
      <c r="AE1740" s="31"/>
      <c r="AF1740" s="31"/>
      <c r="AG1740" s="31"/>
      <c r="AH1740" s="31"/>
      <c r="AI1740"/>
      <c r="AJ1740"/>
      <c r="AK1740"/>
      <c r="AL1740"/>
      <c r="AM1740"/>
      <c r="AN1740"/>
      <c r="AO1740" s="6">
        <v>10</v>
      </c>
      <c r="AP1740"/>
      <c r="AQ1740"/>
      <c r="AR1740"/>
      <c r="AS1740" s="65">
        <v>0</v>
      </c>
      <c r="AT1740" s="65">
        <v>7</v>
      </c>
      <c r="AU1740">
        <v>0</v>
      </c>
      <c r="AV1740" t="s">
        <v>222</v>
      </c>
      <c r="AW1740" s="6"/>
      <c r="AX1740" s="6"/>
      <c r="AY1740" s="6"/>
      <c r="AZ1740" s="6"/>
      <c r="BA1740" s="6"/>
      <c r="BB1740" s="6"/>
      <c r="BC1740" s="6"/>
      <c r="BD1740" s="6"/>
      <c r="BE1740" s="6"/>
      <c r="BF1740" s="6"/>
      <c r="BG1740" s="6"/>
      <c r="BH1740" s="6"/>
      <c r="BI1740" s="6"/>
      <c r="BJ1740" s="6"/>
      <c r="BK1740" s="6"/>
      <c r="BL1740" s="6"/>
      <c r="BM1740" s="6"/>
      <c r="BN1740" s="6"/>
      <c r="BO1740" s="6"/>
      <c r="BP1740" s="6"/>
      <c r="BQ1740" s="6"/>
      <c r="BR1740" s="6"/>
      <c r="BS1740" s="6"/>
      <c r="BT1740" s="6"/>
      <c r="BU1740" s="6"/>
      <c r="BV1740" s="6"/>
      <c r="BW1740" s="6"/>
      <c r="BX1740" s="6"/>
      <c r="BY1740" s="6"/>
      <c r="BZ1740" s="6"/>
      <c r="CA1740" s="6"/>
      <c r="CB1740" s="6"/>
      <c r="CC1740" s="6"/>
      <c r="CD1740" s="6"/>
      <c r="CE1740" s="6"/>
      <c r="CF1740" s="6"/>
      <c r="CG1740" s="6"/>
      <c r="CH1740" s="6"/>
    </row>
    <row r="1741" spans="1:86" s="121" customFormat="1" x14ac:dyDescent="0.3">
      <c r="A1741" s="6" t="s">
        <v>168</v>
      </c>
      <c r="B1741" s="6" t="s">
        <v>267</v>
      </c>
      <c r="C1741" s="6">
        <v>2017</v>
      </c>
      <c r="D1741" s="6" t="s">
        <v>268</v>
      </c>
      <c r="E1741" s="6" t="s">
        <v>135</v>
      </c>
      <c r="F1741" s="6" t="s">
        <v>171</v>
      </c>
      <c r="G1741" s="54" t="s">
        <v>251</v>
      </c>
      <c r="H1741" s="54"/>
      <c r="I1741" s="54"/>
      <c r="J1741" s="54" t="s">
        <v>160</v>
      </c>
      <c r="K1741" s="6" t="s">
        <v>161</v>
      </c>
      <c r="L1741" s="6" t="s">
        <v>286</v>
      </c>
      <c r="M1741" s="6" t="s">
        <v>73</v>
      </c>
      <c r="N1741" s="54" t="s">
        <v>683</v>
      </c>
      <c r="O1741" t="s">
        <v>298</v>
      </c>
      <c r="P1741"/>
      <c r="Q1741"/>
      <c r="R1741"/>
      <c r="S1741"/>
      <c r="T1741" s="6" t="s">
        <v>193</v>
      </c>
      <c r="U1741"/>
      <c r="V1741"/>
      <c r="W1741"/>
      <c r="X1741"/>
      <c r="Y1741"/>
      <c r="Z1741"/>
      <c r="AA1741" s="56"/>
      <c r="AB1741" s="56"/>
      <c r="AC1741" s="56"/>
      <c r="AD1741" s="6"/>
      <c r="AE1741" s="31"/>
      <c r="AF1741" s="31"/>
      <c r="AG1741" s="31"/>
      <c r="AH1741" s="31"/>
      <c r="AI1741"/>
      <c r="AJ1741"/>
      <c r="AK1741"/>
      <c r="AL1741"/>
      <c r="AM1741"/>
      <c r="AN1741"/>
      <c r="AO1741" s="6">
        <v>30</v>
      </c>
      <c r="AP1741"/>
      <c r="AQ1741"/>
      <c r="AR1741"/>
      <c r="AS1741" s="65">
        <v>3</v>
      </c>
      <c r="AT1741" s="65">
        <v>4</v>
      </c>
      <c r="AU1741"/>
      <c r="AV1741"/>
      <c r="AW1741" s="6"/>
      <c r="AX1741" s="6"/>
      <c r="AY1741" s="6"/>
      <c r="AZ1741" s="6"/>
      <c r="BA1741" s="6"/>
      <c r="BB1741" s="6"/>
      <c r="BC1741" s="6"/>
      <c r="BD1741" s="6"/>
      <c r="BE1741" s="6"/>
      <c r="BF1741" s="6"/>
      <c r="BG1741" s="6"/>
      <c r="BH1741" s="6"/>
      <c r="BI1741" s="6"/>
      <c r="BJ1741" s="6"/>
      <c r="BK1741" s="6"/>
      <c r="BL1741" s="6"/>
      <c r="BM1741" s="6"/>
      <c r="BN1741" s="6"/>
      <c r="BO1741" s="6"/>
      <c r="BP1741" s="6"/>
      <c r="BQ1741" s="6"/>
      <c r="BR1741" s="6"/>
      <c r="BS1741" s="6"/>
      <c r="BT1741" s="6"/>
      <c r="BU1741" s="6"/>
      <c r="BV1741" s="6"/>
      <c r="BW1741" s="6"/>
      <c r="BX1741" s="6"/>
      <c r="BY1741" s="6"/>
      <c r="BZ1741" s="6"/>
      <c r="CA1741" s="6"/>
      <c r="CB1741" s="6"/>
      <c r="CC1741" s="6"/>
      <c r="CD1741" s="6"/>
      <c r="CE1741" s="6"/>
      <c r="CF1741" s="6"/>
      <c r="CG1741" s="6"/>
      <c r="CH1741" s="6"/>
    </row>
    <row r="1742" spans="1:86" s="121" customFormat="1" x14ac:dyDescent="0.3">
      <c r="A1742" s="6" t="s">
        <v>168</v>
      </c>
      <c r="B1742" s="6" t="s">
        <v>267</v>
      </c>
      <c r="C1742" s="6">
        <v>2017</v>
      </c>
      <c r="D1742" s="6" t="s">
        <v>268</v>
      </c>
      <c r="E1742" s="6" t="s">
        <v>135</v>
      </c>
      <c r="F1742" s="6" t="s">
        <v>171</v>
      </c>
      <c r="G1742" s="54" t="s">
        <v>652</v>
      </c>
      <c r="H1742" s="54"/>
      <c r="I1742" s="54"/>
      <c r="J1742" s="54" t="s">
        <v>160</v>
      </c>
      <c r="K1742" s="6" t="s">
        <v>161</v>
      </c>
      <c r="L1742" s="6" t="s">
        <v>286</v>
      </c>
      <c r="M1742" s="6" t="s">
        <v>73</v>
      </c>
      <c r="N1742" s="54" t="s">
        <v>703</v>
      </c>
      <c r="O1742" t="s">
        <v>298</v>
      </c>
      <c r="P1742"/>
      <c r="Q1742"/>
      <c r="R1742"/>
      <c r="S1742"/>
      <c r="T1742" s="6" t="s">
        <v>193</v>
      </c>
      <c r="U1742"/>
      <c r="V1742"/>
      <c r="W1742"/>
      <c r="X1742"/>
      <c r="Y1742"/>
      <c r="Z1742"/>
      <c r="AA1742" s="56"/>
      <c r="AB1742" s="56"/>
      <c r="AC1742" s="56"/>
      <c r="AD1742" s="6"/>
      <c r="AE1742" s="31"/>
      <c r="AF1742" s="31"/>
      <c r="AG1742" s="31"/>
      <c r="AH1742" s="31"/>
      <c r="AI1742"/>
      <c r="AJ1742"/>
      <c r="AK1742"/>
      <c r="AL1742"/>
      <c r="AM1742"/>
      <c r="AN1742"/>
      <c r="AO1742" s="6">
        <v>30</v>
      </c>
      <c r="AP1742"/>
      <c r="AQ1742"/>
      <c r="AR1742"/>
      <c r="AS1742" s="65">
        <v>4</v>
      </c>
      <c r="AT1742" s="65">
        <v>4</v>
      </c>
      <c r="AU1742"/>
      <c r="AV1742"/>
      <c r="AW1742" s="6"/>
      <c r="AX1742" s="6"/>
      <c r="AY1742" s="6"/>
      <c r="AZ1742" s="6"/>
      <c r="BA1742" s="6"/>
      <c r="BB1742" s="6"/>
      <c r="BC1742" s="6"/>
      <c r="BD1742" s="6"/>
      <c r="BE1742" s="6"/>
      <c r="BF1742" s="6"/>
      <c r="BG1742" s="6"/>
      <c r="BH1742" s="6"/>
      <c r="BI1742" s="6"/>
      <c r="BJ1742" s="6"/>
      <c r="BK1742" s="6"/>
      <c r="BL1742" s="6"/>
      <c r="BM1742" s="6"/>
      <c r="BN1742" s="6"/>
      <c r="BO1742" s="6"/>
      <c r="BP1742" s="6"/>
      <c r="BQ1742" s="6"/>
      <c r="BR1742" s="6"/>
      <c r="BS1742" s="6"/>
      <c r="BT1742" s="6"/>
      <c r="BU1742" s="6"/>
      <c r="BV1742" s="6"/>
      <c r="BW1742" s="6"/>
      <c r="BX1742" s="6"/>
      <c r="BY1742" s="6"/>
      <c r="BZ1742" s="6"/>
      <c r="CA1742" s="6"/>
      <c r="CB1742" s="6"/>
      <c r="CC1742" s="6"/>
      <c r="CD1742" s="6"/>
      <c r="CE1742" s="6"/>
      <c r="CF1742" s="6"/>
      <c r="CG1742" s="6"/>
      <c r="CH1742" s="6"/>
    </row>
    <row r="1743" spans="1:86" s="121" customFormat="1" x14ac:dyDescent="0.3">
      <c r="A1743" s="6" t="s">
        <v>168</v>
      </c>
      <c r="B1743" s="6" t="s">
        <v>267</v>
      </c>
      <c r="C1743" s="6">
        <v>2017</v>
      </c>
      <c r="D1743" s="6" t="s">
        <v>268</v>
      </c>
      <c r="E1743" s="6" t="s">
        <v>135</v>
      </c>
      <c r="F1743" s="6" t="s">
        <v>171</v>
      </c>
      <c r="G1743" s="54" t="s">
        <v>251</v>
      </c>
      <c r="H1743" s="54"/>
      <c r="I1743" s="54"/>
      <c r="J1743" s="54" t="s">
        <v>160</v>
      </c>
      <c r="K1743" s="6" t="s">
        <v>161</v>
      </c>
      <c r="L1743" s="6" t="s">
        <v>286</v>
      </c>
      <c r="M1743" s="6" t="s">
        <v>73</v>
      </c>
      <c r="N1743" s="54" t="s">
        <v>703</v>
      </c>
      <c r="O1743" t="s">
        <v>298</v>
      </c>
      <c r="P1743"/>
      <c r="Q1743"/>
      <c r="R1743"/>
      <c r="S1743"/>
      <c r="T1743" s="6" t="s">
        <v>193</v>
      </c>
      <c r="U1743"/>
      <c r="V1743"/>
      <c r="W1743"/>
      <c r="X1743"/>
      <c r="Y1743"/>
      <c r="Z1743"/>
      <c r="AA1743" s="56"/>
      <c r="AB1743" s="56"/>
      <c r="AC1743" s="56"/>
      <c r="AD1743" s="6"/>
      <c r="AE1743" s="31"/>
      <c r="AF1743" s="31"/>
      <c r="AG1743" s="31"/>
      <c r="AH1743" s="31"/>
      <c r="AI1743"/>
      <c r="AJ1743"/>
      <c r="AK1743"/>
      <c r="AL1743"/>
      <c r="AM1743"/>
      <c r="AN1743"/>
      <c r="AO1743" s="6">
        <v>30</v>
      </c>
      <c r="AP1743"/>
      <c r="AQ1743"/>
      <c r="AR1743"/>
      <c r="AS1743" s="65">
        <v>2</v>
      </c>
      <c r="AT1743" s="65">
        <v>2</v>
      </c>
      <c r="AU1743"/>
      <c r="AV1743"/>
      <c r="AW1743" s="6"/>
      <c r="AX1743" s="6"/>
      <c r="AY1743" s="6"/>
      <c r="AZ1743" s="6"/>
      <c r="BA1743" s="6"/>
      <c r="BB1743" s="6"/>
      <c r="BC1743" s="6"/>
      <c r="BD1743" s="6"/>
      <c r="BE1743" s="6"/>
      <c r="BF1743" s="6"/>
      <c r="BG1743" s="6"/>
      <c r="BH1743" s="6"/>
      <c r="BI1743" s="6"/>
      <c r="BJ1743" s="6"/>
      <c r="BK1743" s="6"/>
      <c r="BL1743" s="6"/>
      <c r="BM1743" s="6"/>
      <c r="BN1743" s="6"/>
      <c r="BO1743" s="6"/>
      <c r="BP1743" s="6"/>
      <c r="BQ1743" s="6"/>
      <c r="BR1743" s="6"/>
      <c r="BS1743" s="6"/>
      <c r="BT1743" s="6"/>
      <c r="BU1743" s="6"/>
      <c r="BV1743" s="6"/>
      <c r="BW1743" s="6"/>
      <c r="BX1743" s="6"/>
      <c r="BY1743" s="6"/>
      <c r="BZ1743" s="6"/>
      <c r="CA1743" s="6"/>
      <c r="CB1743" s="6"/>
      <c r="CC1743" s="6"/>
      <c r="CD1743" s="6"/>
      <c r="CE1743" s="6"/>
      <c r="CF1743" s="6"/>
      <c r="CG1743" s="6"/>
      <c r="CH1743" s="6"/>
    </row>
    <row r="1744" spans="1:86" s="121" customFormat="1" x14ac:dyDescent="0.3">
      <c r="A1744" s="6" t="s">
        <v>168</v>
      </c>
      <c r="B1744" s="6" t="s">
        <v>267</v>
      </c>
      <c r="C1744" s="6">
        <v>2017</v>
      </c>
      <c r="D1744" s="6" t="s">
        <v>268</v>
      </c>
      <c r="E1744" s="6" t="s">
        <v>135</v>
      </c>
      <c r="F1744" s="6" t="s">
        <v>171</v>
      </c>
      <c r="G1744" s="54" t="s">
        <v>251</v>
      </c>
      <c r="H1744" s="54"/>
      <c r="I1744" s="54"/>
      <c r="J1744" s="54" t="s">
        <v>160</v>
      </c>
      <c r="K1744" s="6" t="s">
        <v>161</v>
      </c>
      <c r="L1744" s="6" t="s">
        <v>286</v>
      </c>
      <c r="M1744" s="6" t="s">
        <v>73</v>
      </c>
      <c r="N1744" s="54" t="s">
        <v>718</v>
      </c>
      <c r="O1744" t="s">
        <v>298</v>
      </c>
      <c r="P1744"/>
      <c r="Q1744"/>
      <c r="R1744"/>
      <c r="S1744"/>
      <c r="T1744" s="6" t="s">
        <v>193</v>
      </c>
      <c r="U1744"/>
      <c r="V1744"/>
      <c r="W1744"/>
      <c r="X1744"/>
      <c r="Y1744"/>
      <c r="Z1744"/>
      <c r="AA1744" s="56"/>
      <c r="AB1744" s="56"/>
      <c r="AC1744" s="56"/>
      <c r="AD1744" s="6"/>
      <c r="AE1744" s="31"/>
      <c r="AF1744" s="31"/>
      <c r="AG1744" s="31"/>
      <c r="AH1744" s="31"/>
      <c r="AI1744"/>
      <c r="AJ1744"/>
      <c r="AK1744"/>
      <c r="AL1744"/>
      <c r="AM1744"/>
      <c r="AN1744"/>
      <c r="AO1744" s="6">
        <v>30</v>
      </c>
      <c r="AP1744"/>
      <c r="AQ1744"/>
      <c r="AR1744"/>
      <c r="AS1744" s="65">
        <v>6</v>
      </c>
      <c r="AT1744" s="65">
        <v>7</v>
      </c>
      <c r="AU1744"/>
      <c r="AV1744"/>
      <c r="AW1744" s="6"/>
      <c r="AX1744" s="6"/>
      <c r="AY1744" s="6"/>
      <c r="AZ1744" s="6"/>
      <c r="BA1744" s="6"/>
      <c r="BB1744" s="6"/>
      <c r="BC1744" s="6"/>
      <c r="BD1744" s="6"/>
      <c r="BE1744" s="6"/>
      <c r="BF1744" s="6"/>
      <c r="BG1744" s="6"/>
      <c r="BH1744" s="6"/>
      <c r="BI1744" s="6"/>
      <c r="BJ1744" s="6"/>
      <c r="BK1744" s="6"/>
      <c r="BL1744" s="6"/>
      <c r="BM1744" s="6"/>
      <c r="BN1744" s="6"/>
      <c r="BO1744" s="6"/>
      <c r="BP1744" s="6"/>
      <c r="BQ1744" s="6"/>
      <c r="BR1744" s="6"/>
      <c r="BS1744" s="6"/>
      <c r="BT1744" s="6"/>
      <c r="BU1744" s="6"/>
      <c r="BV1744" s="6"/>
      <c r="BW1744" s="6"/>
      <c r="BX1744" s="6"/>
      <c r="BY1744" s="6"/>
      <c r="BZ1744" s="6"/>
      <c r="CA1744" s="6"/>
      <c r="CB1744" s="6"/>
      <c r="CC1744" s="6"/>
      <c r="CD1744" s="6"/>
      <c r="CE1744" s="6"/>
      <c r="CF1744" s="6"/>
      <c r="CG1744" s="6"/>
      <c r="CH1744" s="6"/>
    </row>
    <row r="1745" spans="1:86" s="121" customFormat="1" x14ac:dyDescent="0.3">
      <c r="A1745" s="6" t="s">
        <v>168</v>
      </c>
      <c r="B1745" s="6" t="s">
        <v>267</v>
      </c>
      <c r="C1745" s="6">
        <v>2017</v>
      </c>
      <c r="D1745" s="6" t="s">
        <v>268</v>
      </c>
      <c r="E1745" s="6" t="s">
        <v>135</v>
      </c>
      <c r="F1745" s="6" t="s">
        <v>171</v>
      </c>
      <c r="G1745" s="54" t="s">
        <v>251</v>
      </c>
      <c r="H1745" s="54"/>
      <c r="I1745" s="54"/>
      <c r="J1745" s="54" t="s">
        <v>160</v>
      </c>
      <c r="K1745" s="6" t="s">
        <v>161</v>
      </c>
      <c r="L1745" s="6" t="s">
        <v>700</v>
      </c>
      <c r="M1745" s="6" t="s">
        <v>73</v>
      </c>
      <c r="N1745" s="54" t="s">
        <v>683</v>
      </c>
      <c r="O1745" t="s">
        <v>298</v>
      </c>
      <c r="P1745"/>
      <c r="Q1745"/>
      <c r="R1745"/>
      <c r="S1745"/>
      <c r="T1745" s="6" t="s">
        <v>193</v>
      </c>
      <c r="U1745"/>
      <c r="V1745"/>
      <c r="W1745"/>
      <c r="X1745"/>
      <c r="Y1745"/>
      <c r="Z1745"/>
      <c r="AA1745" s="56"/>
      <c r="AB1745" s="56"/>
      <c r="AC1745" s="56"/>
      <c r="AD1745" s="6"/>
      <c r="AE1745" s="31"/>
      <c r="AF1745" s="31"/>
      <c r="AG1745" s="31"/>
      <c r="AH1745" s="31"/>
      <c r="AI1745"/>
      <c r="AJ1745"/>
      <c r="AK1745"/>
      <c r="AL1745"/>
      <c r="AM1745"/>
      <c r="AN1745"/>
      <c r="AO1745" s="6">
        <v>10</v>
      </c>
      <c r="AP1745"/>
      <c r="AQ1745"/>
      <c r="AR1745"/>
      <c r="AS1745" s="65">
        <v>0</v>
      </c>
      <c r="AT1745" s="65">
        <v>4</v>
      </c>
      <c r="AU1745"/>
      <c r="AV1745"/>
      <c r="AW1745" s="6"/>
      <c r="AX1745" s="6"/>
      <c r="AY1745" s="6"/>
      <c r="AZ1745" s="6"/>
      <c r="BA1745" s="6"/>
      <c r="BB1745" s="6"/>
      <c r="BC1745" s="6"/>
      <c r="BD1745" s="6"/>
      <c r="BE1745" s="6"/>
      <c r="BF1745" s="6"/>
      <c r="BG1745" s="6"/>
      <c r="BH1745" s="6"/>
      <c r="BI1745" s="6"/>
      <c r="BJ1745" s="6"/>
      <c r="BK1745" s="6"/>
      <c r="BL1745" s="6"/>
      <c r="BM1745" s="6"/>
      <c r="BN1745" s="6"/>
      <c r="BO1745" s="6"/>
      <c r="BP1745" s="6"/>
      <c r="BQ1745" s="6"/>
      <c r="BR1745" s="6"/>
      <c r="BS1745" s="6"/>
      <c r="BT1745" s="6"/>
      <c r="BU1745" s="6"/>
      <c r="BV1745" s="6"/>
      <c r="BW1745" s="6"/>
      <c r="BX1745" s="6"/>
      <c r="BY1745" s="6"/>
      <c r="BZ1745" s="6"/>
      <c r="CA1745" s="6"/>
      <c r="CB1745" s="6"/>
      <c r="CC1745" s="6"/>
      <c r="CD1745" s="6"/>
      <c r="CE1745" s="6"/>
      <c r="CF1745" s="6"/>
      <c r="CG1745" s="6"/>
      <c r="CH1745" s="6"/>
    </row>
    <row r="1746" spans="1:86" s="121" customFormat="1" x14ac:dyDescent="0.3">
      <c r="A1746" s="6" t="s">
        <v>168</v>
      </c>
      <c r="B1746" s="6" t="s">
        <v>267</v>
      </c>
      <c r="C1746" s="6">
        <v>2017</v>
      </c>
      <c r="D1746" s="6" t="s">
        <v>268</v>
      </c>
      <c r="E1746" s="6" t="s">
        <v>135</v>
      </c>
      <c r="F1746" s="6" t="s">
        <v>171</v>
      </c>
      <c r="G1746" s="54" t="s">
        <v>652</v>
      </c>
      <c r="H1746" s="54"/>
      <c r="I1746" s="54"/>
      <c r="J1746" s="54" t="s">
        <v>160</v>
      </c>
      <c r="K1746" s="6" t="s">
        <v>161</v>
      </c>
      <c r="L1746" s="6" t="s">
        <v>700</v>
      </c>
      <c r="M1746" s="6" t="s">
        <v>73</v>
      </c>
      <c r="N1746" s="54" t="s">
        <v>703</v>
      </c>
      <c r="O1746" t="s">
        <v>298</v>
      </c>
      <c r="P1746"/>
      <c r="Q1746"/>
      <c r="R1746"/>
      <c r="S1746"/>
      <c r="T1746" s="6" t="s">
        <v>193</v>
      </c>
      <c r="U1746"/>
      <c r="V1746"/>
      <c r="W1746"/>
      <c r="X1746"/>
      <c r="Y1746"/>
      <c r="Z1746"/>
      <c r="AA1746" s="56"/>
      <c r="AB1746" s="56"/>
      <c r="AC1746" s="56"/>
      <c r="AD1746" s="6"/>
      <c r="AE1746" s="31"/>
      <c r="AF1746" s="31"/>
      <c r="AG1746" s="31"/>
      <c r="AH1746" s="31"/>
      <c r="AI1746"/>
      <c r="AJ1746"/>
      <c r="AK1746"/>
      <c r="AL1746"/>
      <c r="AM1746"/>
      <c r="AN1746"/>
      <c r="AO1746" s="6">
        <v>10</v>
      </c>
      <c r="AP1746"/>
      <c r="AQ1746"/>
      <c r="AR1746"/>
      <c r="AS1746" s="65">
        <v>1</v>
      </c>
      <c r="AT1746" s="65">
        <v>4</v>
      </c>
      <c r="AU1746"/>
      <c r="AV1746"/>
      <c r="AW1746"/>
      <c r="AX1746"/>
      <c r="AY1746"/>
      <c r="AZ1746"/>
      <c r="BA1746"/>
      <c r="BB1746"/>
      <c r="BC1746"/>
      <c r="BD1746"/>
      <c r="BE1746"/>
      <c r="BF1746"/>
      <c r="BG1746"/>
      <c r="BH1746"/>
      <c r="BI1746"/>
      <c r="BJ1746"/>
      <c r="BK1746"/>
      <c r="BL1746"/>
      <c r="BM1746"/>
      <c r="BN1746"/>
      <c r="BO1746"/>
      <c r="BP1746"/>
      <c r="BQ1746"/>
      <c r="BR1746"/>
      <c r="BS1746"/>
      <c r="BT1746"/>
      <c r="BU1746"/>
      <c r="BV1746"/>
      <c r="BW1746"/>
      <c r="BX1746"/>
      <c r="BY1746"/>
      <c r="BZ1746"/>
      <c r="CA1746"/>
      <c r="CB1746"/>
      <c r="CC1746"/>
      <c r="CD1746"/>
      <c r="CE1746"/>
      <c r="CF1746"/>
      <c r="CG1746"/>
      <c r="CH1746"/>
    </row>
    <row r="1747" spans="1:86" s="121" customFormat="1" x14ac:dyDescent="0.3">
      <c r="A1747" s="6" t="s">
        <v>168</v>
      </c>
      <c r="B1747" s="6" t="s">
        <v>267</v>
      </c>
      <c r="C1747" s="6">
        <v>2017</v>
      </c>
      <c r="D1747" s="6" t="s">
        <v>268</v>
      </c>
      <c r="E1747" s="6" t="s">
        <v>135</v>
      </c>
      <c r="F1747" s="6" t="s">
        <v>171</v>
      </c>
      <c r="G1747" s="54" t="s">
        <v>251</v>
      </c>
      <c r="H1747" s="54"/>
      <c r="I1747" s="54"/>
      <c r="J1747" s="54" t="s">
        <v>160</v>
      </c>
      <c r="K1747" s="6" t="s">
        <v>161</v>
      </c>
      <c r="L1747" s="6" t="s">
        <v>700</v>
      </c>
      <c r="M1747" s="6" t="s">
        <v>73</v>
      </c>
      <c r="N1747" s="54" t="s">
        <v>703</v>
      </c>
      <c r="O1747" t="s">
        <v>298</v>
      </c>
      <c r="P1747"/>
      <c r="Q1747"/>
      <c r="R1747"/>
      <c r="S1747"/>
      <c r="T1747" s="6" t="s">
        <v>193</v>
      </c>
      <c r="U1747"/>
      <c r="V1747"/>
      <c r="W1747"/>
      <c r="X1747"/>
      <c r="Y1747"/>
      <c r="Z1747"/>
      <c r="AA1747" s="56"/>
      <c r="AB1747" s="56"/>
      <c r="AC1747" s="56"/>
      <c r="AD1747" s="6"/>
      <c r="AE1747" s="31"/>
      <c r="AF1747" s="31"/>
      <c r="AG1747" s="31"/>
      <c r="AH1747" s="31"/>
      <c r="AI1747"/>
      <c r="AJ1747"/>
      <c r="AK1747"/>
      <c r="AL1747"/>
      <c r="AM1747"/>
      <c r="AN1747"/>
      <c r="AO1747" s="6">
        <v>10</v>
      </c>
      <c r="AP1747"/>
      <c r="AQ1747"/>
      <c r="AR1747"/>
      <c r="AS1747" s="65">
        <v>0</v>
      </c>
      <c r="AT1747" s="65">
        <v>2</v>
      </c>
      <c r="AU1747"/>
      <c r="AV1747"/>
      <c r="AW1747"/>
      <c r="AX1747"/>
      <c r="AY1747"/>
      <c r="AZ1747"/>
      <c r="BA1747"/>
      <c r="BB1747"/>
      <c r="BC1747"/>
      <c r="BD1747"/>
      <c r="BE1747"/>
      <c r="BF1747"/>
      <c r="BG1747"/>
      <c r="BH1747"/>
      <c r="BI1747"/>
      <c r="BJ1747"/>
      <c r="BK1747"/>
      <c r="BL1747"/>
      <c r="BM1747"/>
      <c r="BN1747"/>
      <c r="BO1747"/>
      <c r="BP1747"/>
      <c r="BQ1747"/>
      <c r="BR1747"/>
      <c r="BS1747"/>
      <c r="BT1747"/>
      <c r="BU1747"/>
      <c r="BV1747"/>
      <c r="BW1747"/>
      <c r="BX1747"/>
      <c r="BY1747"/>
      <c r="BZ1747"/>
      <c r="CA1747"/>
      <c r="CB1747"/>
      <c r="CC1747"/>
      <c r="CD1747"/>
      <c r="CE1747"/>
      <c r="CF1747"/>
      <c r="CG1747"/>
      <c r="CH1747"/>
    </row>
    <row r="1748" spans="1:86" s="121" customFormat="1" x14ac:dyDescent="0.3">
      <c r="A1748" s="6" t="s">
        <v>168</v>
      </c>
      <c r="B1748" s="6" t="s">
        <v>267</v>
      </c>
      <c r="C1748" s="6">
        <v>2017</v>
      </c>
      <c r="D1748" s="6" t="s">
        <v>268</v>
      </c>
      <c r="E1748" s="6" t="s">
        <v>135</v>
      </c>
      <c r="F1748" s="6" t="s">
        <v>171</v>
      </c>
      <c r="G1748" s="54" t="s">
        <v>251</v>
      </c>
      <c r="H1748" s="54"/>
      <c r="I1748" s="54"/>
      <c r="J1748" s="54" t="s">
        <v>160</v>
      </c>
      <c r="K1748" s="6" t="s">
        <v>161</v>
      </c>
      <c r="L1748" s="6" t="s">
        <v>700</v>
      </c>
      <c r="M1748" s="6" t="s">
        <v>73</v>
      </c>
      <c r="N1748" s="54" t="s">
        <v>718</v>
      </c>
      <c r="O1748" t="s">
        <v>298</v>
      </c>
      <c r="P1748"/>
      <c r="Q1748"/>
      <c r="R1748"/>
      <c r="S1748"/>
      <c r="T1748" s="6" t="s">
        <v>193</v>
      </c>
      <c r="U1748"/>
      <c r="V1748"/>
      <c r="W1748"/>
      <c r="X1748"/>
      <c r="Y1748"/>
      <c r="Z1748"/>
      <c r="AA1748" s="56"/>
      <c r="AB1748" s="56"/>
      <c r="AC1748" s="56"/>
      <c r="AD1748" s="6"/>
      <c r="AE1748" s="31"/>
      <c r="AF1748" s="31"/>
      <c r="AG1748" s="31"/>
      <c r="AH1748" s="31"/>
      <c r="AI1748"/>
      <c r="AJ1748"/>
      <c r="AK1748"/>
      <c r="AL1748"/>
      <c r="AM1748"/>
      <c r="AN1748"/>
      <c r="AO1748" s="6">
        <v>10</v>
      </c>
      <c r="AP1748"/>
      <c r="AQ1748"/>
      <c r="AR1748"/>
      <c r="AS1748" s="65">
        <v>0</v>
      </c>
      <c r="AT1748" s="65">
        <v>7</v>
      </c>
      <c r="AU1748"/>
      <c r="AV1748"/>
      <c r="AW1748"/>
      <c r="AX1748"/>
      <c r="AY1748"/>
      <c r="AZ1748"/>
      <c r="BA1748"/>
      <c r="BB1748"/>
      <c r="BC1748"/>
      <c r="BD1748"/>
      <c r="BE1748"/>
      <c r="BF1748"/>
      <c r="BG1748"/>
      <c r="BH1748"/>
      <c r="BI1748"/>
      <c r="BJ1748"/>
      <c r="BK1748"/>
      <c r="BL1748"/>
      <c r="BM1748"/>
      <c r="BN1748"/>
      <c r="BO1748"/>
      <c r="BP1748"/>
      <c r="BQ1748"/>
      <c r="BR1748"/>
      <c r="BS1748"/>
      <c r="BT1748"/>
      <c r="BU1748"/>
      <c r="BV1748"/>
      <c r="BW1748"/>
      <c r="BX1748"/>
      <c r="BY1748"/>
      <c r="BZ1748"/>
      <c r="CA1748"/>
      <c r="CB1748"/>
      <c r="CC1748"/>
      <c r="CD1748"/>
      <c r="CE1748"/>
      <c r="CF1748"/>
      <c r="CG1748"/>
      <c r="CH1748"/>
    </row>
    <row r="1749" spans="1:86" s="121" customFormat="1" x14ac:dyDescent="0.3">
      <c r="A1749" s="6" t="s">
        <v>168</v>
      </c>
      <c r="B1749" s="6" t="s">
        <v>267</v>
      </c>
      <c r="C1749" s="6">
        <v>2017</v>
      </c>
      <c r="D1749" s="6" t="s">
        <v>268</v>
      </c>
      <c r="E1749" s="6" t="s">
        <v>135</v>
      </c>
      <c r="F1749" s="6" t="s">
        <v>171</v>
      </c>
      <c r="G1749" s="54" t="s">
        <v>251</v>
      </c>
      <c r="H1749" s="54"/>
      <c r="I1749" s="54"/>
      <c r="J1749" s="54" t="s">
        <v>160</v>
      </c>
      <c r="K1749" s="6" t="s">
        <v>161</v>
      </c>
      <c r="L1749" s="6" t="s">
        <v>698</v>
      </c>
      <c r="M1749" s="6" t="s">
        <v>73</v>
      </c>
      <c r="N1749" s="54" t="s">
        <v>683</v>
      </c>
      <c r="O1749" t="s">
        <v>298</v>
      </c>
      <c r="P1749"/>
      <c r="Q1749"/>
      <c r="R1749"/>
      <c r="S1749"/>
      <c r="T1749" s="6" t="s">
        <v>193</v>
      </c>
      <c r="U1749"/>
      <c r="V1749"/>
      <c r="W1749"/>
      <c r="X1749"/>
      <c r="Y1749"/>
      <c r="Z1749"/>
      <c r="AA1749" s="56"/>
      <c r="AB1749" s="56"/>
      <c r="AC1749" s="56"/>
      <c r="AD1749" s="6"/>
      <c r="AE1749" s="31"/>
      <c r="AF1749" s="31"/>
      <c r="AG1749" s="31"/>
      <c r="AH1749" s="31"/>
      <c r="AI1749"/>
      <c r="AJ1749"/>
      <c r="AK1749"/>
      <c r="AL1749"/>
      <c r="AM1749"/>
      <c r="AN1749"/>
      <c r="AO1749" s="6" t="s">
        <v>699</v>
      </c>
      <c r="AP1749"/>
      <c r="AQ1749"/>
      <c r="AR1749"/>
      <c r="AS1749" s="65">
        <v>0</v>
      </c>
      <c r="AT1749" s="65">
        <v>4</v>
      </c>
      <c r="AU1749">
        <v>0</v>
      </c>
      <c r="AV1749" t="s">
        <v>222</v>
      </c>
      <c r="AW1749"/>
      <c r="AX1749"/>
      <c r="AY1749"/>
      <c r="AZ1749"/>
      <c r="BA1749"/>
      <c r="BB1749"/>
      <c r="BC1749"/>
      <c r="BD1749"/>
      <c r="BE1749"/>
      <c r="BF1749"/>
      <c r="BG1749"/>
      <c r="BH1749"/>
      <c r="BI1749"/>
      <c r="BJ1749"/>
      <c r="BK1749"/>
      <c r="BL1749"/>
      <c r="BM1749"/>
      <c r="BN1749"/>
      <c r="BO1749"/>
      <c r="BP1749"/>
      <c r="BQ1749"/>
      <c r="BR1749"/>
      <c r="BS1749"/>
      <c r="BT1749"/>
      <c r="BU1749"/>
      <c r="BV1749"/>
      <c r="BW1749"/>
      <c r="BX1749"/>
      <c r="BY1749"/>
      <c r="BZ1749"/>
      <c r="CA1749"/>
      <c r="CB1749"/>
      <c r="CC1749"/>
      <c r="CD1749"/>
      <c r="CE1749"/>
      <c r="CF1749"/>
      <c r="CG1749"/>
      <c r="CH1749"/>
    </row>
    <row r="1750" spans="1:86" s="121" customFormat="1" x14ac:dyDescent="0.3">
      <c r="A1750" s="6" t="s">
        <v>168</v>
      </c>
      <c r="B1750" s="6" t="s">
        <v>267</v>
      </c>
      <c r="C1750" s="6">
        <v>2017</v>
      </c>
      <c r="D1750" s="6" t="s">
        <v>268</v>
      </c>
      <c r="E1750" s="6" t="s">
        <v>135</v>
      </c>
      <c r="F1750" s="6" t="s">
        <v>171</v>
      </c>
      <c r="G1750" s="54" t="s">
        <v>652</v>
      </c>
      <c r="H1750" s="54"/>
      <c r="I1750" s="54"/>
      <c r="J1750" s="54" t="s">
        <v>160</v>
      </c>
      <c r="K1750" s="6" t="s">
        <v>161</v>
      </c>
      <c r="L1750" s="6" t="s">
        <v>698</v>
      </c>
      <c r="M1750" s="6" t="s">
        <v>73</v>
      </c>
      <c r="N1750" s="54" t="s">
        <v>703</v>
      </c>
      <c r="O1750" t="s">
        <v>298</v>
      </c>
      <c r="P1750"/>
      <c r="Q1750"/>
      <c r="R1750"/>
      <c r="S1750"/>
      <c r="T1750" s="6" t="s">
        <v>193</v>
      </c>
      <c r="U1750"/>
      <c r="V1750"/>
      <c r="W1750"/>
      <c r="X1750"/>
      <c r="Y1750"/>
      <c r="Z1750"/>
      <c r="AA1750" s="56"/>
      <c r="AB1750" s="56"/>
      <c r="AC1750" s="56"/>
      <c r="AD1750" s="6"/>
      <c r="AE1750" s="31"/>
      <c r="AF1750" s="31"/>
      <c r="AG1750" s="31"/>
      <c r="AH1750" s="31"/>
      <c r="AI1750"/>
      <c r="AJ1750"/>
      <c r="AK1750"/>
      <c r="AL1750"/>
      <c r="AM1750"/>
      <c r="AN1750"/>
      <c r="AO1750" s="6" t="s">
        <v>699</v>
      </c>
      <c r="AP1750"/>
      <c r="AQ1750"/>
      <c r="AR1750"/>
      <c r="AS1750" s="65">
        <v>0</v>
      </c>
      <c r="AT1750" s="65">
        <v>4</v>
      </c>
      <c r="AU1750">
        <v>0</v>
      </c>
      <c r="AV1750" t="s">
        <v>222</v>
      </c>
      <c r="AW1750"/>
      <c r="AX1750"/>
      <c r="AY1750"/>
      <c r="AZ1750"/>
      <c r="BA1750"/>
      <c r="BB1750"/>
      <c r="BC1750"/>
      <c r="BD1750"/>
      <c r="BE1750"/>
      <c r="BF1750"/>
      <c r="BG1750"/>
      <c r="BH1750"/>
      <c r="BI1750"/>
      <c r="BJ1750"/>
      <c r="BK1750"/>
      <c r="BL1750"/>
      <c r="BM1750"/>
      <c r="BN1750"/>
      <c r="BO1750"/>
      <c r="BP1750"/>
      <c r="BQ1750"/>
      <c r="BR1750"/>
      <c r="BS1750"/>
      <c r="BT1750"/>
      <c r="BU1750"/>
      <c r="BV1750"/>
      <c r="BW1750"/>
      <c r="BX1750"/>
      <c r="BY1750"/>
      <c r="BZ1750"/>
      <c r="CA1750"/>
      <c r="CB1750"/>
      <c r="CC1750"/>
      <c r="CD1750"/>
      <c r="CE1750"/>
      <c r="CF1750"/>
      <c r="CG1750"/>
      <c r="CH1750"/>
    </row>
    <row r="1751" spans="1:86" s="121" customFormat="1" x14ac:dyDescent="0.3">
      <c r="A1751" s="6" t="s">
        <v>168</v>
      </c>
      <c r="B1751" s="6" t="s">
        <v>267</v>
      </c>
      <c r="C1751" s="6">
        <v>2017</v>
      </c>
      <c r="D1751" s="6" t="s">
        <v>268</v>
      </c>
      <c r="E1751" s="6" t="s">
        <v>135</v>
      </c>
      <c r="F1751" s="6" t="s">
        <v>171</v>
      </c>
      <c r="G1751" s="54" t="s">
        <v>251</v>
      </c>
      <c r="H1751" s="54"/>
      <c r="I1751" s="54"/>
      <c r="J1751" s="54" t="s">
        <v>160</v>
      </c>
      <c r="K1751" s="6" t="s">
        <v>161</v>
      </c>
      <c r="L1751" s="6" t="s">
        <v>698</v>
      </c>
      <c r="M1751" s="6" t="s">
        <v>73</v>
      </c>
      <c r="N1751" s="54" t="s">
        <v>703</v>
      </c>
      <c r="O1751" t="s">
        <v>298</v>
      </c>
      <c r="P1751"/>
      <c r="Q1751"/>
      <c r="R1751"/>
      <c r="S1751"/>
      <c r="T1751" s="6" t="s">
        <v>193</v>
      </c>
      <c r="U1751"/>
      <c r="V1751"/>
      <c r="W1751"/>
      <c r="X1751"/>
      <c r="Y1751"/>
      <c r="Z1751"/>
      <c r="AA1751" s="56"/>
      <c r="AB1751" s="56"/>
      <c r="AC1751" s="56"/>
      <c r="AD1751" s="6"/>
      <c r="AE1751" s="31"/>
      <c r="AF1751" s="31"/>
      <c r="AG1751" s="31"/>
      <c r="AH1751" s="31"/>
      <c r="AI1751"/>
      <c r="AJ1751"/>
      <c r="AK1751"/>
      <c r="AL1751"/>
      <c r="AM1751"/>
      <c r="AN1751"/>
      <c r="AO1751" s="6" t="s">
        <v>699</v>
      </c>
      <c r="AP1751"/>
      <c r="AQ1751"/>
      <c r="AR1751"/>
      <c r="AS1751" s="65">
        <v>0</v>
      </c>
      <c r="AT1751" s="65">
        <v>2</v>
      </c>
      <c r="AU1751">
        <v>0</v>
      </c>
      <c r="AV1751" t="s">
        <v>222</v>
      </c>
      <c r="AW1751"/>
      <c r="AX1751"/>
      <c r="AY1751"/>
      <c r="AZ1751"/>
      <c r="BA1751"/>
      <c r="BB1751"/>
      <c r="BC1751"/>
      <c r="BD1751"/>
      <c r="BE1751"/>
      <c r="BF1751"/>
      <c r="BG1751"/>
      <c r="BH1751"/>
      <c r="BI1751"/>
      <c r="BJ1751"/>
      <c r="BK1751"/>
      <c r="BL1751"/>
      <c r="BM1751"/>
      <c r="BN1751"/>
      <c r="BO1751"/>
      <c r="BP1751"/>
      <c r="BQ1751"/>
      <c r="BR1751"/>
      <c r="BS1751"/>
      <c r="BT1751"/>
      <c r="BU1751"/>
      <c r="BV1751"/>
      <c r="BW1751"/>
      <c r="BX1751"/>
      <c r="BY1751"/>
      <c r="BZ1751"/>
      <c r="CA1751"/>
      <c r="CB1751"/>
      <c r="CC1751"/>
      <c r="CD1751"/>
      <c r="CE1751"/>
      <c r="CF1751"/>
      <c r="CG1751"/>
      <c r="CH1751"/>
    </row>
    <row r="1752" spans="1:86" s="121" customFormat="1" x14ac:dyDescent="0.3">
      <c r="A1752" s="6" t="s">
        <v>168</v>
      </c>
      <c r="B1752" s="6" t="s">
        <v>267</v>
      </c>
      <c r="C1752" s="6">
        <v>2017</v>
      </c>
      <c r="D1752" s="6" t="s">
        <v>268</v>
      </c>
      <c r="E1752" s="6" t="s">
        <v>135</v>
      </c>
      <c r="F1752" s="6" t="s">
        <v>171</v>
      </c>
      <c r="G1752" s="54" t="s">
        <v>251</v>
      </c>
      <c r="H1752" s="54"/>
      <c r="I1752" s="54"/>
      <c r="J1752" s="54" t="s">
        <v>160</v>
      </c>
      <c r="K1752" s="6" t="s">
        <v>161</v>
      </c>
      <c r="L1752" s="6" t="s">
        <v>698</v>
      </c>
      <c r="M1752" s="6" t="s">
        <v>73</v>
      </c>
      <c r="N1752" s="54" t="s">
        <v>718</v>
      </c>
      <c r="O1752" t="s">
        <v>298</v>
      </c>
      <c r="P1752"/>
      <c r="Q1752"/>
      <c r="R1752"/>
      <c r="S1752"/>
      <c r="T1752" s="6" t="s">
        <v>193</v>
      </c>
      <c r="U1752"/>
      <c r="V1752"/>
      <c r="W1752"/>
      <c r="X1752"/>
      <c r="Y1752"/>
      <c r="Z1752"/>
      <c r="AA1752" s="56"/>
      <c r="AB1752" s="56"/>
      <c r="AC1752" s="56"/>
      <c r="AD1752" s="6"/>
      <c r="AE1752" s="31"/>
      <c r="AF1752" s="31"/>
      <c r="AG1752" s="31"/>
      <c r="AH1752" s="31"/>
      <c r="AI1752"/>
      <c r="AJ1752"/>
      <c r="AK1752"/>
      <c r="AL1752"/>
      <c r="AM1752"/>
      <c r="AN1752"/>
      <c r="AO1752" s="6" t="s">
        <v>699</v>
      </c>
      <c r="AP1752"/>
      <c r="AQ1752"/>
      <c r="AR1752"/>
      <c r="AS1752" s="65">
        <v>0</v>
      </c>
      <c r="AT1752" s="65">
        <v>7</v>
      </c>
      <c r="AU1752">
        <v>0</v>
      </c>
      <c r="AV1752" t="s">
        <v>222</v>
      </c>
      <c r="AW1752"/>
      <c r="AX1752"/>
      <c r="AY1752"/>
      <c r="AZ1752"/>
      <c r="BA1752"/>
      <c r="BB1752"/>
      <c r="BC1752"/>
      <c r="BD1752"/>
      <c r="BE1752"/>
      <c r="BF1752"/>
      <c r="BG1752"/>
      <c r="BH1752"/>
      <c r="BI1752"/>
      <c r="BJ1752"/>
      <c r="BK1752"/>
      <c r="BL1752"/>
      <c r="BM1752"/>
      <c r="BN1752"/>
      <c r="BO1752"/>
      <c r="BP1752"/>
      <c r="BQ1752"/>
      <c r="BR1752"/>
      <c r="BS1752"/>
      <c r="BT1752"/>
      <c r="BU1752"/>
      <c r="BV1752"/>
      <c r="BW1752"/>
      <c r="BX1752"/>
      <c r="BY1752"/>
      <c r="BZ1752"/>
      <c r="CA1752"/>
      <c r="CB1752"/>
      <c r="CC1752"/>
      <c r="CD1752"/>
      <c r="CE1752"/>
      <c r="CF1752"/>
      <c r="CG1752"/>
      <c r="CH1752"/>
    </row>
    <row r="1753" spans="1:86" s="121" customFormat="1" x14ac:dyDescent="0.3">
      <c r="A1753" s="6" t="s">
        <v>168</v>
      </c>
      <c r="B1753" s="6" t="s">
        <v>267</v>
      </c>
      <c r="C1753" s="6">
        <v>2017</v>
      </c>
      <c r="D1753" s="6" t="s">
        <v>268</v>
      </c>
      <c r="E1753" s="6" t="s">
        <v>135</v>
      </c>
      <c r="F1753" s="6" t="s">
        <v>171</v>
      </c>
      <c r="G1753" s="54" t="s">
        <v>251</v>
      </c>
      <c r="H1753" s="54"/>
      <c r="I1753" s="54"/>
      <c r="J1753" s="54" t="s">
        <v>160</v>
      </c>
      <c r="K1753" s="6" t="s">
        <v>161</v>
      </c>
      <c r="L1753" s="6" t="s">
        <v>291</v>
      </c>
      <c r="M1753" s="6" t="s">
        <v>73</v>
      </c>
      <c r="N1753" s="54" t="s">
        <v>683</v>
      </c>
      <c r="O1753" t="s">
        <v>298</v>
      </c>
      <c r="P1753"/>
      <c r="Q1753"/>
      <c r="R1753"/>
      <c r="S1753"/>
      <c r="T1753" s="6" t="s">
        <v>193</v>
      </c>
      <c r="U1753"/>
      <c r="V1753"/>
      <c r="W1753"/>
      <c r="X1753"/>
      <c r="Y1753"/>
      <c r="Z1753"/>
      <c r="AA1753" s="56"/>
      <c r="AB1753" s="56"/>
      <c r="AC1753" s="56"/>
      <c r="AD1753" s="6"/>
      <c r="AE1753" s="31"/>
      <c r="AF1753" s="31"/>
      <c r="AG1753" s="31"/>
      <c r="AH1753" s="31"/>
      <c r="AI1753"/>
      <c r="AJ1753"/>
      <c r="AK1753"/>
      <c r="AL1753"/>
      <c r="AM1753"/>
      <c r="AN1753"/>
      <c r="AO1753" s="6">
        <v>10</v>
      </c>
      <c r="AP1753"/>
      <c r="AQ1753"/>
      <c r="AR1753"/>
      <c r="AS1753" s="65">
        <v>1</v>
      </c>
      <c r="AT1753" s="65">
        <v>4</v>
      </c>
      <c r="AU1753"/>
      <c r="AV1753"/>
      <c r="AW1753"/>
      <c r="AX1753"/>
      <c r="AY1753"/>
      <c r="AZ1753"/>
      <c r="BA1753"/>
      <c r="BB1753"/>
      <c r="BC1753"/>
      <c r="BD1753"/>
      <c r="BE1753"/>
      <c r="BF1753"/>
      <c r="BG1753"/>
      <c r="BH1753"/>
      <c r="BI1753"/>
      <c r="BJ1753"/>
      <c r="BK1753"/>
      <c r="BL1753"/>
      <c r="BM1753"/>
      <c r="BN1753"/>
      <c r="BO1753"/>
      <c r="BP1753"/>
      <c r="BQ1753"/>
      <c r="BR1753"/>
      <c r="BS1753"/>
      <c r="BT1753"/>
      <c r="BU1753"/>
      <c r="BV1753"/>
      <c r="BW1753"/>
      <c r="BX1753"/>
      <c r="BY1753"/>
      <c r="BZ1753"/>
      <c r="CA1753"/>
      <c r="CB1753"/>
      <c r="CC1753"/>
      <c r="CD1753"/>
      <c r="CE1753"/>
      <c r="CF1753"/>
      <c r="CG1753"/>
      <c r="CH1753"/>
    </row>
    <row r="1754" spans="1:86" s="121" customFormat="1" x14ac:dyDescent="0.3">
      <c r="A1754" s="6" t="s">
        <v>168</v>
      </c>
      <c r="B1754" s="6" t="s">
        <v>267</v>
      </c>
      <c r="C1754" s="6">
        <v>2017</v>
      </c>
      <c r="D1754" s="6" t="s">
        <v>268</v>
      </c>
      <c r="E1754" s="6" t="s">
        <v>135</v>
      </c>
      <c r="F1754" s="6" t="s">
        <v>171</v>
      </c>
      <c r="G1754" s="54" t="s">
        <v>652</v>
      </c>
      <c r="H1754" s="54"/>
      <c r="I1754" s="54"/>
      <c r="J1754" s="54" t="s">
        <v>160</v>
      </c>
      <c r="K1754" s="6" t="s">
        <v>161</v>
      </c>
      <c r="L1754" s="6" t="s">
        <v>291</v>
      </c>
      <c r="M1754" s="6" t="s">
        <v>73</v>
      </c>
      <c r="N1754" s="54" t="s">
        <v>703</v>
      </c>
      <c r="O1754" t="s">
        <v>298</v>
      </c>
      <c r="P1754"/>
      <c r="Q1754"/>
      <c r="R1754"/>
      <c r="S1754"/>
      <c r="T1754" s="6" t="s">
        <v>193</v>
      </c>
      <c r="U1754"/>
      <c r="V1754"/>
      <c r="W1754"/>
      <c r="X1754"/>
      <c r="Y1754"/>
      <c r="Z1754"/>
      <c r="AA1754" s="56"/>
      <c r="AB1754" s="56"/>
      <c r="AC1754" s="56"/>
      <c r="AD1754" s="6"/>
      <c r="AE1754" s="31"/>
      <c r="AF1754" s="31"/>
      <c r="AG1754" s="31"/>
      <c r="AH1754" s="31"/>
      <c r="AI1754"/>
      <c r="AJ1754"/>
      <c r="AK1754"/>
      <c r="AL1754"/>
      <c r="AM1754"/>
      <c r="AN1754"/>
      <c r="AO1754" s="6">
        <v>10</v>
      </c>
      <c r="AP1754"/>
      <c r="AQ1754"/>
      <c r="AR1754"/>
      <c r="AS1754" s="65">
        <v>2</v>
      </c>
      <c r="AT1754" s="65">
        <v>4</v>
      </c>
      <c r="AU1754"/>
      <c r="AV1754"/>
      <c r="AW1754"/>
      <c r="AX1754"/>
      <c r="AY1754"/>
      <c r="AZ1754"/>
      <c r="BA1754"/>
      <c r="BB1754"/>
      <c r="BC1754"/>
      <c r="BD1754"/>
      <c r="BE1754"/>
      <c r="BF1754"/>
      <c r="BG1754"/>
      <c r="BH1754"/>
      <c r="BI1754"/>
      <c r="BJ1754"/>
      <c r="BK1754"/>
      <c r="BL1754"/>
      <c r="BM1754"/>
      <c r="BN1754"/>
      <c r="BO1754"/>
      <c r="BP1754"/>
      <c r="BQ1754"/>
      <c r="BR1754"/>
      <c r="BS1754"/>
      <c r="BT1754"/>
      <c r="BU1754"/>
      <c r="BV1754"/>
      <c r="BW1754"/>
      <c r="BX1754"/>
      <c r="BY1754"/>
      <c r="BZ1754"/>
      <c r="CA1754"/>
      <c r="CB1754"/>
      <c r="CC1754"/>
      <c r="CD1754"/>
      <c r="CE1754"/>
      <c r="CF1754"/>
      <c r="CG1754"/>
      <c r="CH1754"/>
    </row>
    <row r="1755" spans="1:86" s="121" customFormat="1" x14ac:dyDescent="0.3">
      <c r="A1755" s="6" t="s">
        <v>168</v>
      </c>
      <c r="B1755" s="6" t="s">
        <v>267</v>
      </c>
      <c r="C1755" s="6">
        <v>2017</v>
      </c>
      <c r="D1755" s="6" t="s">
        <v>268</v>
      </c>
      <c r="E1755" s="6" t="s">
        <v>135</v>
      </c>
      <c r="F1755" s="6" t="s">
        <v>171</v>
      </c>
      <c r="G1755" s="54" t="s">
        <v>251</v>
      </c>
      <c r="H1755" s="54"/>
      <c r="I1755" s="54"/>
      <c r="J1755" s="54" t="s">
        <v>160</v>
      </c>
      <c r="K1755" s="6" t="s">
        <v>161</v>
      </c>
      <c r="L1755" s="6" t="s">
        <v>291</v>
      </c>
      <c r="M1755" s="6" t="s">
        <v>73</v>
      </c>
      <c r="N1755" s="54" t="s">
        <v>703</v>
      </c>
      <c r="O1755" t="s">
        <v>298</v>
      </c>
      <c r="P1755"/>
      <c r="Q1755"/>
      <c r="R1755"/>
      <c r="S1755"/>
      <c r="T1755" s="6" t="s">
        <v>193</v>
      </c>
      <c r="U1755"/>
      <c r="V1755"/>
      <c r="W1755"/>
      <c r="X1755"/>
      <c r="Y1755"/>
      <c r="Z1755"/>
      <c r="AA1755" s="56"/>
      <c r="AB1755" s="56"/>
      <c r="AC1755" s="56"/>
      <c r="AD1755" s="6"/>
      <c r="AE1755" s="31"/>
      <c r="AF1755" s="31"/>
      <c r="AG1755" s="31"/>
      <c r="AH1755" s="31"/>
      <c r="AI1755"/>
      <c r="AJ1755"/>
      <c r="AK1755"/>
      <c r="AL1755"/>
      <c r="AM1755"/>
      <c r="AN1755"/>
      <c r="AO1755" s="6">
        <v>10</v>
      </c>
      <c r="AP1755"/>
      <c r="AQ1755"/>
      <c r="AR1755"/>
      <c r="AS1755" s="65">
        <v>1</v>
      </c>
      <c r="AT1755" s="65">
        <v>2</v>
      </c>
      <c r="AU1755"/>
      <c r="AV1755"/>
      <c r="AW1755"/>
      <c r="AX1755"/>
      <c r="AY1755"/>
      <c r="AZ1755"/>
      <c r="BA1755"/>
      <c r="BB1755"/>
      <c r="BC1755"/>
      <c r="BD1755"/>
      <c r="BE1755"/>
      <c r="BF1755"/>
      <c r="BG1755"/>
      <c r="BH1755"/>
      <c r="BI1755"/>
      <c r="BJ1755"/>
      <c r="BK1755"/>
      <c r="BL1755"/>
      <c r="BM1755"/>
      <c r="BN1755"/>
      <c r="BO1755"/>
      <c r="BP1755"/>
      <c r="BQ1755"/>
      <c r="BR1755"/>
      <c r="BS1755"/>
      <c r="BT1755"/>
      <c r="BU1755"/>
      <c r="BV1755"/>
      <c r="BW1755"/>
      <c r="BX1755"/>
      <c r="BY1755"/>
      <c r="BZ1755"/>
      <c r="CA1755"/>
      <c r="CB1755"/>
      <c r="CC1755"/>
      <c r="CD1755"/>
      <c r="CE1755"/>
      <c r="CF1755"/>
      <c r="CG1755"/>
      <c r="CH1755"/>
    </row>
    <row r="1756" spans="1:86" s="121" customFormat="1" x14ac:dyDescent="0.3">
      <c r="A1756" s="6" t="s">
        <v>168</v>
      </c>
      <c r="B1756" s="6" t="s">
        <v>267</v>
      </c>
      <c r="C1756" s="6">
        <v>2017</v>
      </c>
      <c r="D1756" s="6" t="s">
        <v>268</v>
      </c>
      <c r="E1756" s="6" t="s">
        <v>135</v>
      </c>
      <c r="F1756" s="6" t="s">
        <v>171</v>
      </c>
      <c r="G1756" s="54" t="s">
        <v>251</v>
      </c>
      <c r="H1756" s="54"/>
      <c r="I1756" s="54"/>
      <c r="J1756" s="54" t="s">
        <v>160</v>
      </c>
      <c r="K1756" s="6" t="s">
        <v>161</v>
      </c>
      <c r="L1756" s="6" t="s">
        <v>291</v>
      </c>
      <c r="M1756" s="6" t="s">
        <v>73</v>
      </c>
      <c r="N1756" s="54" t="s">
        <v>718</v>
      </c>
      <c r="O1756" t="s">
        <v>298</v>
      </c>
      <c r="P1756"/>
      <c r="Q1756"/>
      <c r="R1756"/>
      <c r="S1756"/>
      <c r="T1756" s="6" t="s">
        <v>193</v>
      </c>
      <c r="U1756"/>
      <c r="V1756"/>
      <c r="W1756"/>
      <c r="X1756"/>
      <c r="Y1756"/>
      <c r="Z1756"/>
      <c r="AA1756" s="56"/>
      <c r="AB1756" s="56"/>
      <c r="AC1756" s="56"/>
      <c r="AD1756" s="6"/>
      <c r="AE1756" s="31"/>
      <c r="AF1756" s="31"/>
      <c r="AG1756" s="31"/>
      <c r="AH1756" s="31"/>
      <c r="AI1756"/>
      <c r="AJ1756"/>
      <c r="AK1756"/>
      <c r="AL1756"/>
      <c r="AM1756"/>
      <c r="AN1756"/>
      <c r="AO1756" s="6">
        <v>10</v>
      </c>
      <c r="AP1756"/>
      <c r="AQ1756"/>
      <c r="AR1756"/>
      <c r="AS1756" s="65">
        <v>1</v>
      </c>
      <c r="AT1756" s="65">
        <v>7</v>
      </c>
      <c r="AU1756"/>
      <c r="AV1756"/>
      <c r="AW1756"/>
      <c r="AX1756"/>
      <c r="AY1756"/>
      <c r="AZ1756"/>
      <c r="BA1756"/>
      <c r="BB1756"/>
      <c r="BC1756"/>
      <c r="BD1756"/>
      <c r="BE1756"/>
      <c r="BF1756"/>
      <c r="BG1756"/>
      <c r="BH1756"/>
      <c r="BI1756"/>
      <c r="BJ1756"/>
      <c r="BK1756"/>
      <c r="BL1756"/>
      <c r="BM1756"/>
      <c r="BN1756"/>
      <c r="BO1756"/>
      <c r="BP1756"/>
      <c r="BQ1756"/>
      <c r="BR1756"/>
      <c r="BS1756"/>
      <c r="BT1756"/>
      <c r="BU1756"/>
      <c r="BV1756"/>
      <c r="BW1756"/>
      <c r="BX1756"/>
      <c r="BY1756"/>
      <c r="BZ1756"/>
      <c r="CA1756"/>
      <c r="CB1756"/>
      <c r="CC1756"/>
      <c r="CD1756"/>
      <c r="CE1756"/>
      <c r="CF1756"/>
      <c r="CG1756"/>
      <c r="CH1756"/>
    </row>
    <row r="1757" spans="1:86" s="121" customFormat="1" x14ac:dyDescent="0.3">
      <c r="A1757" s="6" t="s">
        <v>168</v>
      </c>
      <c r="B1757" s="6" t="s">
        <v>267</v>
      </c>
      <c r="C1757" s="6">
        <v>2017</v>
      </c>
      <c r="D1757" s="6" t="s">
        <v>268</v>
      </c>
      <c r="E1757" s="6" t="s">
        <v>135</v>
      </c>
      <c r="F1757" s="6" t="s">
        <v>171</v>
      </c>
      <c r="G1757" s="54" t="s">
        <v>251</v>
      </c>
      <c r="H1757" s="54"/>
      <c r="I1757" s="54"/>
      <c r="J1757" s="54" t="s">
        <v>160</v>
      </c>
      <c r="K1757" s="6" t="s">
        <v>161</v>
      </c>
      <c r="L1757" s="6" t="s">
        <v>597</v>
      </c>
      <c r="M1757" s="6" t="s">
        <v>73</v>
      </c>
      <c r="N1757" s="54" t="s">
        <v>683</v>
      </c>
      <c r="O1757" t="s">
        <v>298</v>
      </c>
      <c r="P1757"/>
      <c r="Q1757"/>
      <c r="R1757"/>
      <c r="S1757"/>
      <c r="T1757" s="6" t="s">
        <v>193</v>
      </c>
      <c r="U1757"/>
      <c r="V1757"/>
      <c r="W1757"/>
      <c r="X1757"/>
      <c r="Y1757"/>
      <c r="Z1757"/>
      <c r="AA1757" s="56"/>
      <c r="AB1757" s="56"/>
      <c r="AC1757" s="56"/>
      <c r="AD1757" s="6"/>
      <c r="AE1757" s="31"/>
      <c r="AF1757" s="31"/>
      <c r="AG1757" s="31"/>
      <c r="AH1757" s="31"/>
      <c r="AI1757"/>
      <c r="AJ1757"/>
      <c r="AK1757"/>
      <c r="AL1757"/>
      <c r="AM1757"/>
      <c r="AN1757"/>
      <c r="AO1757" s="6">
        <v>100</v>
      </c>
      <c r="AP1757"/>
      <c r="AQ1757"/>
      <c r="AR1757"/>
      <c r="AS1757" s="65">
        <v>2</v>
      </c>
      <c r="AT1757" s="65">
        <v>4</v>
      </c>
      <c r="AU1757"/>
      <c r="AV1757"/>
      <c r="AW1757"/>
      <c r="AX1757"/>
      <c r="AY1757"/>
      <c r="AZ1757"/>
      <c r="BA1757"/>
      <c r="BB1757"/>
      <c r="BC1757"/>
      <c r="BD1757"/>
      <c r="BE1757"/>
      <c r="BF1757"/>
      <c r="BG1757"/>
      <c r="BH1757"/>
      <c r="BI1757"/>
      <c r="BJ1757"/>
      <c r="BK1757"/>
      <c r="BL1757"/>
      <c r="BM1757"/>
      <c r="BN1757"/>
      <c r="BO1757"/>
      <c r="BP1757"/>
      <c r="BQ1757"/>
      <c r="BR1757"/>
      <c r="BS1757"/>
      <c r="BT1757"/>
      <c r="BU1757"/>
      <c r="BV1757"/>
      <c r="BW1757"/>
      <c r="BX1757"/>
      <c r="BY1757"/>
      <c r="BZ1757"/>
      <c r="CA1757"/>
      <c r="CB1757"/>
      <c r="CC1757"/>
      <c r="CD1757"/>
      <c r="CE1757"/>
      <c r="CF1757"/>
      <c r="CG1757"/>
      <c r="CH1757"/>
    </row>
    <row r="1758" spans="1:86" s="121" customFormat="1" x14ac:dyDescent="0.3">
      <c r="A1758" s="6" t="s">
        <v>168</v>
      </c>
      <c r="B1758" s="6" t="s">
        <v>267</v>
      </c>
      <c r="C1758" s="6">
        <v>2017</v>
      </c>
      <c r="D1758" s="6" t="s">
        <v>268</v>
      </c>
      <c r="E1758" s="6" t="s">
        <v>135</v>
      </c>
      <c r="F1758" s="6" t="s">
        <v>171</v>
      </c>
      <c r="G1758" s="54" t="s">
        <v>652</v>
      </c>
      <c r="H1758" s="54"/>
      <c r="I1758" s="54"/>
      <c r="J1758" s="54" t="s">
        <v>160</v>
      </c>
      <c r="K1758" s="6" t="s">
        <v>161</v>
      </c>
      <c r="L1758" s="6" t="s">
        <v>597</v>
      </c>
      <c r="M1758" s="6" t="s">
        <v>73</v>
      </c>
      <c r="N1758" s="54" t="s">
        <v>703</v>
      </c>
      <c r="O1758" t="s">
        <v>298</v>
      </c>
      <c r="P1758"/>
      <c r="Q1758"/>
      <c r="R1758"/>
      <c r="S1758"/>
      <c r="T1758" s="6" t="s">
        <v>193</v>
      </c>
      <c r="U1758"/>
      <c r="V1758"/>
      <c r="W1758"/>
      <c r="X1758"/>
      <c r="Y1758"/>
      <c r="Z1758"/>
      <c r="AA1758" s="56"/>
      <c r="AB1758" s="56"/>
      <c r="AC1758" s="56"/>
      <c r="AD1758" s="6"/>
      <c r="AE1758" s="31"/>
      <c r="AF1758" s="31"/>
      <c r="AG1758" s="31"/>
      <c r="AH1758" s="31"/>
      <c r="AI1758"/>
      <c r="AJ1758"/>
      <c r="AK1758"/>
      <c r="AL1758"/>
      <c r="AM1758"/>
      <c r="AN1758"/>
      <c r="AO1758" s="6">
        <v>100</v>
      </c>
      <c r="AP1758"/>
      <c r="AQ1758"/>
      <c r="AR1758"/>
      <c r="AS1758" s="65">
        <v>4</v>
      </c>
      <c r="AT1758" s="65">
        <v>4</v>
      </c>
      <c r="AU1758"/>
      <c r="AV1758"/>
      <c r="AW1758"/>
      <c r="AX1758"/>
      <c r="AY1758"/>
      <c r="AZ1758"/>
      <c r="BA1758"/>
      <c r="BB1758"/>
      <c r="BC1758"/>
      <c r="BD1758"/>
      <c r="BE1758"/>
      <c r="BF1758"/>
      <c r="BG1758"/>
      <c r="BH1758"/>
      <c r="BI1758"/>
      <c r="BJ1758"/>
      <c r="BK1758"/>
      <c r="BL1758"/>
      <c r="BM1758"/>
      <c r="BN1758"/>
      <c r="BO1758"/>
      <c r="BP1758"/>
      <c r="BQ1758"/>
      <c r="BR1758"/>
      <c r="BS1758"/>
      <c r="BT1758"/>
      <c r="BU1758"/>
      <c r="BV1758"/>
      <c r="BW1758"/>
      <c r="BX1758"/>
      <c r="BY1758"/>
      <c r="BZ1758"/>
      <c r="CA1758"/>
      <c r="CB1758"/>
      <c r="CC1758"/>
      <c r="CD1758"/>
      <c r="CE1758"/>
      <c r="CF1758"/>
      <c r="CG1758"/>
      <c r="CH1758"/>
    </row>
    <row r="1759" spans="1:86" s="121" customFormat="1" x14ac:dyDescent="0.3">
      <c r="A1759" s="6" t="s">
        <v>168</v>
      </c>
      <c r="B1759" s="6" t="s">
        <v>267</v>
      </c>
      <c r="C1759" s="6">
        <v>2017</v>
      </c>
      <c r="D1759" s="6" t="s">
        <v>268</v>
      </c>
      <c r="E1759" s="6" t="s">
        <v>135</v>
      </c>
      <c r="F1759" s="6" t="s">
        <v>171</v>
      </c>
      <c r="G1759" s="54" t="s">
        <v>251</v>
      </c>
      <c r="H1759" s="54"/>
      <c r="I1759" s="54"/>
      <c r="J1759" s="54" t="s">
        <v>160</v>
      </c>
      <c r="K1759" s="6" t="s">
        <v>161</v>
      </c>
      <c r="L1759" s="6" t="s">
        <v>597</v>
      </c>
      <c r="M1759" s="6" t="s">
        <v>73</v>
      </c>
      <c r="N1759" s="54" t="s">
        <v>703</v>
      </c>
      <c r="O1759" t="s">
        <v>298</v>
      </c>
      <c r="P1759"/>
      <c r="Q1759"/>
      <c r="R1759"/>
      <c r="S1759"/>
      <c r="T1759" s="6" t="s">
        <v>193</v>
      </c>
      <c r="U1759"/>
      <c r="V1759"/>
      <c r="W1759"/>
      <c r="X1759"/>
      <c r="Y1759"/>
      <c r="Z1759"/>
      <c r="AA1759" s="56"/>
      <c r="AB1759" s="56"/>
      <c r="AC1759" s="56"/>
      <c r="AD1759" s="6"/>
      <c r="AE1759" s="31"/>
      <c r="AF1759" s="31"/>
      <c r="AG1759" s="31"/>
      <c r="AH1759" s="31"/>
      <c r="AI1759"/>
      <c r="AJ1759"/>
      <c r="AK1759"/>
      <c r="AL1759"/>
      <c r="AM1759"/>
      <c r="AN1759"/>
      <c r="AO1759" s="6">
        <v>100</v>
      </c>
      <c r="AP1759"/>
      <c r="AQ1759"/>
      <c r="AR1759"/>
      <c r="AS1759" s="65">
        <v>0</v>
      </c>
      <c r="AT1759" s="65">
        <v>2</v>
      </c>
      <c r="AU1759"/>
      <c r="AV1759"/>
      <c r="AW1759"/>
      <c r="AX1759"/>
      <c r="AY1759"/>
      <c r="AZ1759"/>
      <c r="BA1759"/>
      <c r="BB1759"/>
      <c r="BC1759"/>
      <c r="BD1759"/>
      <c r="BE1759"/>
      <c r="BF1759"/>
      <c r="BG1759"/>
      <c r="BH1759"/>
      <c r="BI1759"/>
      <c r="BJ1759"/>
      <c r="BK1759"/>
      <c r="BL1759"/>
      <c r="BM1759"/>
      <c r="BN1759"/>
      <c r="BO1759"/>
      <c r="BP1759"/>
      <c r="BQ1759"/>
      <c r="BR1759"/>
      <c r="BS1759"/>
      <c r="BT1759"/>
      <c r="BU1759"/>
      <c r="BV1759"/>
      <c r="BW1759"/>
      <c r="BX1759"/>
      <c r="BY1759"/>
      <c r="BZ1759"/>
      <c r="CA1759"/>
      <c r="CB1759"/>
      <c r="CC1759"/>
      <c r="CD1759"/>
      <c r="CE1759"/>
      <c r="CF1759"/>
      <c r="CG1759"/>
      <c r="CH1759"/>
    </row>
    <row r="1760" spans="1:86" s="121" customFormat="1" x14ac:dyDescent="0.3">
      <c r="A1760" s="6" t="s">
        <v>168</v>
      </c>
      <c r="B1760" s="6" t="s">
        <v>267</v>
      </c>
      <c r="C1760" s="6">
        <v>2017</v>
      </c>
      <c r="D1760" s="6" t="s">
        <v>268</v>
      </c>
      <c r="E1760" s="6" t="s">
        <v>135</v>
      </c>
      <c r="F1760" s="6" t="s">
        <v>171</v>
      </c>
      <c r="G1760" s="54" t="s">
        <v>251</v>
      </c>
      <c r="H1760" s="54"/>
      <c r="I1760" s="54"/>
      <c r="J1760" s="54" t="s">
        <v>160</v>
      </c>
      <c r="K1760" s="6" t="s">
        <v>161</v>
      </c>
      <c r="L1760" s="6" t="s">
        <v>597</v>
      </c>
      <c r="M1760" s="6" t="s">
        <v>73</v>
      </c>
      <c r="N1760" s="54" t="s">
        <v>718</v>
      </c>
      <c r="O1760" t="s">
        <v>298</v>
      </c>
      <c r="P1760"/>
      <c r="Q1760"/>
      <c r="R1760"/>
      <c r="S1760"/>
      <c r="T1760" s="6" t="s">
        <v>193</v>
      </c>
      <c r="U1760"/>
      <c r="V1760"/>
      <c r="W1760"/>
      <c r="X1760"/>
      <c r="Y1760"/>
      <c r="Z1760"/>
      <c r="AA1760" s="56"/>
      <c r="AB1760" s="56"/>
      <c r="AC1760" s="56"/>
      <c r="AD1760" s="6"/>
      <c r="AE1760" s="31"/>
      <c r="AF1760" s="31"/>
      <c r="AG1760" s="31"/>
      <c r="AH1760" s="31"/>
      <c r="AI1760"/>
      <c r="AJ1760"/>
      <c r="AK1760"/>
      <c r="AL1760"/>
      <c r="AM1760"/>
      <c r="AN1760"/>
      <c r="AO1760" s="6">
        <v>100</v>
      </c>
      <c r="AP1760"/>
      <c r="AQ1760"/>
      <c r="AR1760"/>
      <c r="AS1760" s="65">
        <v>2</v>
      </c>
      <c r="AT1760" s="65">
        <v>7</v>
      </c>
      <c r="AU1760"/>
      <c r="AV1760"/>
      <c r="AW1760"/>
      <c r="AX1760"/>
      <c r="AY1760"/>
      <c r="AZ1760"/>
      <c r="BA1760"/>
      <c r="BB1760"/>
      <c r="BC1760"/>
      <c r="BD1760"/>
      <c r="BE1760"/>
      <c r="BF1760"/>
      <c r="BG1760"/>
      <c r="BH1760"/>
      <c r="BI1760"/>
      <c r="BJ1760"/>
      <c r="BK1760"/>
      <c r="BL1760"/>
      <c r="BM1760"/>
      <c r="BN1760"/>
      <c r="BO1760"/>
      <c r="BP1760"/>
      <c r="BQ1760"/>
      <c r="BR1760"/>
      <c r="BS1760"/>
      <c r="BT1760"/>
      <c r="BU1760"/>
      <c r="BV1760"/>
      <c r="BW1760"/>
      <c r="BX1760"/>
      <c r="BY1760"/>
      <c r="BZ1760"/>
      <c r="CA1760"/>
      <c r="CB1760"/>
      <c r="CC1760"/>
      <c r="CD1760"/>
      <c r="CE1760"/>
      <c r="CF1760"/>
      <c r="CG1760"/>
      <c r="CH1760"/>
    </row>
    <row r="1761" spans="1:86" s="121" customFormat="1" x14ac:dyDescent="0.3">
      <c r="A1761" s="6" t="s">
        <v>168</v>
      </c>
      <c r="B1761" s="6" t="s">
        <v>267</v>
      </c>
      <c r="C1761" s="6">
        <v>2017</v>
      </c>
      <c r="D1761" s="6" t="s">
        <v>268</v>
      </c>
      <c r="E1761" s="6" t="s">
        <v>135</v>
      </c>
      <c r="F1761" s="6" t="s">
        <v>171</v>
      </c>
      <c r="G1761" s="54" t="s">
        <v>251</v>
      </c>
      <c r="H1761" s="54"/>
      <c r="I1761" s="54"/>
      <c r="J1761" s="54" t="s">
        <v>160</v>
      </c>
      <c r="K1761" s="6" t="s">
        <v>161</v>
      </c>
      <c r="L1761" s="6" t="s">
        <v>91</v>
      </c>
      <c r="M1761" s="6" t="s">
        <v>73</v>
      </c>
      <c r="N1761" s="54" t="s">
        <v>683</v>
      </c>
      <c r="O1761" t="s">
        <v>298</v>
      </c>
      <c r="P1761"/>
      <c r="Q1761"/>
      <c r="R1761"/>
      <c r="S1761"/>
      <c r="T1761" s="6" t="s">
        <v>193</v>
      </c>
      <c r="U1761"/>
      <c r="V1761"/>
      <c r="W1761"/>
      <c r="X1761"/>
      <c r="Y1761"/>
      <c r="Z1761"/>
      <c r="AA1761" s="56"/>
      <c r="AB1761" s="56"/>
      <c r="AC1761" s="56"/>
      <c r="AD1761" s="6"/>
      <c r="AE1761" s="31"/>
      <c r="AF1761" s="31"/>
      <c r="AG1761" s="31"/>
      <c r="AH1761" s="31"/>
      <c r="AI1761"/>
      <c r="AJ1761"/>
      <c r="AK1761"/>
      <c r="AL1761"/>
      <c r="AM1761"/>
      <c r="AN1761"/>
      <c r="AO1761" s="6">
        <v>30</v>
      </c>
      <c r="AP1761"/>
      <c r="AQ1761"/>
      <c r="AR1761"/>
      <c r="AS1761" s="65">
        <v>0</v>
      </c>
      <c r="AT1761" s="65">
        <v>4</v>
      </c>
      <c r="AU1761"/>
      <c r="AV1761"/>
      <c r="AW1761"/>
      <c r="AX1761"/>
      <c r="AY1761"/>
      <c r="AZ1761"/>
      <c r="BA1761"/>
      <c r="BB1761"/>
      <c r="BC1761"/>
      <c r="BD1761"/>
      <c r="BE1761"/>
      <c r="BF1761"/>
      <c r="BG1761"/>
      <c r="BH1761"/>
      <c r="BI1761"/>
      <c r="BJ1761"/>
      <c r="BK1761"/>
      <c r="BL1761"/>
      <c r="BM1761"/>
      <c r="BN1761"/>
      <c r="BO1761"/>
      <c r="BP1761"/>
      <c r="BQ1761"/>
      <c r="BR1761"/>
      <c r="BS1761"/>
      <c r="BT1761"/>
      <c r="BU1761"/>
      <c r="BV1761"/>
      <c r="BW1761"/>
      <c r="BX1761"/>
      <c r="BY1761"/>
      <c r="BZ1761"/>
      <c r="CA1761"/>
      <c r="CB1761"/>
      <c r="CC1761"/>
      <c r="CD1761"/>
      <c r="CE1761"/>
      <c r="CF1761"/>
      <c r="CG1761"/>
      <c r="CH1761"/>
    </row>
    <row r="1762" spans="1:86" s="121" customFormat="1" x14ac:dyDescent="0.3">
      <c r="A1762" s="6" t="s">
        <v>168</v>
      </c>
      <c r="B1762" s="6" t="s">
        <v>267</v>
      </c>
      <c r="C1762" s="6">
        <v>2017</v>
      </c>
      <c r="D1762" s="6" t="s">
        <v>268</v>
      </c>
      <c r="E1762" s="6" t="s">
        <v>135</v>
      </c>
      <c r="F1762" s="6" t="s">
        <v>171</v>
      </c>
      <c r="G1762" s="54" t="s">
        <v>652</v>
      </c>
      <c r="H1762" s="54"/>
      <c r="I1762" s="54"/>
      <c r="J1762" s="54" t="s">
        <v>160</v>
      </c>
      <c r="K1762" s="6" t="s">
        <v>161</v>
      </c>
      <c r="L1762" s="6" t="s">
        <v>91</v>
      </c>
      <c r="M1762" s="6" t="s">
        <v>73</v>
      </c>
      <c r="N1762" s="54" t="s">
        <v>703</v>
      </c>
      <c r="O1762" t="s">
        <v>298</v>
      </c>
      <c r="P1762"/>
      <c r="Q1762"/>
      <c r="R1762"/>
      <c r="S1762"/>
      <c r="T1762" s="6" t="s">
        <v>193</v>
      </c>
      <c r="U1762"/>
      <c r="V1762"/>
      <c r="W1762"/>
      <c r="X1762"/>
      <c r="Y1762"/>
      <c r="Z1762"/>
      <c r="AA1762" s="56"/>
      <c r="AB1762" s="56"/>
      <c r="AC1762" s="56"/>
      <c r="AD1762" s="6"/>
      <c r="AE1762" s="31"/>
      <c r="AF1762" s="31"/>
      <c r="AG1762" s="31"/>
      <c r="AH1762" s="31"/>
      <c r="AI1762"/>
      <c r="AJ1762"/>
      <c r="AK1762"/>
      <c r="AL1762"/>
      <c r="AM1762"/>
      <c r="AN1762"/>
      <c r="AO1762" s="6">
        <v>30</v>
      </c>
      <c r="AP1762"/>
      <c r="AQ1762"/>
      <c r="AR1762"/>
      <c r="AS1762" s="65">
        <v>0</v>
      </c>
      <c r="AT1762" s="65">
        <v>4</v>
      </c>
      <c r="AU1762"/>
      <c r="AV1762"/>
      <c r="AW1762"/>
      <c r="AX1762"/>
      <c r="AY1762"/>
      <c r="AZ1762"/>
      <c r="BA1762"/>
      <c r="BB1762"/>
      <c r="BC1762"/>
      <c r="BD1762"/>
      <c r="BE1762"/>
      <c r="BF1762"/>
      <c r="BG1762"/>
      <c r="BH1762"/>
      <c r="BI1762"/>
      <c r="BJ1762"/>
      <c r="BK1762"/>
      <c r="BL1762"/>
      <c r="BM1762"/>
      <c r="BN1762"/>
      <c r="BO1762"/>
      <c r="BP1762"/>
      <c r="BQ1762"/>
      <c r="BR1762"/>
      <c r="BS1762"/>
      <c r="BT1762"/>
      <c r="BU1762"/>
      <c r="BV1762"/>
      <c r="BW1762"/>
      <c r="BX1762"/>
      <c r="BY1762"/>
      <c r="BZ1762"/>
      <c r="CA1762"/>
      <c r="CB1762"/>
      <c r="CC1762"/>
      <c r="CD1762"/>
      <c r="CE1762"/>
      <c r="CF1762"/>
      <c r="CG1762"/>
      <c r="CH1762"/>
    </row>
    <row r="1763" spans="1:86" s="121" customFormat="1" x14ac:dyDescent="0.3">
      <c r="A1763" s="6" t="s">
        <v>168</v>
      </c>
      <c r="B1763" s="6" t="s">
        <v>267</v>
      </c>
      <c r="C1763" s="6">
        <v>2017</v>
      </c>
      <c r="D1763" s="6" t="s">
        <v>268</v>
      </c>
      <c r="E1763" s="6" t="s">
        <v>135</v>
      </c>
      <c r="F1763" s="6" t="s">
        <v>171</v>
      </c>
      <c r="G1763" s="54" t="s">
        <v>251</v>
      </c>
      <c r="H1763" s="54"/>
      <c r="I1763" s="54"/>
      <c r="J1763" s="54" t="s">
        <v>160</v>
      </c>
      <c r="K1763" s="6" t="s">
        <v>161</v>
      </c>
      <c r="L1763" s="6" t="s">
        <v>91</v>
      </c>
      <c r="M1763" s="6" t="s">
        <v>73</v>
      </c>
      <c r="N1763" s="54" t="s">
        <v>703</v>
      </c>
      <c r="O1763" t="s">
        <v>298</v>
      </c>
      <c r="P1763"/>
      <c r="Q1763"/>
      <c r="R1763"/>
      <c r="S1763"/>
      <c r="T1763" s="6" t="s">
        <v>193</v>
      </c>
      <c r="U1763"/>
      <c r="V1763"/>
      <c r="W1763"/>
      <c r="X1763"/>
      <c r="Y1763"/>
      <c r="Z1763"/>
      <c r="AA1763" s="56"/>
      <c r="AB1763" s="56"/>
      <c r="AC1763" s="56"/>
      <c r="AD1763" s="6"/>
      <c r="AE1763" s="31"/>
      <c r="AF1763" s="31"/>
      <c r="AG1763" s="31"/>
      <c r="AH1763" s="31"/>
      <c r="AI1763"/>
      <c r="AJ1763"/>
      <c r="AK1763"/>
      <c r="AL1763"/>
      <c r="AM1763"/>
      <c r="AN1763"/>
      <c r="AO1763" s="6">
        <v>30</v>
      </c>
      <c r="AP1763"/>
      <c r="AQ1763"/>
      <c r="AR1763"/>
      <c r="AS1763" s="65">
        <v>0</v>
      </c>
      <c r="AT1763" s="65">
        <v>2</v>
      </c>
      <c r="AU1763"/>
      <c r="AV1763"/>
      <c r="AW1763"/>
      <c r="AX1763"/>
      <c r="AY1763"/>
      <c r="AZ1763"/>
      <c r="BA1763"/>
      <c r="BB1763"/>
      <c r="BC1763"/>
      <c r="BD1763"/>
      <c r="BE1763"/>
      <c r="BF1763"/>
      <c r="BG1763"/>
      <c r="BH1763"/>
      <c r="BI1763"/>
      <c r="BJ1763"/>
      <c r="BK1763"/>
      <c r="BL1763"/>
      <c r="BM1763"/>
      <c r="BN1763"/>
      <c r="BO1763"/>
      <c r="BP1763"/>
      <c r="BQ1763"/>
      <c r="BR1763"/>
      <c r="BS1763"/>
      <c r="BT1763"/>
      <c r="BU1763"/>
      <c r="BV1763"/>
      <c r="BW1763"/>
      <c r="BX1763"/>
      <c r="BY1763"/>
      <c r="BZ1763"/>
      <c r="CA1763"/>
      <c r="CB1763"/>
      <c r="CC1763"/>
      <c r="CD1763"/>
      <c r="CE1763"/>
      <c r="CF1763"/>
      <c r="CG1763"/>
      <c r="CH1763"/>
    </row>
    <row r="1764" spans="1:86" s="121" customFormat="1" x14ac:dyDescent="0.3">
      <c r="A1764" s="6" t="s">
        <v>168</v>
      </c>
      <c r="B1764" s="6" t="s">
        <v>267</v>
      </c>
      <c r="C1764" s="6">
        <v>2017</v>
      </c>
      <c r="D1764" s="6" t="s">
        <v>268</v>
      </c>
      <c r="E1764" s="6" t="s">
        <v>135</v>
      </c>
      <c r="F1764" s="6" t="s">
        <v>171</v>
      </c>
      <c r="G1764" s="54" t="s">
        <v>251</v>
      </c>
      <c r="H1764" s="54"/>
      <c r="I1764" s="54"/>
      <c r="J1764" s="54" t="s">
        <v>160</v>
      </c>
      <c r="K1764" s="6" t="s">
        <v>161</v>
      </c>
      <c r="L1764" s="6" t="s">
        <v>91</v>
      </c>
      <c r="M1764" s="6" t="s">
        <v>73</v>
      </c>
      <c r="N1764" s="54" t="s">
        <v>718</v>
      </c>
      <c r="O1764" t="s">
        <v>298</v>
      </c>
      <c r="P1764"/>
      <c r="Q1764"/>
      <c r="R1764"/>
      <c r="S1764"/>
      <c r="T1764" s="6" t="s">
        <v>193</v>
      </c>
      <c r="U1764"/>
      <c r="V1764"/>
      <c r="W1764"/>
      <c r="X1764"/>
      <c r="Y1764"/>
      <c r="Z1764"/>
      <c r="AA1764" s="56"/>
      <c r="AB1764" s="56"/>
      <c r="AC1764" s="56"/>
      <c r="AD1764" s="6"/>
      <c r="AE1764" s="31"/>
      <c r="AF1764" s="31"/>
      <c r="AG1764" s="31"/>
      <c r="AH1764" s="31"/>
      <c r="AI1764"/>
      <c r="AJ1764"/>
      <c r="AK1764"/>
      <c r="AL1764"/>
      <c r="AM1764"/>
      <c r="AN1764"/>
      <c r="AO1764" s="6">
        <v>30</v>
      </c>
      <c r="AP1764"/>
      <c r="AQ1764"/>
      <c r="AR1764"/>
      <c r="AS1764" s="65">
        <v>0</v>
      </c>
      <c r="AT1764" s="65">
        <v>7</v>
      </c>
      <c r="AU1764"/>
      <c r="AV1764"/>
      <c r="AW1764"/>
      <c r="AX1764"/>
      <c r="AY1764"/>
      <c r="AZ1764"/>
      <c r="BA1764"/>
      <c r="BB1764"/>
      <c r="BC1764"/>
      <c r="BD1764"/>
      <c r="BE1764"/>
      <c r="BF1764"/>
      <c r="BG1764"/>
      <c r="BH1764"/>
      <c r="BI1764"/>
      <c r="BJ1764"/>
      <c r="BK1764"/>
      <c r="BL1764"/>
      <c r="BM1764"/>
      <c r="BN1764"/>
      <c r="BO1764"/>
      <c r="BP1764"/>
      <c r="BQ1764"/>
      <c r="BR1764"/>
      <c r="BS1764"/>
      <c r="BT1764"/>
      <c r="BU1764"/>
      <c r="BV1764"/>
      <c r="BW1764"/>
      <c r="BX1764"/>
      <c r="BY1764"/>
      <c r="BZ1764"/>
      <c r="CA1764"/>
      <c r="CB1764"/>
      <c r="CC1764"/>
      <c r="CD1764"/>
      <c r="CE1764"/>
      <c r="CF1764"/>
      <c r="CG1764"/>
      <c r="CH1764"/>
    </row>
    <row r="1765" spans="1:86" s="121" customFormat="1" x14ac:dyDescent="0.3">
      <c r="A1765" s="6" t="s">
        <v>168</v>
      </c>
      <c r="B1765" s="6" t="s">
        <v>267</v>
      </c>
      <c r="C1765" s="6">
        <v>2017</v>
      </c>
      <c r="D1765" s="6" t="s">
        <v>268</v>
      </c>
      <c r="E1765" s="6" t="s">
        <v>135</v>
      </c>
      <c r="F1765" s="6" t="s">
        <v>171</v>
      </c>
      <c r="G1765" s="54" t="s">
        <v>251</v>
      </c>
      <c r="H1765" s="54"/>
      <c r="I1765" s="54"/>
      <c r="J1765" s="54" t="s">
        <v>160</v>
      </c>
      <c r="K1765" s="6" t="s">
        <v>161</v>
      </c>
      <c r="L1765" s="6" t="s">
        <v>92</v>
      </c>
      <c r="M1765" s="6" t="s">
        <v>73</v>
      </c>
      <c r="N1765" s="54" t="s">
        <v>683</v>
      </c>
      <c r="O1765" t="s">
        <v>298</v>
      </c>
      <c r="P1765"/>
      <c r="Q1765"/>
      <c r="R1765"/>
      <c r="S1765"/>
      <c r="T1765" s="6" t="s">
        <v>193</v>
      </c>
      <c r="U1765"/>
      <c r="V1765"/>
      <c r="W1765"/>
      <c r="X1765"/>
      <c r="Y1765"/>
      <c r="Z1765"/>
      <c r="AA1765" s="56"/>
      <c r="AB1765" s="56"/>
      <c r="AC1765" s="56"/>
      <c r="AD1765" s="6"/>
      <c r="AE1765" s="31"/>
      <c r="AF1765" s="31"/>
      <c r="AG1765" s="31"/>
      <c r="AH1765" s="31"/>
      <c r="AI1765"/>
      <c r="AJ1765"/>
      <c r="AK1765"/>
      <c r="AL1765"/>
      <c r="AM1765"/>
      <c r="AN1765"/>
      <c r="AO1765" s="6">
        <v>10</v>
      </c>
      <c r="AP1765"/>
      <c r="AQ1765"/>
      <c r="AR1765"/>
      <c r="AS1765" s="65">
        <v>0</v>
      </c>
      <c r="AT1765" s="65">
        <v>4</v>
      </c>
      <c r="AU1765"/>
      <c r="AV1765"/>
      <c r="AW1765"/>
      <c r="AX1765"/>
      <c r="AY1765"/>
      <c r="AZ1765"/>
      <c r="BA1765"/>
      <c r="BB1765"/>
      <c r="BC1765"/>
      <c r="BD1765"/>
      <c r="BE1765"/>
      <c r="BF1765"/>
      <c r="BG1765"/>
      <c r="BH1765"/>
      <c r="BI1765"/>
      <c r="BJ1765"/>
      <c r="BK1765"/>
      <c r="BL1765"/>
      <c r="BM1765"/>
      <c r="BN1765"/>
      <c r="BO1765"/>
      <c r="BP1765"/>
      <c r="BQ1765"/>
      <c r="BR1765"/>
      <c r="BS1765"/>
      <c r="BT1765"/>
      <c r="BU1765"/>
      <c r="BV1765"/>
      <c r="BW1765"/>
      <c r="BX1765"/>
      <c r="BY1765"/>
      <c r="BZ1765"/>
      <c r="CA1765"/>
      <c r="CB1765"/>
      <c r="CC1765"/>
      <c r="CD1765"/>
      <c r="CE1765"/>
      <c r="CF1765"/>
      <c r="CG1765"/>
      <c r="CH1765"/>
    </row>
    <row r="1766" spans="1:86" s="121" customFormat="1" x14ac:dyDescent="0.3">
      <c r="A1766" s="6" t="s">
        <v>168</v>
      </c>
      <c r="B1766" s="6" t="s">
        <v>267</v>
      </c>
      <c r="C1766" s="6">
        <v>2017</v>
      </c>
      <c r="D1766" s="6" t="s">
        <v>268</v>
      </c>
      <c r="E1766" s="6" t="s">
        <v>135</v>
      </c>
      <c r="F1766" s="6" t="s">
        <v>171</v>
      </c>
      <c r="G1766" s="54" t="s">
        <v>652</v>
      </c>
      <c r="H1766" s="54"/>
      <c r="I1766" s="54"/>
      <c r="J1766" s="54" t="s">
        <v>160</v>
      </c>
      <c r="K1766" s="6" t="s">
        <v>161</v>
      </c>
      <c r="L1766" s="6" t="s">
        <v>92</v>
      </c>
      <c r="M1766" s="6" t="s">
        <v>73</v>
      </c>
      <c r="N1766" s="54" t="s">
        <v>703</v>
      </c>
      <c r="O1766" t="s">
        <v>298</v>
      </c>
      <c r="P1766"/>
      <c r="Q1766"/>
      <c r="R1766"/>
      <c r="S1766"/>
      <c r="T1766" s="6" t="s">
        <v>193</v>
      </c>
      <c r="U1766"/>
      <c r="V1766"/>
      <c r="W1766"/>
      <c r="X1766"/>
      <c r="Y1766"/>
      <c r="Z1766"/>
      <c r="AA1766" s="56"/>
      <c r="AB1766" s="56"/>
      <c r="AC1766" s="56"/>
      <c r="AD1766" s="6"/>
      <c r="AE1766" s="31"/>
      <c r="AF1766" s="31"/>
      <c r="AG1766" s="31"/>
      <c r="AH1766" s="31"/>
      <c r="AI1766"/>
      <c r="AJ1766"/>
      <c r="AK1766"/>
      <c r="AL1766"/>
      <c r="AM1766"/>
      <c r="AN1766"/>
      <c r="AO1766" s="6">
        <v>10</v>
      </c>
      <c r="AP1766"/>
      <c r="AQ1766"/>
      <c r="AR1766"/>
      <c r="AS1766" s="65">
        <v>2</v>
      </c>
      <c r="AT1766" s="65">
        <v>4</v>
      </c>
      <c r="AU1766"/>
      <c r="AV1766"/>
      <c r="AW1766"/>
      <c r="AX1766"/>
      <c r="AY1766"/>
      <c r="AZ1766"/>
      <c r="BA1766"/>
      <c r="BB1766"/>
      <c r="BC1766"/>
      <c r="BD1766"/>
      <c r="BE1766"/>
      <c r="BF1766"/>
      <c r="BG1766"/>
      <c r="BH1766"/>
      <c r="BI1766"/>
      <c r="BJ1766"/>
      <c r="BK1766"/>
      <c r="BL1766"/>
      <c r="BM1766"/>
      <c r="BN1766"/>
      <c r="BO1766"/>
      <c r="BP1766"/>
      <c r="BQ1766"/>
      <c r="BR1766"/>
      <c r="BS1766"/>
      <c r="BT1766"/>
      <c r="BU1766"/>
      <c r="BV1766"/>
      <c r="BW1766"/>
      <c r="BX1766"/>
      <c r="BY1766"/>
      <c r="BZ1766"/>
      <c r="CA1766"/>
      <c r="CB1766"/>
      <c r="CC1766"/>
      <c r="CD1766"/>
      <c r="CE1766"/>
      <c r="CF1766"/>
      <c r="CG1766"/>
      <c r="CH1766"/>
    </row>
    <row r="1767" spans="1:86" s="121" customFormat="1" x14ac:dyDescent="0.3">
      <c r="A1767" s="6" t="s">
        <v>168</v>
      </c>
      <c r="B1767" s="6" t="s">
        <v>267</v>
      </c>
      <c r="C1767" s="6">
        <v>2017</v>
      </c>
      <c r="D1767" s="6" t="s">
        <v>268</v>
      </c>
      <c r="E1767" s="6" t="s">
        <v>135</v>
      </c>
      <c r="F1767" s="6" t="s">
        <v>171</v>
      </c>
      <c r="G1767" s="54" t="s">
        <v>251</v>
      </c>
      <c r="H1767" s="54"/>
      <c r="I1767" s="54"/>
      <c r="J1767" s="54" t="s">
        <v>160</v>
      </c>
      <c r="K1767" s="6" t="s">
        <v>161</v>
      </c>
      <c r="L1767" s="6" t="s">
        <v>92</v>
      </c>
      <c r="M1767" s="6" t="s">
        <v>73</v>
      </c>
      <c r="N1767" s="54" t="s">
        <v>703</v>
      </c>
      <c r="O1767" t="s">
        <v>298</v>
      </c>
      <c r="P1767"/>
      <c r="Q1767"/>
      <c r="R1767"/>
      <c r="S1767"/>
      <c r="T1767" s="6" t="s">
        <v>193</v>
      </c>
      <c r="U1767"/>
      <c r="V1767"/>
      <c r="W1767"/>
      <c r="X1767"/>
      <c r="Y1767"/>
      <c r="Z1767"/>
      <c r="AA1767" s="56"/>
      <c r="AB1767" s="56"/>
      <c r="AC1767" s="56"/>
      <c r="AD1767" s="6"/>
      <c r="AE1767" s="31"/>
      <c r="AF1767" s="31"/>
      <c r="AG1767" s="31"/>
      <c r="AH1767" s="31"/>
      <c r="AI1767"/>
      <c r="AJ1767"/>
      <c r="AK1767"/>
      <c r="AL1767"/>
      <c r="AM1767"/>
      <c r="AN1767"/>
      <c r="AO1767" s="6">
        <v>10</v>
      </c>
      <c r="AP1767"/>
      <c r="AQ1767"/>
      <c r="AR1767"/>
      <c r="AS1767" s="65">
        <v>0</v>
      </c>
      <c r="AT1767" s="65">
        <v>2</v>
      </c>
      <c r="AU1767"/>
      <c r="AV1767"/>
      <c r="AW1767"/>
      <c r="AX1767"/>
      <c r="AY1767"/>
      <c r="AZ1767"/>
      <c r="BA1767"/>
      <c r="BB1767"/>
      <c r="BC1767"/>
      <c r="BD1767"/>
      <c r="BE1767"/>
      <c r="BF1767"/>
      <c r="BG1767"/>
      <c r="BH1767"/>
      <c r="BI1767"/>
      <c r="BJ1767"/>
      <c r="BK1767"/>
      <c r="BL1767"/>
      <c r="BM1767"/>
      <c r="BN1767"/>
      <c r="BO1767"/>
      <c r="BP1767"/>
      <c r="BQ1767"/>
      <c r="BR1767"/>
      <c r="BS1767"/>
      <c r="BT1767"/>
      <c r="BU1767"/>
      <c r="BV1767"/>
      <c r="BW1767"/>
      <c r="BX1767"/>
      <c r="BY1767"/>
      <c r="BZ1767"/>
      <c r="CA1767"/>
      <c r="CB1767"/>
      <c r="CC1767"/>
      <c r="CD1767"/>
      <c r="CE1767"/>
      <c r="CF1767"/>
      <c r="CG1767"/>
      <c r="CH1767"/>
    </row>
    <row r="1768" spans="1:86" s="121" customFormat="1" x14ac:dyDescent="0.3">
      <c r="A1768" s="6" t="s">
        <v>168</v>
      </c>
      <c r="B1768" s="6" t="s">
        <v>267</v>
      </c>
      <c r="C1768" s="6">
        <v>2017</v>
      </c>
      <c r="D1768" s="6" t="s">
        <v>268</v>
      </c>
      <c r="E1768" s="6" t="s">
        <v>135</v>
      </c>
      <c r="F1768" s="6" t="s">
        <v>171</v>
      </c>
      <c r="G1768" s="54" t="s">
        <v>251</v>
      </c>
      <c r="H1768" s="54"/>
      <c r="I1768" s="54"/>
      <c r="J1768" s="54" t="s">
        <v>160</v>
      </c>
      <c r="K1768" s="6" t="s">
        <v>161</v>
      </c>
      <c r="L1768" s="6" t="s">
        <v>92</v>
      </c>
      <c r="M1768" s="6" t="s">
        <v>73</v>
      </c>
      <c r="N1768" s="54" t="s">
        <v>718</v>
      </c>
      <c r="O1768" t="s">
        <v>298</v>
      </c>
      <c r="P1768"/>
      <c r="Q1768"/>
      <c r="R1768"/>
      <c r="S1768"/>
      <c r="T1768" s="6" t="s">
        <v>193</v>
      </c>
      <c r="U1768"/>
      <c r="V1768"/>
      <c r="W1768"/>
      <c r="X1768"/>
      <c r="Y1768"/>
      <c r="Z1768"/>
      <c r="AA1768" s="56"/>
      <c r="AB1768" s="56"/>
      <c r="AC1768" s="56"/>
      <c r="AD1768" s="6"/>
      <c r="AE1768" s="31"/>
      <c r="AF1768" s="31"/>
      <c r="AG1768" s="31"/>
      <c r="AH1768" s="31"/>
      <c r="AI1768"/>
      <c r="AJ1768"/>
      <c r="AK1768"/>
      <c r="AL1768"/>
      <c r="AM1768"/>
      <c r="AN1768"/>
      <c r="AO1768" s="6">
        <v>10</v>
      </c>
      <c r="AP1768"/>
      <c r="AQ1768"/>
      <c r="AR1768"/>
      <c r="AS1768" s="65">
        <v>0</v>
      </c>
      <c r="AT1768" s="65">
        <v>7</v>
      </c>
      <c r="AU1768"/>
      <c r="AV1768"/>
      <c r="AW1768" s="6"/>
      <c r="AX1768" s="6"/>
      <c r="AY1768" s="6"/>
      <c r="AZ1768" s="6"/>
      <c r="BA1768" s="6"/>
      <c r="BB1768" s="6"/>
      <c r="BC1768" s="6"/>
      <c r="BD1768" s="6"/>
      <c r="BE1768" s="6"/>
      <c r="BF1768" s="6"/>
      <c r="BG1768" s="6"/>
      <c r="BH1768" s="6"/>
      <c r="BI1768" s="6"/>
      <c r="BJ1768" s="6"/>
      <c r="BK1768" s="6"/>
      <c r="BL1768" s="6"/>
      <c r="BM1768" s="6"/>
      <c r="BN1768" s="6"/>
      <c r="BO1768" s="6"/>
      <c r="BP1768" s="6"/>
      <c r="BQ1768" s="6"/>
      <c r="BR1768" s="6"/>
      <c r="BS1768" s="6"/>
      <c r="BT1768" s="6"/>
      <c r="BU1768" s="6"/>
      <c r="BV1768" s="6"/>
      <c r="BW1768" s="6"/>
      <c r="BX1768" s="6"/>
      <c r="BY1768" s="6"/>
      <c r="BZ1768" s="6"/>
      <c r="CA1768" s="6"/>
      <c r="CB1768" s="6"/>
      <c r="CC1768" s="6"/>
      <c r="CD1768" s="6"/>
      <c r="CE1768" s="6"/>
      <c r="CF1768" s="6"/>
      <c r="CG1768" s="6"/>
      <c r="CH1768" s="6"/>
    </row>
    <row r="1769" spans="1:86" s="121" customFormat="1" x14ac:dyDescent="0.3">
      <c r="A1769" s="6" t="s">
        <v>168</v>
      </c>
      <c r="B1769" s="6" t="s">
        <v>267</v>
      </c>
      <c r="C1769" s="6">
        <v>2017</v>
      </c>
      <c r="D1769" s="6" t="s">
        <v>268</v>
      </c>
      <c r="E1769" s="6" t="s">
        <v>135</v>
      </c>
      <c r="F1769" s="6" t="s">
        <v>171</v>
      </c>
      <c r="G1769" s="54" t="s">
        <v>251</v>
      </c>
      <c r="H1769" s="54"/>
      <c r="I1769" s="54"/>
      <c r="J1769" s="54" t="s">
        <v>160</v>
      </c>
      <c r="K1769" s="6" t="s">
        <v>161</v>
      </c>
      <c r="L1769" s="6" t="s">
        <v>555</v>
      </c>
      <c r="M1769" s="6" t="s">
        <v>73</v>
      </c>
      <c r="N1769" s="54" t="s">
        <v>683</v>
      </c>
      <c r="O1769" t="s">
        <v>298</v>
      </c>
      <c r="P1769"/>
      <c r="Q1769"/>
      <c r="R1769"/>
      <c r="S1769"/>
      <c r="T1769" s="6" t="s">
        <v>193</v>
      </c>
      <c r="U1769"/>
      <c r="V1769"/>
      <c r="W1769"/>
      <c r="X1769"/>
      <c r="Y1769"/>
      <c r="Z1769"/>
      <c r="AA1769" s="56"/>
      <c r="AB1769" s="56"/>
      <c r="AC1769" s="56"/>
      <c r="AD1769" s="6"/>
      <c r="AE1769" s="31"/>
      <c r="AF1769" s="31"/>
      <c r="AG1769" s="31"/>
      <c r="AH1769" s="31"/>
      <c r="AI1769"/>
      <c r="AJ1769"/>
      <c r="AK1769"/>
      <c r="AL1769"/>
      <c r="AM1769"/>
      <c r="AN1769"/>
      <c r="AO1769" s="6">
        <v>5</v>
      </c>
      <c r="AP1769"/>
      <c r="AQ1769"/>
      <c r="AR1769"/>
      <c r="AS1769" s="65">
        <v>0</v>
      </c>
      <c r="AT1769" s="65">
        <v>4</v>
      </c>
      <c r="AU1769"/>
      <c r="AV1769"/>
      <c r="AW1769" s="6"/>
      <c r="AX1769" s="6"/>
      <c r="AY1769" s="6"/>
      <c r="AZ1769" s="6"/>
      <c r="BA1769" s="6"/>
      <c r="BB1769" s="6"/>
      <c r="BC1769" s="6"/>
      <c r="BD1769" s="6"/>
      <c r="BE1769" s="6"/>
      <c r="BF1769" s="6"/>
      <c r="BG1769" s="6"/>
      <c r="BH1769" s="6"/>
      <c r="BI1769" s="6"/>
      <c r="BJ1769" s="6"/>
      <c r="BK1769" s="6"/>
      <c r="BL1769" s="6"/>
      <c r="BM1769" s="6"/>
      <c r="BN1769" s="6"/>
      <c r="BO1769" s="6"/>
      <c r="BP1769" s="6"/>
      <c r="BQ1769" s="6"/>
      <c r="BR1769" s="6"/>
      <c r="BS1769" s="6"/>
      <c r="BT1769" s="6"/>
      <c r="BU1769" s="6"/>
      <c r="BV1769" s="6"/>
      <c r="BW1769" s="6"/>
      <c r="BX1769" s="6"/>
      <c r="BY1769" s="6"/>
      <c r="BZ1769" s="6"/>
      <c r="CA1769" s="6"/>
      <c r="CB1769" s="6"/>
      <c r="CC1769" s="6"/>
      <c r="CD1769" s="6"/>
      <c r="CE1769" s="6"/>
      <c r="CF1769" s="6"/>
      <c r="CG1769" s="6"/>
      <c r="CH1769" s="6"/>
    </row>
    <row r="1770" spans="1:86" s="121" customFormat="1" x14ac:dyDescent="0.3">
      <c r="A1770" s="6" t="s">
        <v>168</v>
      </c>
      <c r="B1770" s="6" t="s">
        <v>267</v>
      </c>
      <c r="C1770" s="6">
        <v>2017</v>
      </c>
      <c r="D1770" s="6" t="s">
        <v>268</v>
      </c>
      <c r="E1770" s="6" t="s">
        <v>135</v>
      </c>
      <c r="F1770" s="6" t="s">
        <v>171</v>
      </c>
      <c r="G1770" s="54" t="s">
        <v>652</v>
      </c>
      <c r="H1770" s="54"/>
      <c r="I1770" s="54"/>
      <c r="J1770" s="54" t="s">
        <v>160</v>
      </c>
      <c r="K1770" s="6" t="s">
        <v>161</v>
      </c>
      <c r="L1770" s="6" t="s">
        <v>555</v>
      </c>
      <c r="M1770" s="6" t="s">
        <v>73</v>
      </c>
      <c r="N1770" s="54" t="s">
        <v>703</v>
      </c>
      <c r="O1770" t="s">
        <v>298</v>
      </c>
      <c r="P1770"/>
      <c r="Q1770"/>
      <c r="R1770"/>
      <c r="S1770"/>
      <c r="T1770" s="6" t="s">
        <v>193</v>
      </c>
      <c r="U1770"/>
      <c r="V1770"/>
      <c r="W1770"/>
      <c r="X1770"/>
      <c r="Y1770"/>
      <c r="Z1770"/>
      <c r="AA1770" s="56"/>
      <c r="AB1770" s="56"/>
      <c r="AC1770" s="56"/>
      <c r="AD1770" s="6"/>
      <c r="AE1770" s="31"/>
      <c r="AF1770" s="31"/>
      <c r="AG1770" s="31"/>
      <c r="AH1770" s="31"/>
      <c r="AI1770"/>
      <c r="AJ1770"/>
      <c r="AK1770"/>
      <c r="AL1770"/>
      <c r="AM1770"/>
      <c r="AN1770"/>
      <c r="AO1770" s="6">
        <v>5</v>
      </c>
      <c r="AP1770"/>
      <c r="AQ1770"/>
      <c r="AR1770"/>
      <c r="AS1770" s="65">
        <v>0</v>
      </c>
      <c r="AT1770" s="65">
        <v>4</v>
      </c>
      <c r="AU1770"/>
      <c r="AV1770"/>
      <c r="AW1770" s="6"/>
      <c r="AX1770" s="6"/>
      <c r="AY1770" s="6"/>
      <c r="AZ1770" s="6"/>
      <c r="BA1770" s="6"/>
      <c r="BB1770" s="6"/>
      <c r="BC1770" s="6"/>
      <c r="BD1770" s="6"/>
      <c r="BE1770" s="6"/>
      <c r="BF1770" s="6"/>
      <c r="BG1770" s="6"/>
      <c r="BH1770" s="6"/>
      <c r="BI1770" s="6"/>
      <c r="BJ1770" s="6"/>
      <c r="BK1770" s="6"/>
      <c r="BL1770" s="6"/>
      <c r="BM1770" s="6"/>
      <c r="BN1770" s="6"/>
      <c r="BO1770" s="6"/>
      <c r="BP1770" s="6"/>
      <c r="BQ1770" s="6"/>
      <c r="BR1770" s="6"/>
      <c r="BS1770" s="6"/>
      <c r="BT1770" s="6"/>
      <c r="BU1770" s="6"/>
      <c r="BV1770" s="6"/>
      <c r="BW1770" s="6"/>
      <c r="BX1770" s="6"/>
      <c r="BY1770" s="6"/>
      <c r="BZ1770" s="6"/>
      <c r="CA1770" s="6"/>
      <c r="CB1770" s="6"/>
      <c r="CC1770" s="6"/>
      <c r="CD1770" s="6"/>
      <c r="CE1770" s="6"/>
      <c r="CF1770" s="6"/>
      <c r="CG1770" s="6"/>
      <c r="CH1770" s="6"/>
    </row>
    <row r="1771" spans="1:86" s="121" customFormat="1" x14ac:dyDescent="0.3">
      <c r="A1771" s="6" t="s">
        <v>168</v>
      </c>
      <c r="B1771" s="6" t="s">
        <v>267</v>
      </c>
      <c r="C1771" s="6">
        <v>2017</v>
      </c>
      <c r="D1771" s="6" t="s">
        <v>268</v>
      </c>
      <c r="E1771" s="6" t="s">
        <v>135</v>
      </c>
      <c r="F1771" s="6" t="s">
        <v>171</v>
      </c>
      <c r="G1771" s="54" t="s">
        <v>251</v>
      </c>
      <c r="H1771" s="54"/>
      <c r="I1771" s="54"/>
      <c r="J1771" s="54" t="s">
        <v>160</v>
      </c>
      <c r="K1771" s="6" t="s">
        <v>161</v>
      </c>
      <c r="L1771" s="6" t="s">
        <v>555</v>
      </c>
      <c r="M1771" s="6" t="s">
        <v>73</v>
      </c>
      <c r="N1771" s="54" t="s">
        <v>703</v>
      </c>
      <c r="O1771" t="s">
        <v>298</v>
      </c>
      <c r="P1771"/>
      <c r="Q1771"/>
      <c r="R1771"/>
      <c r="S1771"/>
      <c r="T1771" s="6" t="s">
        <v>193</v>
      </c>
      <c r="U1771"/>
      <c r="V1771"/>
      <c r="W1771"/>
      <c r="X1771"/>
      <c r="Y1771"/>
      <c r="Z1771"/>
      <c r="AA1771" s="56"/>
      <c r="AB1771" s="56"/>
      <c r="AC1771" s="56"/>
      <c r="AD1771" s="6"/>
      <c r="AE1771" s="31"/>
      <c r="AF1771" s="31"/>
      <c r="AG1771" s="31"/>
      <c r="AH1771" s="31"/>
      <c r="AI1771"/>
      <c r="AJ1771"/>
      <c r="AK1771"/>
      <c r="AL1771"/>
      <c r="AM1771"/>
      <c r="AN1771"/>
      <c r="AO1771" s="6">
        <v>5</v>
      </c>
      <c r="AP1771"/>
      <c r="AQ1771"/>
      <c r="AR1771"/>
      <c r="AS1771" s="65">
        <v>0</v>
      </c>
      <c r="AT1771" s="65">
        <v>2</v>
      </c>
      <c r="AU1771"/>
      <c r="AV1771"/>
      <c r="AW1771" s="6"/>
      <c r="AX1771" s="6"/>
      <c r="AY1771" s="6"/>
      <c r="AZ1771" s="6"/>
      <c r="BA1771" s="6"/>
      <c r="BB1771" s="6"/>
      <c r="BC1771" s="6"/>
      <c r="BD1771" s="6"/>
      <c r="BE1771" s="6"/>
      <c r="BF1771" s="6"/>
      <c r="BG1771" s="6"/>
      <c r="BH1771" s="6"/>
      <c r="BI1771" s="6"/>
      <c r="BJ1771" s="6"/>
      <c r="BK1771" s="6"/>
      <c r="BL1771" s="6"/>
      <c r="BM1771" s="6"/>
      <c r="BN1771" s="6"/>
      <c r="BO1771" s="6"/>
      <c r="BP1771" s="6"/>
      <c r="BQ1771" s="6"/>
      <c r="BR1771" s="6"/>
      <c r="BS1771" s="6"/>
      <c r="BT1771" s="6"/>
      <c r="BU1771" s="6"/>
      <c r="BV1771" s="6"/>
      <c r="BW1771" s="6"/>
      <c r="BX1771" s="6"/>
      <c r="BY1771" s="6"/>
      <c r="BZ1771" s="6"/>
      <c r="CA1771" s="6"/>
      <c r="CB1771" s="6"/>
      <c r="CC1771" s="6"/>
      <c r="CD1771" s="6"/>
      <c r="CE1771" s="6"/>
      <c r="CF1771" s="6"/>
      <c r="CG1771" s="6"/>
      <c r="CH1771" s="6"/>
    </row>
    <row r="1772" spans="1:86" s="121" customFormat="1" x14ac:dyDescent="0.3">
      <c r="A1772" s="6" t="s">
        <v>168</v>
      </c>
      <c r="B1772" s="6" t="s">
        <v>267</v>
      </c>
      <c r="C1772" s="6">
        <v>2017</v>
      </c>
      <c r="D1772" s="6" t="s">
        <v>268</v>
      </c>
      <c r="E1772" s="6" t="s">
        <v>135</v>
      </c>
      <c r="F1772" s="6" t="s">
        <v>171</v>
      </c>
      <c r="G1772" s="54" t="s">
        <v>251</v>
      </c>
      <c r="H1772" s="54"/>
      <c r="I1772" s="54"/>
      <c r="J1772" s="54" t="s">
        <v>160</v>
      </c>
      <c r="K1772" s="6" t="s">
        <v>161</v>
      </c>
      <c r="L1772" s="6" t="s">
        <v>555</v>
      </c>
      <c r="M1772" s="6" t="s">
        <v>73</v>
      </c>
      <c r="N1772" s="54" t="s">
        <v>718</v>
      </c>
      <c r="O1772" t="s">
        <v>298</v>
      </c>
      <c r="P1772"/>
      <c r="Q1772"/>
      <c r="R1772"/>
      <c r="S1772"/>
      <c r="T1772" s="6" t="s">
        <v>193</v>
      </c>
      <c r="U1772"/>
      <c r="V1772"/>
      <c r="W1772"/>
      <c r="X1772"/>
      <c r="Y1772"/>
      <c r="Z1772"/>
      <c r="AA1772" s="56"/>
      <c r="AB1772" s="56"/>
      <c r="AC1772" s="56"/>
      <c r="AD1772" s="6"/>
      <c r="AE1772" s="31"/>
      <c r="AF1772" s="31"/>
      <c r="AG1772" s="31"/>
      <c r="AH1772" s="31"/>
      <c r="AI1772"/>
      <c r="AJ1772"/>
      <c r="AK1772"/>
      <c r="AL1772"/>
      <c r="AM1772"/>
      <c r="AN1772"/>
      <c r="AO1772" s="6">
        <v>5</v>
      </c>
      <c r="AP1772"/>
      <c r="AQ1772"/>
      <c r="AR1772"/>
      <c r="AS1772" s="65">
        <v>2</v>
      </c>
      <c r="AT1772" s="65">
        <v>7</v>
      </c>
      <c r="AU1772"/>
      <c r="AV1772"/>
      <c r="AW1772" s="6"/>
      <c r="AX1772" s="6"/>
      <c r="AY1772" s="6"/>
      <c r="AZ1772" s="6"/>
      <c r="BA1772" s="6"/>
      <c r="BB1772" s="6"/>
      <c r="BC1772" s="6"/>
      <c r="BD1772" s="6"/>
      <c r="BE1772" s="6"/>
      <c r="BF1772" s="6"/>
      <c r="BG1772" s="6"/>
      <c r="BH1772" s="6"/>
      <c r="BI1772" s="6"/>
      <c r="BJ1772" s="6"/>
      <c r="BK1772" s="6"/>
      <c r="BL1772" s="6"/>
      <c r="BM1772" s="6"/>
      <c r="BN1772" s="6"/>
      <c r="BO1772" s="6"/>
      <c r="BP1772" s="6"/>
      <c r="BQ1772" s="6"/>
      <c r="BR1772" s="6"/>
      <c r="BS1772" s="6"/>
      <c r="BT1772" s="6"/>
      <c r="BU1772" s="6"/>
      <c r="BV1772" s="6"/>
      <c r="BW1772" s="6"/>
      <c r="BX1772" s="6"/>
      <c r="BY1772" s="6"/>
      <c r="BZ1772" s="6"/>
      <c r="CA1772" s="6"/>
      <c r="CB1772" s="6"/>
      <c r="CC1772" s="6"/>
      <c r="CD1772" s="6"/>
      <c r="CE1772" s="6"/>
      <c r="CF1772" s="6"/>
      <c r="CG1772" s="6"/>
      <c r="CH1772" s="6"/>
    </row>
    <row r="1773" spans="1:86" s="121" customFormat="1" x14ac:dyDescent="0.3">
      <c r="A1773" s="6" t="s">
        <v>168</v>
      </c>
      <c r="B1773" s="6" t="s">
        <v>267</v>
      </c>
      <c r="C1773" s="6">
        <v>2017</v>
      </c>
      <c r="D1773" s="6" t="s">
        <v>268</v>
      </c>
      <c r="E1773" s="6" t="s">
        <v>135</v>
      </c>
      <c r="F1773" s="6" t="s">
        <v>46</v>
      </c>
      <c r="G1773" s="54" t="s">
        <v>270</v>
      </c>
      <c r="H1773" s="54"/>
      <c r="I1773" s="54"/>
      <c r="J1773" s="6" t="s">
        <v>60</v>
      </c>
      <c r="K1773" s="54" t="s">
        <v>64</v>
      </c>
      <c r="L1773" s="54" t="s">
        <v>273</v>
      </c>
      <c r="M1773" s="54" t="s">
        <v>129</v>
      </c>
      <c r="N1773" s="6" t="s">
        <v>256</v>
      </c>
      <c r="O1773" t="s">
        <v>298</v>
      </c>
      <c r="P1773"/>
      <c r="Q1773"/>
      <c r="R1773"/>
      <c r="S1773"/>
      <c r="T1773" s="54" t="s">
        <v>274</v>
      </c>
      <c r="U1773"/>
      <c r="V1773"/>
      <c r="W1773"/>
      <c r="X1773"/>
      <c r="Y1773"/>
      <c r="Z1773"/>
      <c r="AA1773" s="56"/>
      <c r="AB1773" s="56"/>
      <c r="AC1773" s="56"/>
      <c r="AD1773" s="6"/>
      <c r="AE1773" s="31"/>
      <c r="AF1773" s="31"/>
      <c r="AG1773" s="31"/>
      <c r="AH1773" s="31"/>
      <c r="AI1773"/>
      <c r="AJ1773"/>
      <c r="AK1773" t="s">
        <v>275</v>
      </c>
      <c r="AL1773"/>
      <c r="AM1773"/>
      <c r="AN1773"/>
      <c r="AO1773" s="6"/>
      <c r="AP1773" t="s">
        <v>276</v>
      </c>
      <c r="AQ1773" t="s">
        <v>277</v>
      </c>
      <c r="AR1773"/>
      <c r="AS1773"/>
      <c r="AT1773"/>
      <c r="AU1773"/>
      <c r="AV1773"/>
      <c r="AW1773" s="58"/>
      <c r="AX1773" s="58"/>
      <c r="AY1773" s="58"/>
      <c r="AZ1773" s="58"/>
      <c r="BA1773" s="58"/>
      <c r="BB1773" s="58"/>
      <c r="BC1773" s="58"/>
      <c r="BD1773" s="58"/>
      <c r="BE1773" s="58"/>
      <c r="BF1773" s="58"/>
      <c r="BG1773" s="58"/>
      <c r="BH1773" s="58"/>
      <c r="BI1773" s="58"/>
      <c r="BJ1773" s="58"/>
      <c r="BK1773" s="58"/>
      <c r="BL1773" s="58"/>
      <c r="BM1773" s="58"/>
      <c r="BN1773" s="58"/>
      <c r="BO1773" s="58"/>
      <c r="BP1773" s="58"/>
      <c r="BQ1773" s="58"/>
      <c r="BR1773" s="58"/>
      <c r="BS1773" s="58"/>
      <c r="BT1773" s="58"/>
      <c r="BU1773" s="58"/>
      <c r="BV1773" s="58"/>
      <c r="BW1773" s="58"/>
      <c r="BX1773" s="58"/>
      <c r="BY1773" s="58"/>
      <c r="BZ1773" s="58"/>
      <c r="CA1773" s="58"/>
      <c r="CB1773" s="58"/>
      <c r="CC1773" s="58"/>
      <c r="CD1773" s="58"/>
      <c r="CE1773" s="58"/>
      <c r="CF1773" s="58"/>
      <c r="CG1773" s="58"/>
      <c r="CH1773"/>
    </row>
    <row r="1774" spans="1:86" s="121" customFormat="1" x14ac:dyDescent="0.3">
      <c r="A1774" s="6" t="s">
        <v>168</v>
      </c>
      <c r="B1774" s="6" t="s">
        <v>267</v>
      </c>
      <c r="C1774" s="6">
        <v>2017</v>
      </c>
      <c r="D1774" s="6" t="s">
        <v>268</v>
      </c>
      <c r="E1774" s="6" t="s">
        <v>135</v>
      </c>
      <c r="F1774" s="6" t="s">
        <v>46</v>
      </c>
      <c r="G1774" s="54" t="s">
        <v>270</v>
      </c>
      <c r="H1774" s="54"/>
      <c r="I1774" s="54"/>
      <c r="J1774" s="6" t="s">
        <v>60</v>
      </c>
      <c r="K1774" s="54" t="s">
        <v>64</v>
      </c>
      <c r="L1774" s="54" t="s">
        <v>130</v>
      </c>
      <c r="M1774" s="54" t="s">
        <v>129</v>
      </c>
      <c r="N1774" s="6" t="s">
        <v>256</v>
      </c>
      <c r="O1774" t="s">
        <v>298</v>
      </c>
      <c r="P1774"/>
      <c r="Q1774"/>
      <c r="R1774"/>
      <c r="S1774"/>
      <c r="T1774" s="54">
        <v>18</v>
      </c>
      <c r="U1774"/>
      <c r="V1774"/>
      <c r="W1774"/>
      <c r="X1774"/>
      <c r="Y1774"/>
      <c r="Z1774"/>
      <c r="AA1774" s="56"/>
      <c r="AB1774" s="56"/>
      <c r="AC1774" s="56"/>
      <c r="AD1774" s="6"/>
      <c r="AE1774" s="31"/>
      <c r="AF1774" s="31"/>
      <c r="AG1774" s="31"/>
      <c r="AH1774" s="31"/>
      <c r="AI1774"/>
      <c r="AJ1774"/>
      <c r="AK1774" t="s">
        <v>275</v>
      </c>
      <c r="AL1774"/>
      <c r="AM1774"/>
      <c r="AN1774"/>
      <c r="AO1774" s="6"/>
      <c r="AP1774" t="s">
        <v>278</v>
      </c>
      <c r="AQ1774" t="s">
        <v>279</v>
      </c>
      <c r="AR1774"/>
      <c r="AS1774"/>
      <c r="AT1774"/>
      <c r="AU1774"/>
      <c r="AV1774"/>
      <c r="AW1774" s="58"/>
      <c r="AX1774" s="58"/>
      <c r="AY1774" s="58"/>
      <c r="AZ1774" s="58"/>
      <c r="BA1774" s="58"/>
      <c r="BB1774" s="58"/>
      <c r="BC1774" s="58"/>
      <c r="BD1774" s="58"/>
      <c r="BE1774" s="58"/>
      <c r="BF1774" s="58"/>
      <c r="BG1774" s="58"/>
      <c r="BH1774" s="58"/>
      <c r="BI1774" s="58"/>
      <c r="BJ1774" s="58"/>
      <c r="BK1774" s="58"/>
      <c r="BL1774" s="58"/>
      <c r="BM1774" s="58"/>
      <c r="BN1774" s="58"/>
      <c r="BO1774" s="58"/>
      <c r="BP1774" s="58"/>
      <c r="BQ1774" s="58"/>
      <c r="BR1774" s="58"/>
      <c r="BS1774" s="58"/>
      <c r="BT1774" s="58"/>
      <c r="BU1774" s="58"/>
      <c r="BV1774" s="58"/>
      <c r="BW1774" s="58"/>
      <c r="BX1774" s="58"/>
      <c r="BY1774" s="58"/>
      <c r="BZ1774" s="58"/>
      <c r="CA1774" s="58"/>
      <c r="CB1774" s="58"/>
      <c r="CC1774" s="58"/>
      <c r="CD1774" s="58"/>
      <c r="CE1774" s="58"/>
      <c r="CF1774" s="58"/>
      <c r="CG1774" s="58"/>
      <c r="CH1774"/>
    </row>
    <row r="1775" spans="1:86" s="121" customFormat="1" x14ac:dyDescent="0.3">
      <c r="A1775" s="6" t="s">
        <v>168</v>
      </c>
      <c r="B1775" s="6" t="s">
        <v>267</v>
      </c>
      <c r="C1775" s="6">
        <v>2017</v>
      </c>
      <c r="D1775" s="6" t="s">
        <v>268</v>
      </c>
      <c r="E1775" s="6" t="s">
        <v>135</v>
      </c>
      <c r="F1775" s="6" t="s">
        <v>46</v>
      </c>
      <c r="G1775" s="54" t="s">
        <v>270</v>
      </c>
      <c r="H1775" s="54"/>
      <c r="I1775" s="54"/>
      <c r="J1775" s="6" t="s">
        <v>11</v>
      </c>
      <c r="K1775" s="54" t="s">
        <v>159</v>
      </c>
      <c r="L1775" s="54" t="s">
        <v>256</v>
      </c>
      <c r="M1775" s="54" t="s">
        <v>156</v>
      </c>
      <c r="N1775" s="6" t="s">
        <v>256</v>
      </c>
      <c r="O1775" t="s">
        <v>298</v>
      </c>
      <c r="P1775"/>
      <c r="Q1775"/>
      <c r="R1775"/>
      <c r="S1775"/>
      <c r="T1775" s="6">
        <v>16</v>
      </c>
      <c r="U1775"/>
      <c r="V1775"/>
      <c r="W1775"/>
      <c r="X1775"/>
      <c r="Y1775"/>
      <c r="Z1775"/>
      <c r="AA1775" s="56"/>
      <c r="AB1775" s="56"/>
      <c r="AC1775" s="56"/>
      <c r="AD1775" s="6"/>
      <c r="AE1775" s="31"/>
      <c r="AF1775" s="31"/>
      <c r="AG1775" s="31"/>
      <c r="AH1775" s="31"/>
      <c r="AI1775"/>
      <c r="AJ1775"/>
      <c r="AK1775"/>
      <c r="AL1775"/>
      <c r="AM1775"/>
      <c r="AN1775"/>
      <c r="AO1775" s="6"/>
      <c r="AP1775"/>
      <c r="AQ1775"/>
      <c r="AR1775"/>
      <c r="AS1775"/>
      <c r="AT1775"/>
      <c r="AU1775"/>
      <c r="AV1775"/>
      <c r="AW1775"/>
      <c r="AX1775"/>
      <c r="AY1775"/>
      <c r="AZ1775"/>
      <c r="BA1775"/>
      <c r="BB1775"/>
      <c r="BC1775"/>
      <c r="BD1775"/>
      <c r="BE1775"/>
      <c r="BF1775"/>
      <c r="BG1775"/>
      <c r="BH1775"/>
      <c r="BI1775"/>
      <c r="BJ1775"/>
      <c r="BK1775"/>
      <c r="BL1775"/>
      <c r="BM1775"/>
      <c r="BN1775"/>
      <c r="BO1775"/>
      <c r="BP1775"/>
      <c r="BQ1775"/>
      <c r="BR1775"/>
      <c r="BS1775"/>
      <c r="BT1775"/>
      <c r="BU1775"/>
      <c r="BV1775"/>
      <c r="BW1775"/>
      <c r="BX1775"/>
      <c r="BY1775"/>
      <c r="BZ1775"/>
      <c r="CA1775"/>
      <c r="CB1775"/>
      <c r="CC1775"/>
      <c r="CD1775"/>
      <c r="CE1775"/>
      <c r="CF1775"/>
      <c r="CG1775"/>
      <c r="CH1775"/>
    </row>
    <row r="1776" spans="1:86" s="121" customFormat="1" x14ac:dyDescent="0.3">
      <c r="A1776" s="6" t="s">
        <v>168</v>
      </c>
      <c r="B1776" s="6" t="s">
        <v>267</v>
      </c>
      <c r="C1776" s="6">
        <v>2017</v>
      </c>
      <c r="D1776" s="6" t="s">
        <v>268</v>
      </c>
      <c r="E1776" s="6" t="s">
        <v>135</v>
      </c>
      <c r="F1776" s="54" t="s">
        <v>269</v>
      </c>
      <c r="G1776" s="54" t="s">
        <v>270</v>
      </c>
      <c r="H1776" s="54" t="s">
        <v>53</v>
      </c>
      <c r="I1776" s="54" t="s">
        <v>53</v>
      </c>
      <c r="J1776" s="6" t="s">
        <v>48</v>
      </c>
      <c r="K1776" s="6" t="s">
        <v>49</v>
      </c>
      <c r="L1776" s="6" t="s">
        <v>256</v>
      </c>
      <c r="M1776" s="6" t="s">
        <v>156</v>
      </c>
      <c r="N1776" s="6" t="s">
        <v>256</v>
      </c>
      <c r="O1776" t="s">
        <v>298</v>
      </c>
      <c r="P1776" s="54" t="s">
        <v>174</v>
      </c>
      <c r="Q1776">
        <v>0.45</v>
      </c>
      <c r="R1776" s="6" t="s">
        <v>271</v>
      </c>
      <c r="S1776" s="54" t="s">
        <v>272</v>
      </c>
      <c r="T1776"/>
      <c r="U1776" s="6" t="s">
        <v>175</v>
      </c>
      <c r="V1776" s="6" t="s">
        <v>140</v>
      </c>
      <c r="W1776" s="6"/>
      <c r="X1776"/>
      <c r="Y1776" s="6">
        <v>24</v>
      </c>
      <c r="Z1776" s="6">
        <v>30</v>
      </c>
      <c r="AA1776" s="52"/>
      <c r="AB1776" s="52"/>
      <c r="AC1776" s="52"/>
      <c r="AD1776" s="6"/>
      <c r="AE1776" s="55"/>
      <c r="AF1776" s="32"/>
      <c r="AG1776" s="31"/>
      <c r="AH1776" s="31"/>
      <c r="AI1776"/>
      <c r="AJ1776"/>
      <c r="AK1776"/>
      <c r="AL1776"/>
      <c r="AM1776"/>
      <c r="AN1776"/>
      <c r="AO1776"/>
      <c r="AP1776"/>
      <c r="AQ1776"/>
      <c r="AR1776"/>
      <c r="AS1776"/>
      <c r="AT1776"/>
      <c r="AU1776"/>
      <c r="AV1776"/>
      <c r="AW1776" s="24"/>
      <c r="AX1776" s="24"/>
      <c r="AY1776" s="24"/>
      <c r="AZ1776" s="24"/>
      <c r="BA1776" s="24"/>
      <c r="BB1776" s="24"/>
      <c r="BC1776" s="24"/>
      <c r="BD1776" s="24"/>
      <c r="BE1776" s="24"/>
      <c r="BF1776" s="24"/>
      <c r="BG1776" s="24"/>
      <c r="BH1776" s="24"/>
      <c r="BI1776" s="24"/>
      <c r="BJ1776" s="24"/>
      <c r="BK1776" s="24"/>
      <c r="BL1776" s="24"/>
      <c r="BM1776" s="24"/>
      <c r="BN1776" s="24"/>
      <c r="BO1776" s="24"/>
      <c r="BP1776" s="24"/>
      <c r="BQ1776" s="24"/>
      <c r="BR1776" s="24"/>
      <c r="BS1776" s="24"/>
      <c r="BT1776" s="24"/>
      <c r="BU1776" s="24"/>
      <c r="BV1776" s="24"/>
      <c r="BW1776" s="24"/>
      <c r="BX1776" s="24"/>
      <c r="BY1776" s="24"/>
      <c r="BZ1776" s="24"/>
      <c r="CA1776" s="24"/>
      <c r="CB1776" s="24"/>
      <c r="CC1776" s="24"/>
      <c r="CD1776" s="24"/>
      <c r="CE1776" s="24"/>
      <c r="CF1776" s="24"/>
      <c r="CG1776" s="24"/>
      <c r="CH1776" s="24"/>
    </row>
    <row r="1777" spans="2:41" s="121" customFormat="1" x14ac:dyDescent="0.3">
      <c r="B1777" s="146" t="s">
        <v>1050</v>
      </c>
      <c r="C1777" s="121">
        <v>2020</v>
      </c>
      <c r="F1777" s="121" t="s">
        <v>171</v>
      </c>
      <c r="G1777" s="121" t="s">
        <v>1051</v>
      </c>
      <c r="K1777" s="121" t="s">
        <v>304</v>
      </c>
      <c r="L1777" s="121" t="s">
        <v>1056</v>
      </c>
      <c r="M1777" s="121" t="s">
        <v>73</v>
      </c>
      <c r="O1777" s="121" t="s">
        <v>765</v>
      </c>
      <c r="T1777" s="147" t="s">
        <v>1059</v>
      </c>
      <c r="AO1777" s="121">
        <v>75</v>
      </c>
    </row>
    <row r="1778" spans="2:41" s="121" customFormat="1" x14ac:dyDescent="0.3">
      <c r="B1778" s="146" t="s">
        <v>1050</v>
      </c>
      <c r="C1778" s="121">
        <v>2020</v>
      </c>
      <c r="F1778" s="121" t="s">
        <v>171</v>
      </c>
      <c r="G1778" s="121" t="s">
        <v>1051</v>
      </c>
      <c r="K1778" s="121" t="s">
        <v>304</v>
      </c>
      <c r="L1778" s="121" t="s">
        <v>1057</v>
      </c>
      <c r="M1778" s="121" t="s">
        <v>73</v>
      </c>
      <c r="O1778" s="121" t="s">
        <v>765</v>
      </c>
      <c r="T1778" s="147" t="s">
        <v>1059</v>
      </c>
      <c r="AO1778" s="121" t="s">
        <v>537</v>
      </c>
    </row>
    <row r="1779" spans="2:41" s="121" customFormat="1" x14ac:dyDescent="0.3">
      <c r="B1779" s="146" t="s">
        <v>1060</v>
      </c>
      <c r="C1779" s="121">
        <v>2020</v>
      </c>
      <c r="F1779" s="121" t="s">
        <v>171</v>
      </c>
      <c r="G1779" s="121" t="s">
        <v>1051</v>
      </c>
      <c r="K1779" s="121" t="s">
        <v>304</v>
      </c>
      <c r="L1779" s="121" t="s">
        <v>95</v>
      </c>
      <c r="M1779" s="121" t="s">
        <v>73</v>
      </c>
      <c r="O1779" s="121" t="s">
        <v>765</v>
      </c>
      <c r="T1779" s="147" t="s">
        <v>1059</v>
      </c>
      <c r="AO1779" s="121">
        <v>75</v>
      </c>
    </row>
    <row r="1780" spans="2:41" s="121" customFormat="1" x14ac:dyDescent="0.3">
      <c r="B1780" s="146" t="s">
        <v>1060</v>
      </c>
      <c r="C1780" s="121">
        <v>2020</v>
      </c>
      <c r="F1780" s="121" t="s">
        <v>171</v>
      </c>
      <c r="G1780" s="121" t="s">
        <v>1051</v>
      </c>
      <c r="K1780" s="121" t="s">
        <v>304</v>
      </c>
      <c r="L1780" s="121" t="s">
        <v>87</v>
      </c>
      <c r="M1780" s="121" t="s">
        <v>73</v>
      </c>
      <c r="O1780" s="121" t="s">
        <v>765</v>
      </c>
      <c r="T1780" s="147" t="s">
        <v>1059</v>
      </c>
      <c r="AO1780" s="121">
        <v>30</v>
      </c>
    </row>
    <row r="1781" spans="2:41" s="121" customFormat="1" x14ac:dyDescent="0.3">
      <c r="B1781" s="146" t="s">
        <v>1060</v>
      </c>
      <c r="C1781" s="121">
        <v>2020</v>
      </c>
      <c r="F1781" s="121" t="s">
        <v>171</v>
      </c>
      <c r="G1781" s="121" t="s">
        <v>1051</v>
      </c>
      <c r="K1781" s="121" t="s">
        <v>304</v>
      </c>
      <c r="L1781" s="121" t="s">
        <v>308</v>
      </c>
      <c r="M1781" s="121" t="s">
        <v>73</v>
      </c>
      <c r="O1781" s="121" t="s">
        <v>765</v>
      </c>
      <c r="T1781" s="147" t="s">
        <v>1059</v>
      </c>
      <c r="AO1781" s="121">
        <v>30</v>
      </c>
    </row>
    <row r="1782" spans="2:41" s="121" customFormat="1" x14ac:dyDescent="0.3">
      <c r="B1782" s="146" t="s">
        <v>1060</v>
      </c>
      <c r="C1782" s="121">
        <v>2020</v>
      </c>
      <c r="F1782" s="121" t="s">
        <v>171</v>
      </c>
      <c r="G1782" s="121" t="s">
        <v>1051</v>
      </c>
      <c r="K1782" s="121" t="s">
        <v>304</v>
      </c>
      <c r="L1782" s="121" t="s">
        <v>80</v>
      </c>
      <c r="M1782" s="121" t="s">
        <v>73</v>
      </c>
      <c r="O1782" s="121" t="s">
        <v>765</v>
      </c>
      <c r="T1782" s="147" t="s">
        <v>1059</v>
      </c>
      <c r="AO1782" s="121">
        <v>30</v>
      </c>
    </row>
    <row r="1783" spans="2:41" s="121" customFormat="1" x14ac:dyDescent="0.3">
      <c r="B1783" s="146" t="s">
        <v>1060</v>
      </c>
      <c r="C1783" s="121">
        <v>2020</v>
      </c>
      <c r="F1783" s="121" t="s">
        <v>171</v>
      </c>
      <c r="G1783" s="121" t="s">
        <v>1051</v>
      </c>
      <c r="K1783" s="121" t="s">
        <v>304</v>
      </c>
      <c r="L1783" s="121" t="s">
        <v>1058</v>
      </c>
      <c r="M1783" s="121" t="s">
        <v>73</v>
      </c>
      <c r="O1783" s="121" t="s">
        <v>765</v>
      </c>
      <c r="T1783" s="147" t="s">
        <v>1059</v>
      </c>
      <c r="AO1783" s="121">
        <v>30</v>
      </c>
    </row>
    <row r="1784" spans="2:41" s="121" customFormat="1" x14ac:dyDescent="0.3">
      <c r="B1784" s="146" t="s">
        <v>1060</v>
      </c>
      <c r="C1784" s="121">
        <v>2020</v>
      </c>
      <c r="F1784" s="121" t="s">
        <v>171</v>
      </c>
      <c r="G1784" s="121" t="s">
        <v>1051</v>
      </c>
      <c r="K1784" s="121" t="s">
        <v>304</v>
      </c>
      <c r="L1784" s="121" t="s">
        <v>92</v>
      </c>
      <c r="M1784" s="121" t="s">
        <v>73</v>
      </c>
      <c r="O1784" s="121" t="s">
        <v>765</v>
      </c>
      <c r="T1784" s="147" t="s">
        <v>1059</v>
      </c>
      <c r="AO1784" s="121">
        <v>10</v>
      </c>
    </row>
    <row r="1785" spans="2:41" s="121" customFormat="1" x14ac:dyDescent="0.3">
      <c r="B1785" s="146" t="s">
        <v>1060</v>
      </c>
      <c r="C1785" s="121">
        <v>2020</v>
      </c>
      <c r="F1785" s="121" t="s">
        <v>171</v>
      </c>
      <c r="G1785" s="121" t="s">
        <v>1051</v>
      </c>
      <c r="K1785" s="121" t="s">
        <v>304</v>
      </c>
      <c r="L1785" s="121" t="s">
        <v>86</v>
      </c>
      <c r="M1785" s="121" t="s">
        <v>73</v>
      </c>
      <c r="O1785" s="121" t="s">
        <v>765</v>
      </c>
      <c r="T1785" s="147" t="s">
        <v>1059</v>
      </c>
      <c r="AO1785" s="121">
        <v>10</v>
      </c>
    </row>
    <row r="1786" spans="2:41" s="121" customFormat="1" x14ac:dyDescent="0.3">
      <c r="B1786" s="146" t="s">
        <v>1060</v>
      </c>
      <c r="C1786" s="121">
        <v>2020</v>
      </c>
      <c r="F1786" s="121" t="s">
        <v>171</v>
      </c>
      <c r="G1786" s="121" t="s">
        <v>1051</v>
      </c>
      <c r="K1786" s="121" t="s">
        <v>304</v>
      </c>
      <c r="L1786" s="121" t="s">
        <v>72</v>
      </c>
      <c r="M1786" s="121" t="s">
        <v>73</v>
      </c>
      <c r="O1786" s="121" t="s">
        <v>765</v>
      </c>
      <c r="T1786" s="147" t="s">
        <v>1059</v>
      </c>
      <c r="AO1786" s="121">
        <v>30</v>
      </c>
    </row>
    <row r="1787" spans="2:41" s="121" customFormat="1" x14ac:dyDescent="0.3">
      <c r="B1787" s="146" t="s">
        <v>1060</v>
      </c>
      <c r="C1787" s="121">
        <v>2020</v>
      </c>
      <c r="F1787" s="121" t="s">
        <v>171</v>
      </c>
      <c r="G1787" s="121" t="s">
        <v>1051</v>
      </c>
      <c r="K1787" s="121" t="s">
        <v>304</v>
      </c>
      <c r="L1787" s="121" t="s">
        <v>700</v>
      </c>
      <c r="M1787" s="121" t="s">
        <v>73</v>
      </c>
      <c r="O1787" s="121" t="s">
        <v>765</v>
      </c>
      <c r="T1787" s="147" t="s">
        <v>1059</v>
      </c>
      <c r="AO1787" s="121">
        <v>30</v>
      </c>
    </row>
    <row r="1788" spans="2:41" s="121" customFormat="1" x14ac:dyDescent="0.3">
      <c r="B1788" s="146" t="s">
        <v>1060</v>
      </c>
      <c r="C1788" s="121">
        <v>2020</v>
      </c>
      <c r="F1788" s="121" t="s">
        <v>171</v>
      </c>
      <c r="G1788" s="121" t="s">
        <v>1051</v>
      </c>
      <c r="K1788" s="121" t="s">
        <v>304</v>
      </c>
      <c r="L1788" s="121" t="s">
        <v>93</v>
      </c>
      <c r="M1788" s="121" t="s">
        <v>73</v>
      </c>
      <c r="O1788" s="121" t="s">
        <v>765</v>
      </c>
      <c r="T1788" s="147" t="s">
        <v>1059</v>
      </c>
      <c r="AO1788" s="121" t="s">
        <v>1061</v>
      </c>
    </row>
    <row r="1789" spans="2:41" s="121" customFormat="1" x14ac:dyDescent="0.3">
      <c r="B1789" s="146" t="s">
        <v>1060</v>
      </c>
      <c r="C1789" s="121">
        <v>2020</v>
      </c>
      <c r="F1789" s="121" t="s">
        <v>171</v>
      </c>
      <c r="G1789" s="121" t="s">
        <v>1051</v>
      </c>
      <c r="K1789" s="121" t="s">
        <v>304</v>
      </c>
      <c r="L1789" s="121" t="s">
        <v>85</v>
      </c>
      <c r="M1789" s="121" t="s">
        <v>73</v>
      </c>
      <c r="O1789" s="121" t="s">
        <v>765</v>
      </c>
      <c r="T1789" s="147" t="s">
        <v>1059</v>
      </c>
      <c r="AO1789" s="121">
        <v>5</v>
      </c>
    </row>
    <row r="1790" spans="2:41" s="121" customFormat="1" x14ac:dyDescent="0.3">
      <c r="B1790" s="146" t="s">
        <v>1060</v>
      </c>
      <c r="C1790" s="121">
        <v>2020</v>
      </c>
      <c r="F1790" s="121" t="s">
        <v>171</v>
      </c>
      <c r="G1790" s="121" t="s">
        <v>1051</v>
      </c>
      <c r="K1790" s="121" t="s">
        <v>304</v>
      </c>
      <c r="L1790" s="121" t="s">
        <v>89</v>
      </c>
      <c r="M1790" s="121" t="s">
        <v>73</v>
      </c>
      <c r="O1790" s="121" t="s">
        <v>765</v>
      </c>
      <c r="T1790" s="147" t="s">
        <v>1059</v>
      </c>
      <c r="AO1790" s="121">
        <v>5</v>
      </c>
    </row>
    <row r="1791" spans="2:41" s="121" customFormat="1" x14ac:dyDescent="0.3">
      <c r="B1791" s="146" t="s">
        <v>1060</v>
      </c>
      <c r="C1791" s="121">
        <v>2020</v>
      </c>
      <c r="F1791" s="121" t="s">
        <v>171</v>
      </c>
      <c r="G1791" s="121" t="s">
        <v>1051</v>
      </c>
      <c r="K1791" s="121" t="s">
        <v>304</v>
      </c>
      <c r="L1791" s="121" t="s">
        <v>96</v>
      </c>
      <c r="M1791" s="121" t="s">
        <v>73</v>
      </c>
      <c r="O1791" s="121" t="s">
        <v>765</v>
      </c>
      <c r="T1791" s="147" t="s">
        <v>1059</v>
      </c>
      <c r="AO1791" s="121">
        <v>50</v>
      </c>
    </row>
    <row r="1792" spans="2:41" s="121" customFormat="1" x14ac:dyDescent="0.3">
      <c r="B1792" s="146" t="s">
        <v>1060</v>
      </c>
      <c r="C1792" s="121">
        <v>2020</v>
      </c>
      <c r="F1792" s="121" t="s">
        <v>171</v>
      </c>
      <c r="G1792" s="121" t="s">
        <v>1051</v>
      </c>
      <c r="K1792" s="121" t="s">
        <v>304</v>
      </c>
      <c r="L1792" s="121" t="s">
        <v>250</v>
      </c>
      <c r="M1792" s="121" t="s">
        <v>73</v>
      </c>
      <c r="O1792" s="121" t="s">
        <v>765</v>
      </c>
      <c r="T1792" s="147" t="s">
        <v>1059</v>
      </c>
      <c r="AO1792" s="121">
        <v>50</v>
      </c>
    </row>
    <row r="1793" spans="1:86" s="121" customFormat="1" x14ac:dyDescent="0.3">
      <c r="B1793" s="146" t="s">
        <v>1060</v>
      </c>
      <c r="C1793" s="121">
        <v>2020</v>
      </c>
      <c r="F1793" s="121" t="s">
        <v>171</v>
      </c>
      <c r="G1793" s="121" t="s">
        <v>1051</v>
      </c>
      <c r="K1793" s="121" t="s">
        <v>304</v>
      </c>
      <c r="L1793" s="121" t="s">
        <v>960</v>
      </c>
      <c r="M1793" s="121" t="s">
        <v>73</v>
      </c>
      <c r="O1793" s="121" t="s">
        <v>765</v>
      </c>
      <c r="T1793" s="147" t="s">
        <v>1059</v>
      </c>
      <c r="AO1793" s="121">
        <v>25</v>
      </c>
    </row>
    <row r="1794" spans="1:86" s="121" customFormat="1" x14ac:dyDescent="0.3">
      <c r="B1794" s="146" t="s">
        <v>1060</v>
      </c>
      <c r="C1794" s="121">
        <v>2020</v>
      </c>
      <c r="F1794" s="121" t="s">
        <v>171</v>
      </c>
      <c r="G1794" s="121" t="s">
        <v>1051</v>
      </c>
      <c r="K1794" s="121" t="s">
        <v>304</v>
      </c>
      <c r="L1794" s="121" t="s">
        <v>74</v>
      </c>
      <c r="M1794" s="121" t="s">
        <v>73</v>
      </c>
      <c r="O1794" s="121" t="s">
        <v>765</v>
      </c>
      <c r="T1794" s="147" t="s">
        <v>1059</v>
      </c>
      <c r="AO1794" s="121" t="s">
        <v>535</v>
      </c>
    </row>
    <row r="1795" spans="1:86" s="121" customFormat="1" x14ac:dyDescent="0.3">
      <c r="B1795" s="146" t="s">
        <v>1060</v>
      </c>
      <c r="C1795" s="121">
        <v>2020</v>
      </c>
      <c r="F1795" s="121" t="s">
        <v>171</v>
      </c>
      <c r="G1795" s="121" t="s">
        <v>1051</v>
      </c>
      <c r="K1795" s="121" t="s">
        <v>304</v>
      </c>
      <c r="L1795" s="121" t="s">
        <v>84</v>
      </c>
      <c r="M1795" s="121" t="s">
        <v>73</v>
      </c>
      <c r="O1795" s="121" t="s">
        <v>765</v>
      </c>
      <c r="T1795" s="147" t="s">
        <v>1059</v>
      </c>
      <c r="AO1795" s="121">
        <v>30</v>
      </c>
    </row>
    <row r="1796" spans="1:86" s="121" customFormat="1" x14ac:dyDescent="0.3">
      <c r="B1796" s="146" t="s">
        <v>1060</v>
      </c>
      <c r="C1796" s="121">
        <v>2020</v>
      </c>
      <c r="F1796" s="121" t="s">
        <v>171</v>
      </c>
      <c r="G1796" s="121" t="s">
        <v>1051</v>
      </c>
      <c r="K1796" s="121" t="s">
        <v>304</v>
      </c>
      <c r="L1796" s="121" t="s">
        <v>79</v>
      </c>
      <c r="M1796" s="121" t="s">
        <v>73</v>
      </c>
      <c r="O1796" s="121" t="s">
        <v>765</v>
      </c>
      <c r="T1796" s="147" t="s">
        <v>1059</v>
      </c>
      <c r="AO1796" s="121">
        <v>30</v>
      </c>
    </row>
    <row r="1797" spans="1:86" s="121" customFormat="1" x14ac:dyDescent="0.3">
      <c r="B1797" s="146" t="s">
        <v>1060</v>
      </c>
      <c r="C1797" s="121">
        <v>2020</v>
      </c>
      <c r="F1797" s="121" t="s">
        <v>171</v>
      </c>
      <c r="G1797" s="121" t="s">
        <v>1051</v>
      </c>
      <c r="K1797" s="121" t="s">
        <v>304</v>
      </c>
      <c r="L1797" s="121" t="s">
        <v>347</v>
      </c>
      <c r="M1797" s="121" t="s">
        <v>73</v>
      </c>
      <c r="O1797" s="121" t="s">
        <v>765</v>
      </c>
      <c r="T1797" s="147" t="s">
        <v>1059</v>
      </c>
      <c r="AO1797" s="121">
        <v>30</v>
      </c>
    </row>
    <row r="1798" spans="1:86" s="121" customFormat="1" x14ac:dyDescent="0.3">
      <c r="B1798" s="146" t="s">
        <v>1060</v>
      </c>
      <c r="C1798" s="121">
        <v>2020</v>
      </c>
      <c r="F1798" s="121" t="s">
        <v>171</v>
      </c>
      <c r="G1798" s="121" t="s">
        <v>1051</v>
      </c>
      <c r="K1798" s="121" t="s">
        <v>304</v>
      </c>
      <c r="L1798" s="121" t="s">
        <v>291</v>
      </c>
      <c r="M1798" s="121" t="s">
        <v>73</v>
      </c>
      <c r="O1798" s="121" t="s">
        <v>765</v>
      </c>
      <c r="T1798" s="147" t="s">
        <v>1059</v>
      </c>
      <c r="AO1798" s="121">
        <v>10</v>
      </c>
    </row>
    <row r="1799" spans="1:86" s="121" customFormat="1" x14ac:dyDescent="0.3">
      <c r="B1799" s="146" t="s">
        <v>1060</v>
      </c>
      <c r="C1799" s="121">
        <v>2020</v>
      </c>
      <c r="F1799" s="121" t="s">
        <v>171</v>
      </c>
      <c r="G1799" s="121" t="s">
        <v>1051</v>
      </c>
      <c r="K1799" s="121" t="s">
        <v>304</v>
      </c>
      <c r="L1799" s="121" t="s">
        <v>249</v>
      </c>
      <c r="M1799" s="121" t="s">
        <v>73</v>
      </c>
      <c r="O1799" s="121" t="s">
        <v>765</v>
      </c>
      <c r="T1799" s="147" t="s">
        <v>1059</v>
      </c>
      <c r="AO1799" s="121">
        <v>30</v>
      </c>
    </row>
    <row r="1800" spans="1:86" s="121" customFormat="1" x14ac:dyDescent="0.3">
      <c r="B1800" s="146" t="s">
        <v>1060</v>
      </c>
      <c r="C1800" s="121">
        <v>2020</v>
      </c>
      <c r="F1800" s="121" t="s">
        <v>171</v>
      </c>
      <c r="G1800" s="121" t="s">
        <v>1051</v>
      </c>
      <c r="K1800" s="121" t="s">
        <v>304</v>
      </c>
      <c r="L1800" s="121" t="s">
        <v>91</v>
      </c>
      <c r="M1800" s="121" t="s">
        <v>73</v>
      </c>
      <c r="O1800" s="121" t="s">
        <v>765</v>
      </c>
      <c r="T1800" s="147" t="s">
        <v>1059</v>
      </c>
      <c r="AO1800" s="121">
        <v>30</v>
      </c>
    </row>
    <row r="1801" spans="1:86" s="121" customFormat="1" x14ac:dyDescent="0.3">
      <c r="B1801" s="146" t="s">
        <v>1060</v>
      </c>
      <c r="C1801" s="121">
        <v>2020</v>
      </c>
      <c r="F1801" s="121" t="s">
        <v>171</v>
      </c>
      <c r="G1801" s="121" t="s">
        <v>1051</v>
      </c>
      <c r="K1801" s="121" t="s">
        <v>304</v>
      </c>
      <c r="L1801" s="121" t="s">
        <v>286</v>
      </c>
      <c r="M1801" s="121" t="s">
        <v>73</v>
      </c>
      <c r="O1801" s="121" t="s">
        <v>765</v>
      </c>
      <c r="T1801" s="147" t="s">
        <v>1059</v>
      </c>
      <c r="AO1801" s="121">
        <v>30</v>
      </c>
    </row>
    <row r="1802" spans="1:86" s="121" customFormat="1" x14ac:dyDescent="0.3">
      <c r="B1802" s="146" t="s">
        <v>1060</v>
      </c>
      <c r="C1802" s="121">
        <v>2020</v>
      </c>
      <c r="F1802" s="121" t="s">
        <v>171</v>
      </c>
      <c r="G1802" s="121" t="s">
        <v>1051</v>
      </c>
      <c r="K1802" s="121" t="s">
        <v>214</v>
      </c>
      <c r="M1802" s="121" t="s">
        <v>99</v>
      </c>
      <c r="O1802" s="121" t="s">
        <v>765</v>
      </c>
      <c r="T1802" s="121" t="s">
        <v>1062</v>
      </c>
    </row>
    <row r="1803" spans="1:86" s="121" customFormat="1" x14ac:dyDescent="0.3">
      <c r="B1803" s="146" t="s">
        <v>1060</v>
      </c>
      <c r="C1803" s="121">
        <v>2020</v>
      </c>
      <c r="F1803" s="121" t="s">
        <v>171</v>
      </c>
      <c r="G1803" s="121" t="s">
        <v>1051</v>
      </c>
      <c r="K1803" s="121" t="s">
        <v>64</v>
      </c>
      <c r="L1803" s="121" t="s">
        <v>130</v>
      </c>
      <c r="M1803" s="121" t="s">
        <v>99</v>
      </c>
      <c r="O1803" s="121" t="s">
        <v>765</v>
      </c>
      <c r="V1803" s="147" t="s">
        <v>1063</v>
      </c>
    </row>
    <row r="1804" spans="1:86" s="121" customFormat="1" x14ac:dyDescent="0.3">
      <c r="B1804" s="146" t="s">
        <v>1060</v>
      </c>
      <c r="C1804" s="121">
        <v>2020</v>
      </c>
      <c r="F1804" s="121" t="s">
        <v>171</v>
      </c>
      <c r="G1804" s="121" t="s">
        <v>1051</v>
      </c>
      <c r="K1804" s="121" t="s">
        <v>64</v>
      </c>
      <c r="L1804" s="121" t="s">
        <v>324</v>
      </c>
      <c r="M1804" s="121" t="s">
        <v>99</v>
      </c>
      <c r="O1804" s="121" t="s">
        <v>765</v>
      </c>
      <c r="V1804" s="147" t="s">
        <v>1064</v>
      </c>
    </row>
    <row r="1805" spans="1:86" s="121" customFormat="1" x14ac:dyDescent="0.3">
      <c r="B1805" s="146" t="s">
        <v>1050</v>
      </c>
      <c r="C1805" s="121">
        <v>2020</v>
      </c>
      <c r="F1805" s="121" t="s">
        <v>171</v>
      </c>
      <c r="G1805" s="121" t="s">
        <v>1051</v>
      </c>
      <c r="J1805" s="121" t="s">
        <v>11</v>
      </c>
      <c r="K1805" s="121" t="s">
        <v>321</v>
      </c>
      <c r="L1805" s="121" t="s">
        <v>322</v>
      </c>
      <c r="M1805" s="121" t="s">
        <v>156</v>
      </c>
      <c r="O1805" s="121" t="s">
        <v>765</v>
      </c>
      <c r="T1805" s="147" t="s">
        <v>1055</v>
      </c>
    </row>
    <row r="1806" spans="1:86" s="121" customFormat="1" x14ac:dyDescent="0.3">
      <c r="B1806" s="146" t="s">
        <v>1050</v>
      </c>
      <c r="C1806" s="121">
        <v>2020</v>
      </c>
      <c r="F1806" s="121" t="s">
        <v>171</v>
      </c>
      <c r="G1806" s="121" t="s">
        <v>1051</v>
      </c>
      <c r="J1806" s="121" t="s">
        <v>971</v>
      </c>
      <c r="K1806" s="121" t="s">
        <v>64</v>
      </c>
      <c r="L1806" s="121" t="s">
        <v>1053</v>
      </c>
      <c r="M1806" s="121" t="s">
        <v>156</v>
      </c>
      <c r="O1806" s="121" t="s">
        <v>765</v>
      </c>
      <c r="T1806" s="147" t="s">
        <v>1054</v>
      </c>
    </row>
    <row r="1807" spans="1:86" s="121" customFormat="1" x14ac:dyDescent="0.3">
      <c r="B1807" s="146" t="s">
        <v>1050</v>
      </c>
      <c r="C1807" s="121">
        <v>2020</v>
      </c>
      <c r="F1807" s="121" t="s">
        <v>171</v>
      </c>
      <c r="G1807" s="121" t="s">
        <v>1051</v>
      </c>
      <c r="H1807" s="121" t="s">
        <v>53</v>
      </c>
      <c r="I1807" s="121" t="s">
        <v>53</v>
      </c>
      <c r="J1807" s="121" t="s">
        <v>48</v>
      </c>
      <c r="K1807" s="121" t="s">
        <v>49</v>
      </c>
      <c r="L1807" s="121" t="s">
        <v>765</v>
      </c>
      <c r="M1807" s="121" t="s">
        <v>156</v>
      </c>
      <c r="O1807" s="121" t="s">
        <v>765</v>
      </c>
      <c r="P1807" s="121" t="s">
        <v>174</v>
      </c>
      <c r="R1807" s="121" t="s">
        <v>1052</v>
      </c>
      <c r="U1807" s="121" t="s">
        <v>53</v>
      </c>
      <c r="V1807" s="121" t="s">
        <v>140</v>
      </c>
    </row>
    <row r="1808" spans="1:86" s="121" customFormat="1" x14ac:dyDescent="0.3">
      <c r="A1808" s="24" t="s">
        <v>215</v>
      </c>
      <c r="B1808" s="24" t="s">
        <v>409</v>
      </c>
      <c r="C1808" s="25">
        <v>2008</v>
      </c>
      <c r="D1808" s="24" t="s">
        <v>410</v>
      </c>
      <c r="E1808" s="24" t="s">
        <v>135</v>
      </c>
      <c r="F1808" s="24" t="s">
        <v>154</v>
      </c>
      <c r="G1808" s="24" t="s">
        <v>411</v>
      </c>
      <c r="H1808" s="24"/>
      <c r="I1808" s="24"/>
      <c r="J1808" s="24" t="s">
        <v>221</v>
      </c>
      <c r="K1808" s="24" t="s">
        <v>417</v>
      </c>
      <c r="L1808" s="24" t="s">
        <v>418</v>
      </c>
      <c r="M1808" s="24" t="s">
        <v>149</v>
      </c>
      <c r="N1808" s="24" t="s">
        <v>298</v>
      </c>
      <c r="O1808" t="s">
        <v>298</v>
      </c>
      <c r="P1808" s="24"/>
      <c r="Q1808" s="24"/>
      <c r="R1808" s="24"/>
      <c r="S1808" s="24"/>
      <c r="T1808" s="24" t="s">
        <v>1017</v>
      </c>
      <c r="U1808" s="24"/>
      <c r="V1808" s="24"/>
      <c r="W1808" s="24"/>
      <c r="X1808" s="24"/>
      <c r="Y1808" s="24"/>
      <c r="Z1808" s="24"/>
      <c r="AA1808" s="76"/>
      <c r="AB1808" s="76"/>
      <c r="AC1808" s="76"/>
      <c r="AD1808" s="24"/>
      <c r="AE1808" s="39"/>
      <c r="AF1808" s="39"/>
      <c r="AG1808" s="39"/>
      <c r="AH1808" s="39"/>
      <c r="AI1808" s="24"/>
      <c r="AJ1808" s="24"/>
      <c r="AK1808" s="24"/>
      <c r="AL1808" s="24"/>
      <c r="AM1808" s="24"/>
      <c r="AN1808" s="24"/>
      <c r="AO1808" s="25">
        <v>30</v>
      </c>
      <c r="AP1808" s="24"/>
      <c r="AQ1808" s="24"/>
      <c r="AR1808" s="24"/>
      <c r="AS1808" s="66">
        <v>40</v>
      </c>
      <c r="AT1808" s="66">
        <v>117</v>
      </c>
      <c r="AU1808" s="25">
        <v>34.4</v>
      </c>
      <c r="AV1808" t="s">
        <v>233</v>
      </c>
      <c r="AW1808"/>
      <c r="AX1808"/>
      <c r="AY1808"/>
      <c r="AZ1808"/>
      <c r="BA1808"/>
      <c r="BB1808"/>
      <c r="BC1808"/>
      <c r="BD1808"/>
      <c r="BE1808"/>
      <c r="BF1808"/>
      <c r="BG1808"/>
      <c r="BH1808"/>
      <c r="BI1808"/>
      <c r="BJ1808"/>
      <c r="BK1808"/>
      <c r="BL1808"/>
      <c r="BM1808"/>
      <c r="BN1808"/>
      <c r="BO1808"/>
      <c r="BP1808"/>
      <c r="BQ1808"/>
      <c r="BR1808"/>
      <c r="BS1808"/>
      <c r="BT1808"/>
      <c r="BU1808"/>
      <c r="BV1808"/>
      <c r="BW1808"/>
      <c r="BX1808"/>
      <c r="BY1808"/>
      <c r="BZ1808"/>
      <c r="CA1808"/>
      <c r="CB1808"/>
      <c r="CC1808"/>
      <c r="CD1808"/>
      <c r="CE1808"/>
      <c r="CF1808"/>
      <c r="CG1808"/>
      <c r="CH1808"/>
    </row>
    <row r="1809" spans="1:86" s="121" customFormat="1" x14ac:dyDescent="0.3">
      <c r="A1809" s="24" t="s">
        <v>215</v>
      </c>
      <c r="B1809" s="24" t="s">
        <v>409</v>
      </c>
      <c r="C1809" s="25">
        <v>2008</v>
      </c>
      <c r="D1809" s="24" t="s">
        <v>410</v>
      </c>
      <c r="E1809" s="24" t="s">
        <v>135</v>
      </c>
      <c r="F1809" s="24" t="s">
        <v>154</v>
      </c>
      <c r="G1809" s="24" t="s">
        <v>411</v>
      </c>
      <c r="H1809" s="24"/>
      <c r="I1809" s="24"/>
      <c r="J1809" s="24" t="s">
        <v>221</v>
      </c>
      <c r="K1809" s="24" t="s">
        <v>417</v>
      </c>
      <c r="L1809" s="24" t="s">
        <v>419</v>
      </c>
      <c r="M1809" s="24" t="s">
        <v>149</v>
      </c>
      <c r="N1809" s="24" t="s">
        <v>298</v>
      </c>
      <c r="O1809" t="s">
        <v>298</v>
      </c>
      <c r="P1809" s="24"/>
      <c r="Q1809" s="24"/>
      <c r="R1809" s="24"/>
      <c r="S1809" s="24"/>
      <c r="T1809" s="24" t="s">
        <v>1017</v>
      </c>
      <c r="U1809" s="24"/>
      <c r="V1809" s="24"/>
      <c r="W1809" s="24"/>
      <c r="X1809" s="24"/>
      <c r="Y1809" s="24"/>
      <c r="Z1809" s="24"/>
      <c r="AA1809" s="76"/>
      <c r="AB1809" s="76"/>
      <c r="AC1809" s="76"/>
      <c r="AD1809" s="24"/>
      <c r="AE1809" s="39"/>
      <c r="AF1809" s="39"/>
      <c r="AG1809" s="39"/>
      <c r="AH1809" s="39"/>
      <c r="AI1809" s="24"/>
      <c r="AJ1809" s="24"/>
      <c r="AK1809" s="24"/>
      <c r="AL1809" s="24"/>
      <c r="AM1809" s="24"/>
      <c r="AN1809" s="24"/>
      <c r="AO1809" s="25">
        <v>30</v>
      </c>
      <c r="AP1809" s="24"/>
      <c r="AQ1809" s="24"/>
      <c r="AR1809" s="24"/>
      <c r="AS1809" s="66">
        <v>6</v>
      </c>
      <c r="AT1809" s="66">
        <v>117</v>
      </c>
      <c r="AU1809" s="25">
        <v>4.96</v>
      </c>
      <c r="AV1809" t="s">
        <v>233</v>
      </c>
      <c r="AW1809"/>
      <c r="AX1809"/>
      <c r="AY1809"/>
      <c r="AZ1809"/>
      <c r="BA1809"/>
      <c r="BB1809"/>
      <c r="BC1809"/>
      <c r="BD1809"/>
      <c r="BE1809"/>
      <c r="BF1809"/>
      <c r="BG1809"/>
      <c r="BH1809"/>
      <c r="BI1809"/>
      <c r="BJ1809"/>
      <c r="BK1809"/>
      <c r="BL1809"/>
      <c r="BM1809"/>
      <c r="BN1809"/>
      <c r="BO1809"/>
      <c r="BP1809"/>
      <c r="BQ1809"/>
      <c r="BR1809"/>
      <c r="BS1809"/>
      <c r="BT1809"/>
      <c r="BU1809"/>
      <c r="BV1809"/>
      <c r="BW1809"/>
      <c r="BX1809"/>
      <c r="BY1809"/>
      <c r="BZ1809"/>
      <c r="CA1809"/>
      <c r="CB1809"/>
      <c r="CC1809"/>
      <c r="CD1809"/>
      <c r="CE1809"/>
      <c r="CF1809"/>
      <c r="CG1809"/>
      <c r="CH1809"/>
    </row>
    <row r="1810" spans="1:86" s="121" customFormat="1" x14ac:dyDescent="0.3">
      <c r="A1810" s="24" t="s">
        <v>215</v>
      </c>
      <c r="B1810" s="24" t="s">
        <v>409</v>
      </c>
      <c r="C1810" s="25">
        <v>2008</v>
      </c>
      <c r="D1810" s="24" t="s">
        <v>410</v>
      </c>
      <c r="E1810" s="24" t="s">
        <v>135</v>
      </c>
      <c r="F1810" s="24" t="s">
        <v>154</v>
      </c>
      <c r="G1810" s="24" t="s">
        <v>411</v>
      </c>
      <c r="H1810" s="24"/>
      <c r="I1810" s="24"/>
      <c r="J1810" s="24" t="s">
        <v>221</v>
      </c>
      <c r="K1810" s="24" t="s">
        <v>417</v>
      </c>
      <c r="L1810" s="24" t="s">
        <v>420</v>
      </c>
      <c r="M1810" s="24" t="s">
        <v>149</v>
      </c>
      <c r="N1810" s="24" t="s">
        <v>298</v>
      </c>
      <c r="O1810" t="s">
        <v>298</v>
      </c>
      <c r="P1810" s="24"/>
      <c r="Q1810" s="24"/>
      <c r="R1810" s="24"/>
      <c r="S1810" s="24"/>
      <c r="T1810" s="24" t="s">
        <v>1017</v>
      </c>
      <c r="U1810" s="24"/>
      <c r="V1810" s="24"/>
      <c r="W1810" s="24"/>
      <c r="X1810" s="24"/>
      <c r="Y1810" s="24"/>
      <c r="Z1810" s="24"/>
      <c r="AA1810" s="76"/>
      <c r="AB1810" s="76"/>
      <c r="AC1810" s="76"/>
      <c r="AD1810" s="24"/>
      <c r="AE1810" s="39"/>
      <c r="AF1810" s="39"/>
      <c r="AG1810" s="39"/>
      <c r="AH1810" s="39"/>
      <c r="AI1810" s="24"/>
      <c r="AJ1810" s="24"/>
      <c r="AK1810" s="24"/>
      <c r="AL1810" s="24"/>
      <c r="AM1810" s="24"/>
      <c r="AN1810" s="24"/>
      <c r="AO1810" s="25">
        <v>30</v>
      </c>
      <c r="AP1810" s="24"/>
      <c r="AQ1810" s="24"/>
      <c r="AR1810" s="24"/>
      <c r="AS1810" s="66">
        <f>AU1810*AT1810/100</f>
        <v>0</v>
      </c>
      <c r="AT1810" s="66">
        <v>117</v>
      </c>
      <c r="AU1810" s="25">
        <v>0</v>
      </c>
      <c r="AV1810" t="s">
        <v>233</v>
      </c>
      <c r="AW1810"/>
      <c r="AX1810"/>
      <c r="AY1810"/>
      <c r="AZ1810"/>
      <c r="BA1810"/>
      <c r="BB1810"/>
      <c r="BC1810"/>
      <c r="BD1810"/>
      <c r="BE1810"/>
      <c r="BF1810"/>
      <c r="BG1810"/>
      <c r="BH1810"/>
      <c r="BI1810"/>
      <c r="BJ1810"/>
      <c r="BK1810"/>
      <c r="BL1810"/>
      <c r="BM1810"/>
      <c r="BN1810"/>
      <c r="BO1810"/>
      <c r="BP1810"/>
      <c r="BQ1810"/>
      <c r="BR1810"/>
      <c r="BS1810"/>
      <c r="BT1810"/>
      <c r="BU1810"/>
      <c r="BV1810"/>
      <c r="BW1810"/>
      <c r="BX1810"/>
      <c r="BY1810"/>
      <c r="BZ1810"/>
      <c r="CA1810"/>
      <c r="CB1810"/>
      <c r="CC1810"/>
      <c r="CD1810"/>
      <c r="CE1810"/>
      <c r="CF1810"/>
      <c r="CG1810"/>
      <c r="CH1810"/>
    </row>
    <row r="1811" spans="1:86" s="121" customFormat="1" x14ac:dyDescent="0.3">
      <c r="A1811" s="24" t="s">
        <v>215</v>
      </c>
      <c r="B1811" s="24" t="s">
        <v>409</v>
      </c>
      <c r="C1811" s="25">
        <v>2008</v>
      </c>
      <c r="D1811" s="24" t="s">
        <v>410</v>
      </c>
      <c r="E1811" s="24" t="s">
        <v>135</v>
      </c>
      <c r="F1811" s="24" t="s">
        <v>154</v>
      </c>
      <c r="G1811" s="24" t="s">
        <v>411</v>
      </c>
      <c r="H1811" s="24"/>
      <c r="I1811" s="24"/>
      <c r="J1811" s="24" t="s">
        <v>221</v>
      </c>
      <c r="K1811" s="24" t="s">
        <v>417</v>
      </c>
      <c r="L1811" s="24" t="s">
        <v>421</v>
      </c>
      <c r="M1811" s="24" t="s">
        <v>149</v>
      </c>
      <c r="N1811" s="24" t="s">
        <v>298</v>
      </c>
      <c r="O1811" t="s">
        <v>298</v>
      </c>
      <c r="P1811" s="24"/>
      <c r="Q1811" s="24"/>
      <c r="R1811" s="24"/>
      <c r="S1811" s="24"/>
      <c r="T1811" s="24" t="s">
        <v>1017</v>
      </c>
      <c r="U1811" s="24"/>
      <c r="V1811" s="24"/>
      <c r="W1811" s="24"/>
      <c r="X1811" s="24"/>
      <c r="Y1811" s="24"/>
      <c r="Z1811" s="24"/>
      <c r="AA1811" s="76"/>
      <c r="AB1811" s="76"/>
      <c r="AC1811" s="76"/>
      <c r="AD1811" s="24"/>
      <c r="AE1811" s="39"/>
      <c r="AF1811" s="39"/>
      <c r="AG1811" s="39"/>
      <c r="AH1811" s="39"/>
      <c r="AI1811" s="24"/>
      <c r="AJ1811" s="24"/>
      <c r="AK1811" s="24"/>
      <c r="AL1811" s="24"/>
      <c r="AM1811" s="24"/>
      <c r="AN1811" s="24"/>
      <c r="AO1811" s="25">
        <v>30</v>
      </c>
      <c r="AP1811" s="24"/>
      <c r="AQ1811" s="24"/>
      <c r="AR1811" s="24"/>
      <c r="AS1811" s="66">
        <v>2</v>
      </c>
      <c r="AT1811" s="66">
        <v>117</v>
      </c>
      <c r="AU1811" s="25">
        <v>1.65</v>
      </c>
      <c r="AV1811" t="s">
        <v>233</v>
      </c>
      <c r="AW1811"/>
      <c r="AX1811"/>
      <c r="AY1811"/>
      <c r="AZ1811"/>
      <c r="BA1811"/>
      <c r="BB1811"/>
      <c r="BC1811"/>
      <c r="BD1811"/>
      <c r="BE1811"/>
      <c r="BF1811"/>
      <c r="BG1811"/>
      <c r="BH1811"/>
      <c r="BI1811"/>
      <c r="BJ1811"/>
      <c r="BK1811"/>
      <c r="BL1811"/>
      <c r="BM1811"/>
      <c r="BN1811"/>
      <c r="BO1811"/>
      <c r="BP1811"/>
      <c r="BQ1811"/>
      <c r="BR1811"/>
      <c r="BS1811"/>
      <c r="BT1811"/>
      <c r="BU1811"/>
      <c r="BV1811"/>
      <c r="BW1811"/>
      <c r="BX1811"/>
      <c r="BY1811"/>
      <c r="BZ1811"/>
      <c r="CA1811"/>
      <c r="CB1811"/>
      <c r="CC1811"/>
      <c r="CD1811"/>
      <c r="CE1811"/>
      <c r="CF1811"/>
      <c r="CG1811"/>
      <c r="CH1811"/>
    </row>
    <row r="1812" spans="1:86" s="121" customFormat="1" x14ac:dyDescent="0.3">
      <c r="A1812" s="24" t="s">
        <v>215</v>
      </c>
      <c r="B1812" s="24" t="s">
        <v>409</v>
      </c>
      <c r="C1812" s="25">
        <v>2008</v>
      </c>
      <c r="D1812" s="24" t="s">
        <v>410</v>
      </c>
      <c r="E1812" s="24" t="s">
        <v>135</v>
      </c>
      <c r="F1812" s="24" t="s">
        <v>154</v>
      </c>
      <c r="G1812" s="24" t="s">
        <v>411</v>
      </c>
      <c r="H1812" s="24"/>
      <c r="I1812" s="24"/>
      <c r="J1812" s="24" t="s">
        <v>221</v>
      </c>
      <c r="K1812" s="24" t="s">
        <v>417</v>
      </c>
      <c r="L1812" s="24" t="s">
        <v>422</v>
      </c>
      <c r="M1812" s="24" t="s">
        <v>149</v>
      </c>
      <c r="N1812" s="24" t="s">
        <v>298</v>
      </c>
      <c r="O1812" t="s">
        <v>298</v>
      </c>
      <c r="P1812" s="24"/>
      <c r="Q1812" s="24"/>
      <c r="R1812" s="24"/>
      <c r="S1812" s="24"/>
      <c r="T1812" s="24" t="s">
        <v>1017</v>
      </c>
      <c r="U1812" s="24"/>
      <c r="V1812" s="24"/>
      <c r="W1812" s="24"/>
      <c r="X1812" s="24"/>
      <c r="Y1812" s="24"/>
      <c r="Z1812" s="24"/>
      <c r="AA1812" s="76"/>
      <c r="AB1812" s="76"/>
      <c r="AC1812" s="76"/>
      <c r="AD1812" s="24"/>
      <c r="AE1812" s="39"/>
      <c r="AF1812" s="39"/>
      <c r="AG1812" s="39"/>
      <c r="AH1812" s="39"/>
      <c r="AI1812" s="24"/>
      <c r="AJ1812" s="24"/>
      <c r="AK1812" s="24"/>
      <c r="AL1812" s="24"/>
      <c r="AM1812" s="24"/>
      <c r="AN1812" s="24"/>
      <c r="AO1812" s="25">
        <v>30</v>
      </c>
      <c r="AP1812" s="24"/>
      <c r="AQ1812" s="24"/>
      <c r="AR1812" s="24"/>
      <c r="AS1812" s="66">
        <v>20</v>
      </c>
      <c r="AT1812" s="66">
        <v>117</v>
      </c>
      <c r="AU1812" s="25">
        <v>16.8</v>
      </c>
      <c r="AV1812" t="s">
        <v>233</v>
      </c>
      <c r="AW1812"/>
      <c r="AX1812"/>
      <c r="AY1812"/>
      <c r="AZ1812"/>
      <c r="BA1812"/>
      <c r="BB1812"/>
      <c r="BC1812"/>
      <c r="BD1812"/>
      <c r="BE1812"/>
      <c r="BF1812"/>
      <c r="BG1812"/>
      <c r="BH1812"/>
      <c r="BI1812"/>
      <c r="BJ1812"/>
      <c r="BK1812"/>
      <c r="BL1812"/>
      <c r="BM1812"/>
      <c r="BN1812"/>
      <c r="BO1812"/>
      <c r="BP1812"/>
      <c r="BQ1812"/>
      <c r="BR1812"/>
      <c r="BS1812"/>
      <c r="BT1812"/>
      <c r="BU1812"/>
      <c r="BV1812"/>
      <c r="BW1812"/>
      <c r="BX1812"/>
      <c r="BY1812"/>
      <c r="BZ1812"/>
      <c r="CA1812"/>
      <c r="CB1812"/>
      <c r="CC1812"/>
      <c r="CD1812"/>
      <c r="CE1812"/>
      <c r="CF1812"/>
      <c r="CG1812"/>
      <c r="CH1812"/>
    </row>
    <row r="1813" spans="1:86" s="121" customFormat="1" x14ac:dyDescent="0.3">
      <c r="A1813" s="24" t="s">
        <v>215</v>
      </c>
      <c r="B1813" s="24" t="s">
        <v>409</v>
      </c>
      <c r="C1813" s="25">
        <v>2008</v>
      </c>
      <c r="D1813" s="24" t="s">
        <v>410</v>
      </c>
      <c r="E1813" s="24" t="s">
        <v>135</v>
      </c>
      <c r="F1813" s="24" t="s">
        <v>154</v>
      </c>
      <c r="G1813" s="24" t="s">
        <v>411</v>
      </c>
      <c r="H1813" s="24"/>
      <c r="I1813" s="24"/>
      <c r="J1813" s="24" t="s">
        <v>221</v>
      </c>
      <c r="K1813" s="24" t="s">
        <v>417</v>
      </c>
      <c r="L1813" s="24" t="s">
        <v>423</v>
      </c>
      <c r="M1813" s="24" t="s">
        <v>149</v>
      </c>
      <c r="N1813" s="24" t="s">
        <v>298</v>
      </c>
      <c r="O1813" t="s">
        <v>298</v>
      </c>
      <c r="P1813" s="24"/>
      <c r="Q1813" s="24"/>
      <c r="R1813" s="24"/>
      <c r="S1813" s="24"/>
      <c r="T1813" s="24" t="s">
        <v>1017</v>
      </c>
      <c r="U1813" s="24"/>
      <c r="V1813" s="24"/>
      <c r="W1813" s="24"/>
      <c r="X1813" s="24"/>
      <c r="Y1813" s="24"/>
      <c r="Z1813" s="24"/>
      <c r="AA1813" s="76"/>
      <c r="AB1813" s="76"/>
      <c r="AC1813" s="76"/>
      <c r="AD1813" s="24"/>
      <c r="AE1813" s="39"/>
      <c r="AF1813" s="39"/>
      <c r="AG1813" s="39"/>
      <c r="AH1813" s="39"/>
      <c r="AI1813" s="24"/>
      <c r="AJ1813" s="24"/>
      <c r="AK1813" s="24"/>
      <c r="AL1813" s="24"/>
      <c r="AM1813" s="24"/>
      <c r="AN1813" s="24"/>
      <c r="AO1813" s="25">
        <v>30</v>
      </c>
      <c r="AP1813" s="24"/>
      <c r="AQ1813" s="24"/>
      <c r="AR1813" s="24"/>
      <c r="AS1813" s="66">
        <v>1</v>
      </c>
      <c r="AT1813" s="66">
        <v>117</v>
      </c>
      <c r="AU1813" s="25">
        <v>0.83</v>
      </c>
      <c r="AV1813" t="s">
        <v>233</v>
      </c>
      <c r="AW1813"/>
      <c r="AX1813"/>
      <c r="AY1813"/>
      <c r="AZ1813"/>
      <c r="BA1813"/>
      <c r="BB1813"/>
      <c r="BC1813"/>
      <c r="BD1813"/>
      <c r="BE1813"/>
      <c r="BF1813"/>
      <c r="BG1813"/>
      <c r="BH1813"/>
      <c r="BI1813"/>
      <c r="BJ1813"/>
      <c r="BK1813"/>
      <c r="BL1813"/>
      <c r="BM1813"/>
      <c r="BN1813"/>
      <c r="BO1813"/>
      <c r="BP1813"/>
      <c r="BQ1813"/>
      <c r="BR1813"/>
      <c r="BS1813"/>
      <c r="BT1813"/>
      <c r="BU1813"/>
      <c r="BV1813"/>
      <c r="BW1813"/>
      <c r="BX1813"/>
      <c r="BY1813"/>
      <c r="BZ1813"/>
      <c r="CA1813"/>
      <c r="CB1813"/>
      <c r="CC1813"/>
      <c r="CD1813"/>
      <c r="CE1813"/>
      <c r="CF1813"/>
      <c r="CG1813"/>
      <c r="CH1813"/>
    </row>
    <row r="1814" spans="1:86" s="121" customFormat="1" x14ac:dyDescent="0.3">
      <c r="A1814" s="24" t="s">
        <v>215</v>
      </c>
      <c r="B1814" s="24" t="s">
        <v>409</v>
      </c>
      <c r="C1814" s="25">
        <v>2008</v>
      </c>
      <c r="D1814" s="24" t="s">
        <v>410</v>
      </c>
      <c r="E1814" s="24" t="s">
        <v>135</v>
      </c>
      <c r="F1814" s="24" t="s">
        <v>154</v>
      </c>
      <c r="G1814" s="24" t="s">
        <v>411</v>
      </c>
      <c r="H1814" s="24"/>
      <c r="I1814" s="24"/>
      <c r="J1814" s="24" t="s">
        <v>221</v>
      </c>
      <c r="K1814" s="24" t="s">
        <v>417</v>
      </c>
      <c r="L1814" s="24" t="s">
        <v>438</v>
      </c>
      <c r="M1814" s="24" t="s">
        <v>149</v>
      </c>
      <c r="N1814" s="24" t="s">
        <v>298</v>
      </c>
      <c r="O1814" t="s">
        <v>298</v>
      </c>
      <c r="P1814" s="24"/>
      <c r="Q1814" s="24"/>
      <c r="R1814" s="24"/>
      <c r="S1814" s="24"/>
      <c r="T1814" s="24" t="s">
        <v>1017</v>
      </c>
      <c r="U1814" s="24"/>
      <c r="V1814" s="24"/>
      <c r="W1814" s="24"/>
      <c r="X1814" s="24"/>
      <c r="Y1814" s="24"/>
      <c r="Z1814" s="24"/>
      <c r="AA1814" s="76"/>
      <c r="AB1814" s="76"/>
      <c r="AC1814" s="76"/>
      <c r="AD1814" s="24"/>
      <c r="AE1814" s="39"/>
      <c r="AF1814" s="39"/>
      <c r="AG1814" s="39"/>
      <c r="AH1814" s="39"/>
      <c r="AI1814" s="24"/>
      <c r="AJ1814" s="24"/>
      <c r="AK1814" s="24"/>
      <c r="AL1814" s="24"/>
      <c r="AM1814" s="24"/>
      <c r="AN1814" s="24"/>
      <c r="AO1814" s="25">
        <v>30</v>
      </c>
      <c r="AP1814" s="24"/>
      <c r="AQ1814" s="24"/>
      <c r="AR1814" s="24"/>
      <c r="AS1814" s="66">
        <v>3</v>
      </c>
      <c r="AT1814" s="66">
        <v>117</v>
      </c>
      <c r="AU1814" s="25">
        <v>2.48</v>
      </c>
      <c r="AV1814" t="s">
        <v>233</v>
      </c>
      <c r="AW1814"/>
      <c r="AX1814"/>
      <c r="AY1814"/>
      <c r="AZ1814"/>
      <c r="BA1814"/>
      <c r="BB1814"/>
      <c r="BC1814"/>
      <c r="BD1814"/>
      <c r="BE1814"/>
      <c r="BF1814"/>
      <c r="BG1814"/>
      <c r="BH1814"/>
      <c r="BI1814"/>
      <c r="BJ1814"/>
      <c r="BK1814"/>
      <c r="BL1814"/>
      <c r="BM1814"/>
      <c r="BN1814"/>
      <c r="BO1814"/>
      <c r="BP1814"/>
      <c r="BQ1814"/>
      <c r="BR1814"/>
      <c r="BS1814"/>
      <c r="BT1814"/>
      <c r="BU1814"/>
      <c r="BV1814"/>
      <c r="BW1814"/>
      <c r="BX1814"/>
      <c r="BY1814"/>
      <c r="BZ1814"/>
      <c r="CA1814"/>
      <c r="CB1814"/>
      <c r="CC1814"/>
      <c r="CD1814"/>
      <c r="CE1814"/>
      <c r="CF1814"/>
      <c r="CG1814"/>
      <c r="CH1814"/>
    </row>
    <row r="1815" spans="1:86" s="121" customFormat="1" x14ac:dyDescent="0.3">
      <c r="A1815" s="24" t="s">
        <v>215</v>
      </c>
      <c r="B1815" s="24" t="s">
        <v>409</v>
      </c>
      <c r="C1815" s="25">
        <v>2008</v>
      </c>
      <c r="D1815" s="24" t="s">
        <v>410</v>
      </c>
      <c r="E1815" s="24" t="s">
        <v>135</v>
      </c>
      <c r="F1815" s="24" t="s">
        <v>154</v>
      </c>
      <c r="G1815" s="24" t="s">
        <v>411</v>
      </c>
      <c r="H1815" s="24"/>
      <c r="I1815" s="24"/>
      <c r="J1815" s="24" t="s">
        <v>221</v>
      </c>
      <c r="K1815" s="24" t="s">
        <v>417</v>
      </c>
      <c r="L1815" s="24" t="s">
        <v>431</v>
      </c>
      <c r="M1815" s="24" t="s">
        <v>149</v>
      </c>
      <c r="N1815" s="24" t="s">
        <v>298</v>
      </c>
      <c r="O1815" t="s">
        <v>298</v>
      </c>
      <c r="P1815" s="24"/>
      <c r="Q1815" s="24"/>
      <c r="R1815" s="24"/>
      <c r="S1815" s="24"/>
      <c r="T1815" s="24" t="s">
        <v>1017</v>
      </c>
      <c r="U1815" s="24"/>
      <c r="V1815" s="24"/>
      <c r="W1815" s="24"/>
      <c r="X1815" s="24"/>
      <c r="Y1815" s="24"/>
      <c r="Z1815" s="24"/>
      <c r="AA1815" s="76"/>
      <c r="AB1815" s="76"/>
      <c r="AC1815" s="76"/>
      <c r="AD1815" s="24"/>
      <c r="AE1815" s="39"/>
      <c r="AF1815" s="39"/>
      <c r="AG1815" s="39"/>
      <c r="AH1815" s="39"/>
      <c r="AI1815" s="24"/>
      <c r="AJ1815" s="24"/>
      <c r="AK1815" s="24"/>
      <c r="AL1815" s="24"/>
      <c r="AM1815" s="24"/>
      <c r="AN1815" s="24"/>
      <c r="AO1815" s="25">
        <v>5</v>
      </c>
      <c r="AP1815" s="24"/>
      <c r="AQ1815" s="24"/>
      <c r="AR1815" s="24"/>
      <c r="AS1815" s="66">
        <f>AU1815*AT1815/100</f>
        <v>0</v>
      </c>
      <c r="AT1815" s="66">
        <v>117</v>
      </c>
      <c r="AU1815" s="25">
        <v>0</v>
      </c>
      <c r="AV1815" t="s">
        <v>233</v>
      </c>
      <c r="AW1815"/>
      <c r="AX1815"/>
      <c r="AY1815"/>
      <c r="AZ1815"/>
      <c r="BA1815"/>
      <c r="BB1815"/>
      <c r="BC1815"/>
      <c r="BD1815"/>
      <c r="BE1815"/>
      <c r="BF1815"/>
      <c r="BG1815"/>
      <c r="BH1815"/>
      <c r="BI1815"/>
      <c r="BJ1815"/>
      <c r="BK1815"/>
      <c r="BL1815"/>
      <c r="BM1815"/>
      <c r="BN1815"/>
      <c r="BO1815"/>
      <c r="BP1815"/>
      <c r="BQ1815"/>
      <c r="BR1815"/>
      <c r="BS1815"/>
      <c r="BT1815"/>
      <c r="BU1815"/>
      <c r="BV1815"/>
      <c r="BW1815"/>
      <c r="BX1815"/>
      <c r="BY1815"/>
      <c r="BZ1815"/>
      <c r="CA1815"/>
      <c r="CB1815"/>
      <c r="CC1815"/>
      <c r="CD1815"/>
      <c r="CE1815"/>
      <c r="CF1815"/>
      <c r="CG1815"/>
      <c r="CH1815"/>
    </row>
    <row r="1816" spans="1:86" s="121" customFormat="1" x14ac:dyDescent="0.3">
      <c r="A1816" s="24" t="s">
        <v>215</v>
      </c>
      <c r="B1816" s="24" t="s">
        <v>409</v>
      </c>
      <c r="C1816" s="25">
        <v>2008</v>
      </c>
      <c r="D1816" s="24" t="s">
        <v>410</v>
      </c>
      <c r="E1816" s="24" t="s">
        <v>135</v>
      </c>
      <c r="F1816" s="24" t="s">
        <v>154</v>
      </c>
      <c r="G1816" s="24" t="s">
        <v>411</v>
      </c>
      <c r="H1816" s="24"/>
      <c r="I1816" s="24"/>
      <c r="J1816" s="24" t="s">
        <v>221</v>
      </c>
      <c r="K1816" s="24" t="s">
        <v>417</v>
      </c>
      <c r="L1816" s="24" t="s">
        <v>437</v>
      </c>
      <c r="M1816" s="24" t="s">
        <v>149</v>
      </c>
      <c r="N1816" s="24" t="s">
        <v>298</v>
      </c>
      <c r="O1816" t="s">
        <v>298</v>
      </c>
      <c r="P1816" s="24"/>
      <c r="Q1816" s="24"/>
      <c r="R1816" s="24"/>
      <c r="S1816" s="24"/>
      <c r="T1816" s="24" t="s">
        <v>1017</v>
      </c>
      <c r="U1816" s="24"/>
      <c r="V1816" s="24"/>
      <c r="W1816" s="24"/>
      <c r="X1816" s="24"/>
      <c r="Y1816" s="24"/>
      <c r="Z1816" s="24"/>
      <c r="AA1816" s="76"/>
      <c r="AB1816" s="76"/>
      <c r="AC1816" s="76"/>
      <c r="AD1816" s="24"/>
      <c r="AE1816" s="39"/>
      <c r="AF1816" s="39"/>
      <c r="AG1816" s="39"/>
      <c r="AH1816" s="39"/>
      <c r="AI1816" s="24"/>
      <c r="AJ1816" s="24"/>
      <c r="AK1816" s="24"/>
      <c r="AL1816" s="24"/>
      <c r="AM1816" s="24"/>
      <c r="AN1816" s="24"/>
      <c r="AO1816" s="25">
        <v>2</v>
      </c>
      <c r="AP1816" s="24"/>
      <c r="AQ1816" s="24"/>
      <c r="AR1816" s="24"/>
      <c r="AS1816" s="66"/>
      <c r="AT1816" s="66"/>
      <c r="AU1816" s="25" t="s">
        <v>994</v>
      </c>
      <c r="AV1816" t="s">
        <v>233</v>
      </c>
      <c r="AW1816"/>
      <c r="AX1816"/>
      <c r="AY1816"/>
      <c r="AZ1816"/>
      <c r="BA1816"/>
      <c r="BB1816"/>
      <c r="BC1816"/>
      <c r="BD1816"/>
      <c r="BE1816"/>
      <c r="BF1816"/>
      <c r="BG1816"/>
      <c r="BH1816"/>
      <c r="BI1816"/>
      <c r="BJ1816"/>
      <c r="BK1816"/>
      <c r="BL1816"/>
      <c r="BM1816"/>
      <c r="BN1816"/>
      <c r="BO1816"/>
      <c r="BP1816"/>
      <c r="BQ1816"/>
      <c r="BR1816"/>
      <c r="BS1816"/>
      <c r="BT1816"/>
      <c r="BU1816"/>
      <c r="BV1816"/>
      <c r="BW1816"/>
      <c r="BX1816"/>
      <c r="BY1816"/>
      <c r="BZ1816"/>
      <c r="CA1816"/>
      <c r="CB1816"/>
      <c r="CC1816"/>
      <c r="CD1816"/>
      <c r="CE1816"/>
      <c r="CF1816"/>
      <c r="CG1816"/>
      <c r="CH1816"/>
    </row>
    <row r="1817" spans="1:86" s="121" customFormat="1" x14ac:dyDescent="0.3">
      <c r="A1817" s="24" t="s">
        <v>215</v>
      </c>
      <c r="B1817" s="24" t="s">
        <v>409</v>
      </c>
      <c r="C1817" s="25">
        <v>2008</v>
      </c>
      <c r="D1817" s="24" t="s">
        <v>410</v>
      </c>
      <c r="E1817" s="24" t="s">
        <v>135</v>
      </c>
      <c r="F1817" s="24" t="s">
        <v>154</v>
      </c>
      <c r="G1817" s="24" t="s">
        <v>411</v>
      </c>
      <c r="H1817" s="24"/>
      <c r="I1817" s="24"/>
      <c r="J1817" s="24" t="s">
        <v>221</v>
      </c>
      <c r="K1817" s="24" t="s">
        <v>417</v>
      </c>
      <c r="L1817" s="24" t="s">
        <v>436</v>
      </c>
      <c r="M1817" s="24" t="s">
        <v>149</v>
      </c>
      <c r="N1817" s="24" t="s">
        <v>298</v>
      </c>
      <c r="O1817" t="s">
        <v>298</v>
      </c>
      <c r="P1817" s="24"/>
      <c r="Q1817" s="24"/>
      <c r="R1817" s="24"/>
      <c r="S1817" s="24"/>
      <c r="T1817" s="24" t="s">
        <v>1017</v>
      </c>
      <c r="U1817" s="24"/>
      <c r="V1817" s="24"/>
      <c r="W1817" s="24"/>
      <c r="X1817" s="24"/>
      <c r="Y1817" s="24"/>
      <c r="Z1817" s="24"/>
      <c r="AA1817" s="76"/>
      <c r="AB1817" s="76"/>
      <c r="AC1817" s="76"/>
      <c r="AD1817" s="24"/>
      <c r="AE1817" s="39"/>
      <c r="AF1817" s="39"/>
      <c r="AG1817" s="39"/>
      <c r="AH1817" s="39"/>
      <c r="AI1817" s="24"/>
      <c r="AJ1817" s="24"/>
      <c r="AK1817" s="24"/>
      <c r="AL1817" s="24"/>
      <c r="AM1817" s="24"/>
      <c r="AN1817" s="24"/>
      <c r="AO1817" s="25">
        <v>15</v>
      </c>
      <c r="AP1817" s="24"/>
      <c r="AQ1817" s="24"/>
      <c r="AR1817" s="24"/>
      <c r="AS1817" s="66">
        <v>50</v>
      </c>
      <c r="AT1817" s="66">
        <v>117</v>
      </c>
      <c r="AU1817" s="25">
        <v>42.4</v>
      </c>
      <c r="AV1817" t="s">
        <v>233</v>
      </c>
      <c r="AW1817"/>
      <c r="AX1817"/>
      <c r="AY1817"/>
      <c r="AZ1817"/>
      <c r="BA1817"/>
      <c r="BB1817"/>
      <c r="BC1817"/>
      <c r="BD1817"/>
      <c r="BE1817"/>
      <c r="BF1817"/>
      <c r="BG1817"/>
      <c r="BH1817"/>
      <c r="BI1817"/>
      <c r="BJ1817"/>
      <c r="BK1817"/>
      <c r="BL1817"/>
      <c r="BM1817"/>
      <c r="BN1817"/>
      <c r="BO1817"/>
      <c r="BP1817"/>
      <c r="BQ1817"/>
      <c r="BR1817"/>
      <c r="BS1817"/>
      <c r="BT1817"/>
      <c r="BU1817"/>
      <c r="BV1817"/>
      <c r="BW1817"/>
      <c r="BX1817"/>
      <c r="BY1817"/>
      <c r="BZ1817"/>
      <c r="CA1817"/>
      <c r="CB1817"/>
      <c r="CC1817"/>
      <c r="CD1817"/>
      <c r="CE1817"/>
      <c r="CF1817"/>
      <c r="CG1817"/>
      <c r="CH1817"/>
    </row>
    <row r="1818" spans="1:86" s="121" customFormat="1" x14ac:dyDescent="0.3">
      <c r="A1818" s="24" t="s">
        <v>215</v>
      </c>
      <c r="B1818" s="24" t="s">
        <v>409</v>
      </c>
      <c r="C1818" s="25">
        <v>2008</v>
      </c>
      <c r="D1818" s="24" t="s">
        <v>410</v>
      </c>
      <c r="E1818" s="24" t="s">
        <v>135</v>
      </c>
      <c r="F1818" s="24" t="s">
        <v>154</v>
      </c>
      <c r="G1818" s="24" t="s">
        <v>411</v>
      </c>
      <c r="H1818" s="24"/>
      <c r="I1818" s="24"/>
      <c r="J1818" s="24" t="s">
        <v>221</v>
      </c>
      <c r="K1818" s="24" t="s">
        <v>417</v>
      </c>
      <c r="L1818" s="24" t="s">
        <v>432</v>
      </c>
      <c r="M1818" s="24" t="s">
        <v>149</v>
      </c>
      <c r="N1818" s="24" t="s">
        <v>298</v>
      </c>
      <c r="O1818" t="s">
        <v>298</v>
      </c>
      <c r="P1818" s="24"/>
      <c r="Q1818" s="24"/>
      <c r="R1818" s="24"/>
      <c r="S1818" s="24"/>
      <c r="T1818" s="24" t="s">
        <v>1017</v>
      </c>
      <c r="U1818" s="24"/>
      <c r="V1818" s="24"/>
      <c r="W1818" s="24"/>
      <c r="X1818" s="24"/>
      <c r="Y1818" s="24"/>
      <c r="Z1818" s="24"/>
      <c r="AA1818" s="76"/>
      <c r="AB1818" s="76"/>
      <c r="AC1818" s="76"/>
      <c r="AD1818" s="24"/>
      <c r="AE1818" s="39"/>
      <c r="AF1818" s="39"/>
      <c r="AG1818" s="39"/>
      <c r="AH1818" s="39"/>
      <c r="AI1818" s="24"/>
      <c r="AJ1818" s="24"/>
      <c r="AK1818" s="24"/>
      <c r="AL1818" s="24"/>
      <c r="AM1818" s="24"/>
      <c r="AN1818" s="24"/>
      <c r="AO1818" s="25">
        <v>30</v>
      </c>
      <c r="AP1818" s="24"/>
      <c r="AQ1818" s="24"/>
      <c r="AR1818" s="24"/>
      <c r="AS1818" s="66">
        <v>14</v>
      </c>
      <c r="AT1818" s="66">
        <v>117</v>
      </c>
      <c r="AU1818" s="25">
        <v>11.57</v>
      </c>
      <c r="AV1818" t="s">
        <v>233</v>
      </c>
      <c r="AW1818"/>
      <c r="AX1818"/>
      <c r="AY1818"/>
      <c r="AZ1818"/>
      <c r="BA1818"/>
      <c r="BB1818"/>
      <c r="BC1818"/>
      <c r="BD1818"/>
      <c r="BE1818"/>
      <c r="BF1818"/>
      <c r="BG1818"/>
      <c r="BH1818"/>
      <c r="BI1818"/>
      <c r="BJ1818"/>
      <c r="BK1818"/>
      <c r="BL1818"/>
      <c r="BM1818"/>
      <c r="BN1818"/>
      <c r="BO1818"/>
      <c r="BP1818"/>
      <c r="BQ1818"/>
      <c r="BR1818"/>
      <c r="BS1818"/>
      <c r="BT1818"/>
      <c r="BU1818"/>
      <c r="BV1818"/>
      <c r="BW1818"/>
      <c r="BX1818"/>
      <c r="BY1818"/>
      <c r="BZ1818"/>
      <c r="CA1818"/>
      <c r="CB1818"/>
      <c r="CC1818"/>
      <c r="CD1818"/>
      <c r="CE1818"/>
      <c r="CF1818"/>
      <c r="CG1818"/>
      <c r="CH1818"/>
    </row>
    <row r="1819" spans="1:86" s="121" customFormat="1" x14ac:dyDescent="0.3">
      <c r="A1819" s="24" t="s">
        <v>215</v>
      </c>
      <c r="B1819" s="24" t="s">
        <v>409</v>
      </c>
      <c r="C1819" s="25">
        <v>2008</v>
      </c>
      <c r="D1819" s="24" t="s">
        <v>410</v>
      </c>
      <c r="E1819" s="24" t="s">
        <v>135</v>
      </c>
      <c r="F1819" s="24" t="s">
        <v>154</v>
      </c>
      <c r="G1819" s="24" t="s">
        <v>411</v>
      </c>
      <c r="H1819" s="24"/>
      <c r="I1819" s="24"/>
      <c r="J1819" s="24" t="s">
        <v>221</v>
      </c>
      <c r="K1819" s="24" t="s">
        <v>417</v>
      </c>
      <c r="L1819" s="24" t="s">
        <v>424</v>
      </c>
      <c r="M1819" s="24" t="s">
        <v>149</v>
      </c>
      <c r="N1819" s="24" t="s">
        <v>298</v>
      </c>
      <c r="O1819" t="s">
        <v>298</v>
      </c>
      <c r="P1819" s="24"/>
      <c r="Q1819" s="24"/>
      <c r="R1819" s="24"/>
      <c r="S1819" s="24"/>
      <c r="T1819" s="24" t="s">
        <v>1017</v>
      </c>
      <c r="U1819" s="24"/>
      <c r="V1819" s="24"/>
      <c r="W1819" s="24"/>
      <c r="X1819" s="24"/>
      <c r="Y1819" s="24"/>
      <c r="Z1819" s="24"/>
      <c r="AA1819" s="76"/>
      <c r="AB1819" s="76"/>
      <c r="AC1819" s="76"/>
      <c r="AD1819" s="24"/>
      <c r="AE1819" s="39"/>
      <c r="AF1819" s="39"/>
      <c r="AG1819" s="39"/>
      <c r="AH1819" s="39"/>
      <c r="AI1819" s="24"/>
      <c r="AJ1819" s="24"/>
      <c r="AK1819" s="24"/>
      <c r="AL1819" s="24"/>
      <c r="AM1819" s="24"/>
      <c r="AN1819" s="24"/>
      <c r="AO1819" s="25">
        <v>10</v>
      </c>
      <c r="AP1819" s="24"/>
      <c r="AQ1819" s="24"/>
      <c r="AR1819" s="24"/>
      <c r="AS1819" s="66">
        <v>13</v>
      </c>
      <c r="AT1819" s="66">
        <v>117</v>
      </c>
      <c r="AU1819" s="25">
        <v>11.2</v>
      </c>
      <c r="AV1819" t="s">
        <v>233</v>
      </c>
      <c r="AW1819"/>
      <c r="AX1819"/>
      <c r="AY1819"/>
      <c r="AZ1819"/>
      <c r="BA1819"/>
      <c r="BB1819"/>
      <c r="BC1819"/>
      <c r="BD1819"/>
      <c r="BE1819"/>
      <c r="BF1819"/>
      <c r="BG1819"/>
      <c r="BH1819"/>
      <c r="BI1819"/>
      <c r="BJ1819"/>
      <c r="BK1819"/>
      <c r="BL1819"/>
      <c r="BM1819"/>
      <c r="BN1819"/>
      <c r="BO1819"/>
      <c r="BP1819"/>
      <c r="BQ1819"/>
      <c r="BR1819"/>
      <c r="BS1819"/>
      <c r="BT1819"/>
      <c r="BU1819"/>
      <c r="BV1819"/>
      <c r="BW1819"/>
      <c r="BX1819"/>
      <c r="BY1819"/>
      <c r="BZ1819"/>
      <c r="CA1819"/>
      <c r="CB1819"/>
      <c r="CC1819"/>
      <c r="CD1819"/>
      <c r="CE1819"/>
      <c r="CF1819"/>
      <c r="CG1819"/>
      <c r="CH1819"/>
    </row>
    <row r="1820" spans="1:86" s="121" customFormat="1" x14ac:dyDescent="0.3">
      <c r="A1820" s="24" t="s">
        <v>215</v>
      </c>
      <c r="B1820" s="24" t="s">
        <v>409</v>
      </c>
      <c r="C1820" s="25">
        <v>2008</v>
      </c>
      <c r="D1820" s="24" t="s">
        <v>410</v>
      </c>
      <c r="E1820" s="24" t="s">
        <v>135</v>
      </c>
      <c r="F1820" s="24" t="s">
        <v>154</v>
      </c>
      <c r="G1820" s="24" t="s">
        <v>411</v>
      </c>
      <c r="H1820" s="24"/>
      <c r="I1820" s="24"/>
      <c r="J1820" s="24" t="s">
        <v>221</v>
      </c>
      <c r="K1820" s="24" t="s">
        <v>417</v>
      </c>
      <c r="L1820" s="24" t="s">
        <v>427</v>
      </c>
      <c r="M1820" s="24" t="s">
        <v>149</v>
      </c>
      <c r="N1820" s="24" t="s">
        <v>298</v>
      </c>
      <c r="O1820" t="s">
        <v>298</v>
      </c>
      <c r="P1820" s="24"/>
      <c r="Q1820" s="24"/>
      <c r="R1820" s="24"/>
      <c r="S1820" s="24"/>
      <c r="T1820" s="24" t="s">
        <v>1017</v>
      </c>
      <c r="U1820" s="24"/>
      <c r="V1820" s="24"/>
      <c r="W1820" s="24"/>
      <c r="X1820" s="24"/>
      <c r="Y1820" s="24"/>
      <c r="Z1820" s="24"/>
      <c r="AA1820" s="76"/>
      <c r="AB1820" s="76"/>
      <c r="AC1820" s="76"/>
      <c r="AD1820" s="24"/>
      <c r="AE1820" s="39"/>
      <c r="AF1820" s="39"/>
      <c r="AG1820" s="39"/>
      <c r="AH1820" s="39"/>
      <c r="AI1820" s="24"/>
      <c r="AJ1820" s="24"/>
      <c r="AK1820" s="24"/>
      <c r="AL1820" s="24"/>
      <c r="AM1820" s="24"/>
      <c r="AN1820" s="24"/>
      <c r="AO1820" s="25">
        <v>30</v>
      </c>
      <c r="AP1820" s="24"/>
      <c r="AQ1820" s="24"/>
      <c r="AR1820" s="24"/>
      <c r="AS1820" s="66">
        <v>5</v>
      </c>
      <c r="AT1820" s="66">
        <v>117</v>
      </c>
      <c r="AU1820" s="25">
        <v>4.13</v>
      </c>
      <c r="AV1820" t="s">
        <v>233</v>
      </c>
      <c r="AW1820"/>
      <c r="AX1820"/>
      <c r="AY1820"/>
      <c r="AZ1820"/>
      <c r="BA1820"/>
      <c r="BB1820"/>
      <c r="BC1820"/>
      <c r="BD1820"/>
      <c r="BE1820"/>
      <c r="BF1820"/>
      <c r="BG1820"/>
      <c r="BH1820"/>
      <c r="BI1820"/>
      <c r="BJ1820"/>
      <c r="BK1820"/>
      <c r="BL1820"/>
      <c r="BM1820"/>
      <c r="BN1820"/>
      <c r="BO1820"/>
      <c r="BP1820"/>
      <c r="BQ1820"/>
      <c r="BR1820"/>
      <c r="BS1820"/>
      <c r="BT1820"/>
      <c r="BU1820"/>
      <c r="BV1820"/>
      <c r="BW1820"/>
      <c r="BX1820"/>
      <c r="BY1820"/>
      <c r="BZ1820"/>
      <c r="CA1820"/>
      <c r="CB1820"/>
      <c r="CC1820"/>
      <c r="CD1820"/>
      <c r="CE1820"/>
      <c r="CF1820"/>
      <c r="CG1820"/>
      <c r="CH1820"/>
    </row>
    <row r="1821" spans="1:86" s="121" customFormat="1" x14ac:dyDescent="0.3">
      <c r="A1821" s="24" t="s">
        <v>215</v>
      </c>
      <c r="B1821" s="24" t="s">
        <v>409</v>
      </c>
      <c r="C1821" s="25">
        <v>2008</v>
      </c>
      <c r="D1821" s="24" t="s">
        <v>410</v>
      </c>
      <c r="E1821" s="24" t="s">
        <v>135</v>
      </c>
      <c r="F1821" s="24" t="s">
        <v>154</v>
      </c>
      <c r="G1821" s="24" t="s">
        <v>411</v>
      </c>
      <c r="H1821" s="24"/>
      <c r="I1821" s="24"/>
      <c r="J1821" s="24" t="s">
        <v>221</v>
      </c>
      <c r="K1821" s="24" t="s">
        <v>417</v>
      </c>
      <c r="L1821" s="24" t="s">
        <v>433</v>
      </c>
      <c r="M1821" s="24" t="s">
        <v>149</v>
      </c>
      <c r="N1821" s="24" t="s">
        <v>298</v>
      </c>
      <c r="O1821" t="s">
        <v>298</v>
      </c>
      <c r="P1821" s="24"/>
      <c r="Q1821" s="24"/>
      <c r="R1821" s="24"/>
      <c r="S1821" s="24"/>
      <c r="T1821" s="24" t="s">
        <v>1017</v>
      </c>
      <c r="U1821" s="24"/>
      <c r="V1821" s="24"/>
      <c r="W1821" s="24"/>
      <c r="X1821" s="24"/>
      <c r="Y1821" s="24"/>
      <c r="Z1821" s="24"/>
      <c r="AA1821" s="76"/>
      <c r="AB1821" s="76"/>
      <c r="AC1821" s="76"/>
      <c r="AD1821" s="24"/>
      <c r="AE1821" s="39"/>
      <c r="AF1821" s="39"/>
      <c r="AG1821" s="39"/>
      <c r="AH1821" s="39"/>
      <c r="AI1821" s="24"/>
      <c r="AJ1821" s="24"/>
      <c r="AK1821" s="24"/>
      <c r="AL1821" s="24"/>
      <c r="AM1821" s="24"/>
      <c r="AN1821" s="24"/>
      <c r="AO1821" s="25">
        <v>5</v>
      </c>
      <c r="AP1821" s="24"/>
      <c r="AQ1821" s="24"/>
      <c r="AR1821" s="24"/>
      <c r="AS1821" s="66">
        <v>1</v>
      </c>
      <c r="AT1821" s="66">
        <v>117</v>
      </c>
      <c r="AU1821" s="25">
        <v>0.83</v>
      </c>
      <c r="AV1821" t="s">
        <v>233</v>
      </c>
      <c r="AW1821"/>
      <c r="AX1821"/>
      <c r="AY1821"/>
      <c r="AZ1821"/>
      <c r="BA1821"/>
      <c r="BB1821"/>
      <c r="BC1821"/>
      <c r="BD1821"/>
      <c r="BE1821"/>
      <c r="BF1821"/>
      <c r="BG1821"/>
      <c r="BH1821"/>
      <c r="BI1821"/>
      <c r="BJ1821"/>
      <c r="BK1821"/>
      <c r="BL1821"/>
      <c r="BM1821"/>
      <c r="BN1821"/>
      <c r="BO1821"/>
      <c r="BP1821"/>
      <c r="BQ1821"/>
      <c r="BR1821"/>
      <c r="BS1821"/>
      <c r="BT1821"/>
      <c r="BU1821"/>
      <c r="BV1821"/>
      <c r="BW1821"/>
      <c r="BX1821"/>
      <c r="BY1821"/>
      <c r="BZ1821"/>
      <c r="CA1821"/>
      <c r="CB1821"/>
      <c r="CC1821"/>
      <c r="CD1821"/>
      <c r="CE1821"/>
      <c r="CF1821"/>
      <c r="CG1821"/>
      <c r="CH1821"/>
    </row>
    <row r="1822" spans="1:86" s="121" customFormat="1" x14ac:dyDescent="0.3">
      <c r="A1822" s="24" t="s">
        <v>215</v>
      </c>
      <c r="B1822" s="24" t="s">
        <v>409</v>
      </c>
      <c r="C1822" s="25">
        <v>2008</v>
      </c>
      <c r="D1822" s="24" t="s">
        <v>410</v>
      </c>
      <c r="E1822" s="24" t="s">
        <v>135</v>
      </c>
      <c r="F1822" s="24" t="s">
        <v>154</v>
      </c>
      <c r="G1822" s="24" t="s">
        <v>411</v>
      </c>
      <c r="H1822" s="24"/>
      <c r="I1822" s="24"/>
      <c r="J1822" s="24" t="s">
        <v>221</v>
      </c>
      <c r="K1822" s="24" t="s">
        <v>417</v>
      </c>
      <c r="L1822" s="24" t="s">
        <v>434</v>
      </c>
      <c r="M1822" s="24" t="s">
        <v>149</v>
      </c>
      <c r="N1822" s="24" t="s">
        <v>298</v>
      </c>
      <c r="O1822" t="s">
        <v>298</v>
      </c>
      <c r="P1822" s="24"/>
      <c r="Q1822" s="24"/>
      <c r="R1822" s="24"/>
      <c r="S1822" s="24"/>
      <c r="T1822" s="24" t="s">
        <v>1017</v>
      </c>
      <c r="U1822" s="24"/>
      <c r="V1822" s="24"/>
      <c r="W1822" s="24"/>
      <c r="X1822" s="24"/>
      <c r="Y1822" s="24"/>
      <c r="Z1822" s="24"/>
      <c r="AA1822" s="76"/>
      <c r="AB1822" s="76"/>
      <c r="AC1822" s="76"/>
      <c r="AD1822" s="24"/>
      <c r="AE1822" s="39"/>
      <c r="AF1822" s="39"/>
      <c r="AG1822" s="39"/>
      <c r="AH1822" s="39"/>
      <c r="AI1822" s="24"/>
      <c r="AJ1822" s="24"/>
      <c r="AK1822" s="24"/>
      <c r="AL1822" s="24"/>
      <c r="AM1822" s="24"/>
      <c r="AN1822" s="24"/>
      <c r="AO1822" s="25">
        <v>30</v>
      </c>
      <c r="AP1822" s="24"/>
      <c r="AQ1822" s="24"/>
      <c r="AR1822" s="24"/>
      <c r="AS1822" s="66">
        <v>15</v>
      </c>
      <c r="AT1822" s="66">
        <v>117</v>
      </c>
      <c r="AU1822" s="25">
        <v>13.22</v>
      </c>
      <c r="AV1822" t="s">
        <v>233</v>
      </c>
      <c r="AW1822"/>
      <c r="AX1822"/>
      <c r="AY1822"/>
      <c r="AZ1822"/>
      <c r="BA1822"/>
      <c r="BB1822"/>
      <c r="BC1822"/>
      <c r="BD1822"/>
      <c r="BE1822"/>
      <c r="BF1822"/>
      <c r="BG1822"/>
      <c r="BH1822"/>
      <c r="BI1822"/>
      <c r="BJ1822"/>
      <c r="BK1822"/>
      <c r="BL1822"/>
      <c r="BM1822"/>
      <c r="BN1822"/>
      <c r="BO1822"/>
      <c r="BP1822"/>
      <c r="BQ1822"/>
      <c r="BR1822"/>
      <c r="BS1822"/>
      <c r="BT1822"/>
      <c r="BU1822"/>
      <c r="BV1822"/>
      <c r="BW1822"/>
      <c r="BX1822"/>
      <c r="BY1822"/>
      <c r="BZ1822"/>
      <c r="CA1822"/>
      <c r="CB1822"/>
      <c r="CC1822"/>
      <c r="CD1822"/>
      <c r="CE1822"/>
      <c r="CF1822"/>
      <c r="CG1822"/>
      <c r="CH1822"/>
    </row>
    <row r="1823" spans="1:86" s="121" customFormat="1" x14ac:dyDescent="0.3">
      <c r="A1823" s="24" t="s">
        <v>215</v>
      </c>
      <c r="B1823" s="24" t="s">
        <v>409</v>
      </c>
      <c r="C1823" s="25">
        <v>2008</v>
      </c>
      <c r="D1823" s="24" t="s">
        <v>410</v>
      </c>
      <c r="E1823" s="24" t="s">
        <v>135</v>
      </c>
      <c r="F1823" s="24" t="s">
        <v>154</v>
      </c>
      <c r="G1823" s="24" t="s">
        <v>411</v>
      </c>
      <c r="H1823" s="24"/>
      <c r="I1823" s="24"/>
      <c r="J1823" s="24" t="s">
        <v>221</v>
      </c>
      <c r="K1823" s="24" t="s">
        <v>417</v>
      </c>
      <c r="L1823" s="24" t="s">
        <v>428</v>
      </c>
      <c r="M1823" s="24" t="s">
        <v>149</v>
      </c>
      <c r="N1823" s="24" t="s">
        <v>298</v>
      </c>
      <c r="O1823" t="s">
        <v>298</v>
      </c>
      <c r="P1823" s="24"/>
      <c r="Q1823" s="24"/>
      <c r="R1823" s="24"/>
      <c r="S1823" s="24"/>
      <c r="T1823" s="24" t="s">
        <v>1017</v>
      </c>
      <c r="U1823" s="24"/>
      <c r="V1823" s="24"/>
      <c r="W1823" s="24"/>
      <c r="X1823" s="24"/>
      <c r="Y1823" s="24"/>
      <c r="Z1823" s="24"/>
      <c r="AA1823" s="76"/>
      <c r="AB1823" s="76"/>
      <c r="AC1823" s="76"/>
      <c r="AD1823" s="24"/>
      <c r="AE1823" s="39"/>
      <c r="AF1823" s="39"/>
      <c r="AG1823" s="39"/>
      <c r="AH1823" s="39"/>
      <c r="AI1823" s="24"/>
      <c r="AJ1823" s="24"/>
      <c r="AK1823" s="24"/>
      <c r="AL1823" s="24"/>
      <c r="AM1823" s="24"/>
      <c r="AN1823" s="24"/>
      <c r="AO1823" s="25">
        <v>30</v>
      </c>
      <c r="AP1823" s="24"/>
      <c r="AQ1823" s="24"/>
      <c r="AR1823" s="24"/>
      <c r="AS1823" s="66">
        <v>1</v>
      </c>
      <c r="AT1823" s="66">
        <v>117</v>
      </c>
      <c r="AU1823" s="25">
        <v>0.83</v>
      </c>
      <c r="AV1823" t="s">
        <v>233</v>
      </c>
      <c r="AW1823"/>
      <c r="AX1823"/>
      <c r="AY1823"/>
      <c r="AZ1823"/>
      <c r="BA1823"/>
      <c r="BB1823"/>
      <c r="BC1823"/>
      <c r="BD1823"/>
      <c r="BE1823"/>
      <c r="BF1823"/>
      <c r="BG1823"/>
      <c r="BH1823"/>
      <c r="BI1823"/>
      <c r="BJ1823"/>
      <c r="BK1823"/>
      <c r="BL1823"/>
      <c r="BM1823"/>
      <c r="BN1823"/>
      <c r="BO1823"/>
      <c r="BP1823"/>
      <c r="BQ1823"/>
      <c r="BR1823"/>
      <c r="BS1823"/>
      <c r="BT1823"/>
      <c r="BU1823"/>
      <c r="BV1823"/>
      <c r="BW1823"/>
      <c r="BX1823"/>
      <c r="BY1823"/>
      <c r="BZ1823"/>
      <c r="CA1823"/>
      <c r="CB1823"/>
      <c r="CC1823"/>
      <c r="CD1823"/>
      <c r="CE1823"/>
      <c r="CF1823"/>
      <c r="CG1823"/>
      <c r="CH1823"/>
    </row>
    <row r="1824" spans="1:86" s="121" customFormat="1" x14ac:dyDescent="0.3">
      <c r="A1824" s="24" t="s">
        <v>215</v>
      </c>
      <c r="B1824" s="24" t="s">
        <v>409</v>
      </c>
      <c r="C1824" s="25">
        <v>2008</v>
      </c>
      <c r="D1824" s="24" t="s">
        <v>410</v>
      </c>
      <c r="E1824" s="24" t="s">
        <v>135</v>
      </c>
      <c r="F1824" s="24" t="s">
        <v>154</v>
      </c>
      <c r="G1824" s="24" t="s">
        <v>411</v>
      </c>
      <c r="H1824" s="24"/>
      <c r="I1824" s="24"/>
      <c r="J1824" s="24" t="s">
        <v>221</v>
      </c>
      <c r="K1824" s="24" t="s">
        <v>417</v>
      </c>
      <c r="L1824" s="24" t="s">
        <v>430</v>
      </c>
      <c r="M1824" s="24" t="s">
        <v>149</v>
      </c>
      <c r="N1824" s="24" t="s">
        <v>298</v>
      </c>
      <c r="O1824" t="s">
        <v>298</v>
      </c>
      <c r="P1824" s="24"/>
      <c r="Q1824" s="24"/>
      <c r="R1824" s="24"/>
      <c r="S1824" s="24"/>
      <c r="T1824" s="24" t="s">
        <v>1017</v>
      </c>
      <c r="U1824" s="24"/>
      <c r="V1824" s="24"/>
      <c r="W1824" s="24"/>
      <c r="X1824" s="24"/>
      <c r="Y1824" s="24"/>
      <c r="Z1824" s="24"/>
      <c r="AA1824" s="76"/>
      <c r="AB1824" s="76"/>
      <c r="AC1824" s="76"/>
      <c r="AD1824" s="24"/>
      <c r="AE1824" s="39"/>
      <c r="AF1824" s="39"/>
      <c r="AG1824" s="39"/>
      <c r="AH1824" s="39"/>
      <c r="AI1824" s="24"/>
      <c r="AJ1824" s="24"/>
      <c r="AK1824" s="24"/>
      <c r="AL1824" s="24"/>
      <c r="AM1824" s="24"/>
      <c r="AN1824" s="24"/>
      <c r="AO1824" s="25">
        <v>300</v>
      </c>
      <c r="AP1824" s="24"/>
      <c r="AQ1824" s="24"/>
      <c r="AR1824" s="24"/>
      <c r="AS1824" s="66">
        <v>12</v>
      </c>
      <c r="AT1824" s="66">
        <v>117</v>
      </c>
      <c r="AU1824" s="25">
        <v>9.92</v>
      </c>
      <c r="AV1824" t="s">
        <v>233</v>
      </c>
      <c r="AW1824"/>
      <c r="AX1824"/>
      <c r="AY1824"/>
      <c r="AZ1824"/>
      <c r="BA1824"/>
      <c r="BB1824"/>
      <c r="BC1824"/>
      <c r="BD1824"/>
      <c r="BE1824"/>
      <c r="BF1824"/>
      <c r="BG1824"/>
      <c r="BH1824"/>
      <c r="BI1824"/>
      <c r="BJ1824"/>
      <c r="BK1824"/>
      <c r="BL1824"/>
      <c r="BM1824"/>
      <c r="BN1824"/>
      <c r="BO1824"/>
      <c r="BP1824"/>
      <c r="BQ1824"/>
      <c r="BR1824"/>
      <c r="BS1824"/>
      <c r="BT1824"/>
      <c r="BU1824"/>
      <c r="BV1824"/>
      <c r="BW1824"/>
      <c r="BX1824"/>
      <c r="BY1824"/>
      <c r="BZ1824"/>
      <c r="CA1824"/>
      <c r="CB1824"/>
      <c r="CC1824"/>
      <c r="CD1824"/>
      <c r="CE1824"/>
      <c r="CF1824"/>
      <c r="CG1824"/>
      <c r="CH1824"/>
    </row>
    <row r="1825" spans="1:86" s="121" customFormat="1" x14ac:dyDescent="0.3">
      <c r="A1825" s="24" t="s">
        <v>215</v>
      </c>
      <c r="B1825" s="24" t="s">
        <v>409</v>
      </c>
      <c r="C1825" s="25">
        <v>2008</v>
      </c>
      <c r="D1825" s="24" t="s">
        <v>410</v>
      </c>
      <c r="E1825" s="24" t="s">
        <v>135</v>
      </c>
      <c r="F1825" s="24" t="s">
        <v>154</v>
      </c>
      <c r="G1825" s="24" t="s">
        <v>411</v>
      </c>
      <c r="H1825" s="24"/>
      <c r="I1825" s="24"/>
      <c r="J1825" s="24" t="s">
        <v>221</v>
      </c>
      <c r="K1825" s="24" t="s">
        <v>417</v>
      </c>
      <c r="L1825" s="24" t="s">
        <v>435</v>
      </c>
      <c r="M1825" s="24" t="s">
        <v>149</v>
      </c>
      <c r="N1825" s="24" t="s">
        <v>298</v>
      </c>
      <c r="O1825" t="s">
        <v>298</v>
      </c>
      <c r="P1825" s="24"/>
      <c r="Q1825" s="24"/>
      <c r="R1825" s="24"/>
      <c r="S1825" s="24"/>
      <c r="T1825" s="24" t="s">
        <v>1017</v>
      </c>
      <c r="U1825" s="24"/>
      <c r="V1825" s="24"/>
      <c r="W1825" s="24"/>
      <c r="X1825" s="24"/>
      <c r="Y1825" s="24"/>
      <c r="Z1825" s="24"/>
      <c r="AA1825" s="76"/>
      <c r="AB1825" s="76"/>
      <c r="AC1825" s="76"/>
      <c r="AD1825" s="24"/>
      <c r="AE1825" s="39"/>
      <c r="AF1825" s="39"/>
      <c r="AG1825" s="39"/>
      <c r="AH1825" s="39"/>
      <c r="AI1825" s="24"/>
      <c r="AJ1825" s="24"/>
      <c r="AK1825" s="24"/>
      <c r="AL1825" s="24"/>
      <c r="AM1825" s="24"/>
      <c r="AN1825" s="24"/>
      <c r="AO1825" s="25">
        <v>2</v>
      </c>
      <c r="AP1825" s="24"/>
      <c r="AQ1825" s="24"/>
      <c r="AR1825" s="24"/>
      <c r="AS1825" s="66">
        <v>9</v>
      </c>
      <c r="AT1825" s="66">
        <v>117</v>
      </c>
      <c r="AU1825" s="25">
        <v>7.44</v>
      </c>
      <c r="AV1825" t="s">
        <v>233</v>
      </c>
      <c r="AW1825"/>
      <c r="AX1825"/>
      <c r="AY1825"/>
      <c r="AZ1825"/>
      <c r="BA1825"/>
      <c r="BB1825"/>
      <c r="BC1825"/>
      <c r="BD1825"/>
      <c r="BE1825"/>
      <c r="BF1825"/>
      <c r="BG1825"/>
      <c r="BH1825"/>
      <c r="BI1825"/>
      <c r="BJ1825"/>
      <c r="BK1825"/>
      <c r="BL1825"/>
      <c r="BM1825"/>
      <c r="BN1825"/>
      <c r="BO1825"/>
      <c r="BP1825"/>
      <c r="BQ1825"/>
      <c r="BR1825"/>
      <c r="BS1825"/>
      <c r="BT1825"/>
      <c r="BU1825"/>
      <c r="BV1825"/>
      <c r="BW1825"/>
      <c r="BX1825"/>
      <c r="BY1825"/>
      <c r="BZ1825"/>
      <c r="CA1825"/>
      <c r="CB1825"/>
      <c r="CC1825"/>
      <c r="CD1825"/>
      <c r="CE1825"/>
      <c r="CF1825"/>
      <c r="CG1825"/>
      <c r="CH1825"/>
    </row>
    <row r="1826" spans="1:86" s="121" customFormat="1" x14ac:dyDescent="0.3">
      <c r="A1826" s="24" t="s">
        <v>215</v>
      </c>
      <c r="B1826" s="24" t="s">
        <v>409</v>
      </c>
      <c r="C1826" s="25">
        <v>2008</v>
      </c>
      <c r="D1826" s="24" t="s">
        <v>410</v>
      </c>
      <c r="E1826" s="24" t="s">
        <v>135</v>
      </c>
      <c r="F1826" s="24" t="s">
        <v>154</v>
      </c>
      <c r="G1826" s="24" t="s">
        <v>411</v>
      </c>
      <c r="H1826" s="24"/>
      <c r="I1826" s="24"/>
      <c r="J1826" s="24" t="s">
        <v>221</v>
      </c>
      <c r="K1826" s="24" t="s">
        <v>417</v>
      </c>
      <c r="L1826" s="24" t="s">
        <v>429</v>
      </c>
      <c r="M1826" s="24" t="s">
        <v>149</v>
      </c>
      <c r="N1826" s="24" t="s">
        <v>298</v>
      </c>
      <c r="O1826" t="s">
        <v>298</v>
      </c>
      <c r="P1826" s="24"/>
      <c r="Q1826" s="24"/>
      <c r="R1826" s="24"/>
      <c r="S1826" s="24"/>
      <c r="T1826" s="24" t="s">
        <v>1017</v>
      </c>
      <c r="U1826" s="24"/>
      <c r="V1826" s="24"/>
      <c r="W1826" s="24"/>
      <c r="X1826" s="24"/>
      <c r="Y1826" s="24"/>
      <c r="Z1826" s="24"/>
      <c r="AA1826" s="76"/>
      <c r="AB1826" s="76"/>
      <c r="AC1826" s="76"/>
      <c r="AD1826" s="24"/>
      <c r="AE1826" s="39"/>
      <c r="AF1826" s="39"/>
      <c r="AG1826" s="39"/>
      <c r="AH1826" s="39"/>
      <c r="AI1826" s="24"/>
      <c r="AJ1826" s="24"/>
      <c r="AK1826" s="24"/>
      <c r="AL1826" s="24"/>
      <c r="AM1826" s="24"/>
      <c r="AN1826" s="24"/>
      <c r="AO1826" s="25">
        <v>30</v>
      </c>
      <c r="AP1826" s="24"/>
      <c r="AQ1826" s="24"/>
      <c r="AR1826" s="24"/>
      <c r="AS1826" s="66">
        <v>3</v>
      </c>
      <c r="AT1826" s="66">
        <v>117</v>
      </c>
      <c r="AU1826" s="25">
        <v>2.48</v>
      </c>
      <c r="AV1826" t="s">
        <v>233</v>
      </c>
      <c r="AW1826"/>
      <c r="AX1826"/>
      <c r="AY1826"/>
      <c r="AZ1826"/>
      <c r="BA1826"/>
      <c r="BB1826"/>
      <c r="BC1826"/>
      <c r="BD1826"/>
      <c r="BE1826"/>
      <c r="BF1826"/>
      <c r="BG1826"/>
      <c r="BH1826"/>
      <c r="BI1826"/>
      <c r="BJ1826"/>
      <c r="BK1826"/>
      <c r="BL1826"/>
      <c r="BM1826"/>
      <c r="BN1826"/>
      <c r="BO1826"/>
      <c r="BP1826"/>
      <c r="BQ1826"/>
      <c r="BR1826"/>
      <c r="BS1826"/>
      <c r="BT1826"/>
      <c r="BU1826"/>
      <c r="BV1826"/>
      <c r="BW1826"/>
      <c r="BX1826"/>
      <c r="BY1826"/>
      <c r="BZ1826"/>
      <c r="CA1826"/>
      <c r="CB1826"/>
      <c r="CC1826"/>
      <c r="CD1826"/>
      <c r="CE1826"/>
      <c r="CF1826"/>
      <c r="CG1826"/>
      <c r="CH1826"/>
    </row>
    <row r="1827" spans="1:86" s="121" customFormat="1" x14ac:dyDescent="0.3">
      <c r="A1827" s="24" t="s">
        <v>215</v>
      </c>
      <c r="B1827" s="24" t="s">
        <v>409</v>
      </c>
      <c r="C1827" s="25">
        <v>2008</v>
      </c>
      <c r="D1827" s="24" t="s">
        <v>410</v>
      </c>
      <c r="E1827" s="24" t="s">
        <v>135</v>
      </c>
      <c r="F1827" s="24" t="s">
        <v>154</v>
      </c>
      <c r="G1827" s="24" t="s">
        <v>411</v>
      </c>
      <c r="H1827" s="24"/>
      <c r="I1827" s="24"/>
      <c r="J1827" s="24" t="s">
        <v>221</v>
      </c>
      <c r="K1827" s="24" t="s">
        <v>417</v>
      </c>
      <c r="L1827" s="24" t="s">
        <v>425</v>
      </c>
      <c r="M1827" s="24" t="s">
        <v>149</v>
      </c>
      <c r="N1827" s="24" t="s">
        <v>298</v>
      </c>
      <c r="O1827" t="s">
        <v>298</v>
      </c>
      <c r="P1827" s="24"/>
      <c r="Q1827" s="24"/>
      <c r="R1827" s="24"/>
      <c r="S1827" s="24"/>
      <c r="T1827" s="24" t="s">
        <v>1017</v>
      </c>
      <c r="U1827" s="24"/>
      <c r="V1827" s="24"/>
      <c r="W1827" s="24"/>
      <c r="X1827" s="24"/>
      <c r="Y1827" s="24"/>
      <c r="Z1827" s="24"/>
      <c r="AA1827" s="76"/>
      <c r="AB1827" s="76"/>
      <c r="AC1827" s="76"/>
      <c r="AD1827" s="24"/>
      <c r="AE1827" s="39"/>
      <c r="AF1827" s="39"/>
      <c r="AG1827" s="39"/>
      <c r="AH1827" s="39"/>
      <c r="AI1827" s="24"/>
      <c r="AJ1827" s="24"/>
      <c r="AK1827" s="24"/>
      <c r="AL1827" s="24"/>
      <c r="AM1827" s="24"/>
      <c r="AN1827" s="24"/>
      <c r="AO1827" s="25">
        <v>100</v>
      </c>
      <c r="AP1827" s="24"/>
      <c r="AQ1827" s="24"/>
      <c r="AR1827" s="24"/>
      <c r="AS1827" s="66">
        <v>20</v>
      </c>
      <c r="AT1827" s="66">
        <v>117</v>
      </c>
      <c r="AU1827" s="25">
        <v>17.350000000000001</v>
      </c>
      <c r="AV1827" t="s">
        <v>233</v>
      </c>
      <c r="AW1827"/>
      <c r="AX1827"/>
      <c r="AY1827"/>
      <c r="AZ1827"/>
      <c r="BA1827"/>
      <c r="BB1827"/>
      <c r="BC1827"/>
      <c r="BD1827"/>
      <c r="BE1827"/>
      <c r="BF1827"/>
      <c r="BG1827"/>
      <c r="BH1827"/>
      <c r="BI1827"/>
      <c r="BJ1827"/>
      <c r="BK1827"/>
      <c r="BL1827"/>
      <c r="BM1827"/>
      <c r="BN1827"/>
      <c r="BO1827"/>
      <c r="BP1827"/>
      <c r="BQ1827"/>
      <c r="BR1827"/>
      <c r="BS1827"/>
      <c r="BT1827"/>
      <c r="BU1827"/>
      <c r="BV1827"/>
      <c r="BW1827"/>
      <c r="BX1827"/>
      <c r="BY1827"/>
      <c r="BZ1827"/>
      <c r="CA1827"/>
      <c r="CB1827"/>
      <c r="CC1827"/>
      <c r="CD1827"/>
      <c r="CE1827"/>
      <c r="CF1827"/>
      <c r="CG1827"/>
      <c r="CH1827"/>
    </row>
    <row r="1828" spans="1:86" s="121" customFormat="1" x14ac:dyDescent="0.3">
      <c r="A1828" s="24" t="s">
        <v>215</v>
      </c>
      <c r="B1828" s="24" t="s">
        <v>409</v>
      </c>
      <c r="C1828" s="25">
        <v>2008</v>
      </c>
      <c r="D1828" s="24" t="s">
        <v>410</v>
      </c>
      <c r="E1828" s="24" t="s">
        <v>135</v>
      </c>
      <c r="F1828" s="24" t="s">
        <v>154</v>
      </c>
      <c r="G1828" s="24" t="s">
        <v>411</v>
      </c>
      <c r="H1828" s="24"/>
      <c r="I1828" s="24"/>
      <c r="J1828" s="24" t="s">
        <v>221</v>
      </c>
      <c r="K1828" s="24" t="s">
        <v>417</v>
      </c>
      <c r="L1828" s="24" t="s">
        <v>439</v>
      </c>
      <c r="M1828" s="24" t="s">
        <v>149</v>
      </c>
      <c r="N1828" s="24" t="s">
        <v>298</v>
      </c>
      <c r="O1828" t="s">
        <v>298</v>
      </c>
      <c r="P1828" s="24"/>
      <c r="Q1828" s="24"/>
      <c r="R1828" s="24"/>
      <c r="S1828" s="24"/>
      <c r="T1828" s="24" t="s">
        <v>1017</v>
      </c>
      <c r="U1828" s="24"/>
      <c r="V1828" s="24"/>
      <c r="W1828" s="24"/>
      <c r="X1828" s="24"/>
      <c r="Y1828" s="24"/>
      <c r="Z1828" s="24"/>
      <c r="AA1828" s="76"/>
      <c r="AB1828" s="76"/>
      <c r="AC1828" s="76"/>
      <c r="AD1828" s="24"/>
      <c r="AE1828" s="39"/>
      <c r="AF1828" s="39"/>
      <c r="AG1828" s="39"/>
      <c r="AH1828" s="39"/>
      <c r="AI1828" s="24"/>
      <c r="AJ1828" s="24"/>
      <c r="AK1828" s="24"/>
      <c r="AL1828" s="24"/>
      <c r="AM1828" s="24"/>
      <c r="AN1828" s="24"/>
      <c r="AO1828" s="25">
        <v>30</v>
      </c>
      <c r="AP1828" s="24"/>
      <c r="AQ1828" s="24"/>
      <c r="AR1828" s="24"/>
      <c r="AS1828" s="66">
        <v>4</v>
      </c>
      <c r="AT1828" s="66">
        <v>117</v>
      </c>
      <c r="AU1828" s="25">
        <v>3.3</v>
      </c>
      <c r="AV1828" t="s">
        <v>233</v>
      </c>
      <c r="AW1828"/>
      <c r="AX1828"/>
      <c r="AY1828"/>
      <c r="AZ1828"/>
      <c r="BA1828"/>
      <c r="BB1828"/>
      <c r="BC1828"/>
      <c r="BD1828"/>
      <c r="BE1828"/>
      <c r="BF1828"/>
      <c r="BG1828"/>
      <c r="BH1828"/>
      <c r="BI1828"/>
      <c r="BJ1828"/>
      <c r="BK1828"/>
      <c r="BL1828"/>
      <c r="BM1828"/>
      <c r="BN1828"/>
      <c r="BO1828"/>
      <c r="BP1828"/>
      <c r="BQ1828"/>
      <c r="BR1828"/>
      <c r="BS1828"/>
      <c r="BT1828"/>
      <c r="BU1828"/>
      <c r="BV1828"/>
      <c r="BW1828"/>
      <c r="BX1828"/>
      <c r="BY1828"/>
      <c r="BZ1828"/>
      <c r="CA1828"/>
      <c r="CB1828"/>
      <c r="CC1828"/>
      <c r="CD1828"/>
      <c r="CE1828"/>
      <c r="CF1828"/>
      <c r="CG1828"/>
      <c r="CH1828"/>
    </row>
    <row r="1829" spans="1:86" s="121" customFormat="1" x14ac:dyDescent="0.3">
      <c r="A1829" s="24" t="s">
        <v>215</v>
      </c>
      <c r="B1829" s="24" t="s">
        <v>409</v>
      </c>
      <c r="C1829" s="25">
        <v>2008</v>
      </c>
      <c r="D1829" s="24" t="s">
        <v>410</v>
      </c>
      <c r="E1829" s="24" t="s">
        <v>135</v>
      </c>
      <c r="F1829" s="24" t="s">
        <v>154</v>
      </c>
      <c r="G1829" s="24" t="s">
        <v>411</v>
      </c>
      <c r="H1829" s="24"/>
      <c r="I1829" s="24"/>
      <c r="J1829" s="24" t="s">
        <v>221</v>
      </c>
      <c r="K1829" s="24" t="s">
        <v>417</v>
      </c>
      <c r="L1829" s="24" t="s">
        <v>426</v>
      </c>
      <c r="M1829" s="24" t="s">
        <v>149</v>
      </c>
      <c r="N1829" s="24" t="s">
        <v>298</v>
      </c>
      <c r="O1829" t="s">
        <v>298</v>
      </c>
      <c r="P1829" s="24"/>
      <c r="Q1829" s="24"/>
      <c r="R1829" s="24"/>
      <c r="S1829" s="24"/>
      <c r="T1829" s="24" t="s">
        <v>1017</v>
      </c>
      <c r="U1829" s="24"/>
      <c r="V1829" s="24"/>
      <c r="W1829" s="24"/>
      <c r="X1829" s="24"/>
      <c r="Y1829" s="24"/>
      <c r="Z1829" s="24"/>
      <c r="AA1829" s="76"/>
      <c r="AB1829" s="76"/>
      <c r="AC1829" s="76"/>
      <c r="AD1829" s="24"/>
      <c r="AE1829" s="39"/>
      <c r="AF1829" s="39"/>
      <c r="AG1829" s="39"/>
      <c r="AH1829" s="39"/>
      <c r="AI1829" s="24"/>
      <c r="AJ1829" s="24"/>
      <c r="AK1829" s="24"/>
      <c r="AL1829" s="24"/>
      <c r="AM1829" s="24"/>
      <c r="AN1829" s="24"/>
      <c r="AO1829" s="25">
        <v>75</v>
      </c>
      <c r="AP1829" s="24"/>
      <c r="AQ1829" s="24"/>
      <c r="AR1829" s="24"/>
      <c r="AS1829" s="66">
        <v>97</v>
      </c>
      <c r="AT1829" s="66">
        <v>117</v>
      </c>
      <c r="AU1829" s="25">
        <v>83.2</v>
      </c>
      <c r="AV1829" t="s">
        <v>233</v>
      </c>
      <c r="AW1829"/>
      <c r="AX1829"/>
      <c r="AY1829"/>
      <c r="AZ1829"/>
      <c r="BA1829"/>
      <c r="BB1829"/>
      <c r="BC1829"/>
      <c r="BD1829"/>
      <c r="BE1829"/>
      <c r="BF1829"/>
      <c r="BG1829"/>
      <c r="BH1829"/>
      <c r="BI1829"/>
      <c r="BJ1829"/>
      <c r="BK1829"/>
      <c r="BL1829"/>
      <c r="BM1829"/>
      <c r="BN1829"/>
      <c r="BO1829"/>
      <c r="BP1829"/>
      <c r="BQ1829"/>
      <c r="BR1829"/>
      <c r="BS1829"/>
      <c r="BT1829"/>
      <c r="BU1829"/>
      <c r="BV1829"/>
      <c r="BW1829"/>
      <c r="BX1829"/>
      <c r="BY1829"/>
      <c r="BZ1829"/>
      <c r="CA1829"/>
      <c r="CB1829"/>
      <c r="CC1829"/>
      <c r="CD1829"/>
      <c r="CE1829"/>
      <c r="CF1829"/>
      <c r="CG1829"/>
      <c r="CH1829"/>
    </row>
    <row r="1830" spans="1:86" s="121" customFormat="1" x14ac:dyDescent="0.3">
      <c r="A1830" s="24" t="s">
        <v>215</v>
      </c>
      <c r="B1830" s="24" t="s">
        <v>409</v>
      </c>
      <c r="C1830" s="25">
        <v>2008</v>
      </c>
      <c r="D1830" s="24" t="s">
        <v>410</v>
      </c>
      <c r="E1830" s="24" t="s">
        <v>135</v>
      </c>
      <c r="F1830" s="24" t="s">
        <v>154</v>
      </c>
      <c r="G1830" s="24" t="s">
        <v>411</v>
      </c>
      <c r="H1830" s="24"/>
      <c r="I1830" s="24"/>
      <c r="J1830" s="24" t="s">
        <v>221</v>
      </c>
      <c r="K1830" s="24" t="s">
        <v>417</v>
      </c>
      <c r="L1830" s="24" t="s">
        <v>440</v>
      </c>
      <c r="M1830" s="24" t="s">
        <v>149</v>
      </c>
      <c r="N1830" s="24" t="s">
        <v>298</v>
      </c>
      <c r="O1830" t="s">
        <v>298</v>
      </c>
      <c r="P1830" s="24"/>
      <c r="Q1830" s="24"/>
      <c r="R1830" s="24"/>
      <c r="S1830" s="24"/>
      <c r="T1830" s="24" t="s">
        <v>1017</v>
      </c>
      <c r="U1830" s="24"/>
      <c r="V1830" s="24"/>
      <c r="W1830" s="24"/>
      <c r="X1830" s="24"/>
      <c r="Y1830" s="24"/>
      <c r="Z1830" s="24"/>
      <c r="AA1830" s="76"/>
      <c r="AB1830" s="76"/>
      <c r="AC1830" s="76"/>
      <c r="AD1830" s="24"/>
      <c r="AE1830" s="39"/>
      <c r="AF1830" s="39"/>
      <c r="AG1830" s="39"/>
      <c r="AH1830" s="39"/>
      <c r="AI1830" s="24"/>
      <c r="AJ1830" s="24"/>
      <c r="AK1830" s="24"/>
      <c r="AL1830" s="24"/>
      <c r="AM1830" s="24"/>
      <c r="AN1830" s="24"/>
      <c r="AO1830" s="25">
        <v>30</v>
      </c>
      <c r="AP1830" s="24"/>
      <c r="AQ1830" s="24"/>
      <c r="AR1830" s="24"/>
      <c r="AS1830" s="66"/>
      <c r="AT1830" s="66"/>
      <c r="AU1830" s="25" t="s">
        <v>994</v>
      </c>
      <c r="AV1830" t="s">
        <v>233</v>
      </c>
      <c r="AW1830"/>
      <c r="AX1830"/>
      <c r="AY1830"/>
      <c r="AZ1830"/>
      <c r="BA1830"/>
      <c r="BB1830"/>
      <c r="BC1830"/>
      <c r="BD1830"/>
      <c r="BE1830"/>
      <c r="BF1830"/>
      <c r="BG1830"/>
      <c r="BH1830"/>
      <c r="BI1830"/>
      <c r="BJ1830"/>
      <c r="BK1830"/>
      <c r="BL1830"/>
      <c r="BM1830"/>
      <c r="BN1830"/>
      <c r="BO1830"/>
      <c r="BP1830"/>
      <c r="BQ1830"/>
      <c r="BR1830"/>
      <c r="BS1830"/>
      <c r="BT1830"/>
      <c r="BU1830"/>
      <c r="BV1830"/>
      <c r="BW1830"/>
      <c r="BX1830"/>
      <c r="BY1830"/>
      <c r="BZ1830"/>
      <c r="CA1830"/>
      <c r="CB1830"/>
      <c r="CC1830"/>
      <c r="CD1830"/>
      <c r="CE1830"/>
      <c r="CF1830"/>
      <c r="CG1830"/>
      <c r="CH1830"/>
    </row>
    <row r="1831" spans="1:86" s="121" customFormat="1" x14ac:dyDescent="0.3">
      <c r="A1831" s="24" t="s">
        <v>215</v>
      </c>
      <c r="B1831" s="24" t="s">
        <v>409</v>
      </c>
      <c r="C1831" s="25">
        <v>2008</v>
      </c>
      <c r="D1831" s="24" t="s">
        <v>410</v>
      </c>
      <c r="E1831" s="24" t="s">
        <v>135</v>
      </c>
      <c r="F1831" s="24" t="s">
        <v>154</v>
      </c>
      <c r="G1831" s="24" t="s">
        <v>411</v>
      </c>
      <c r="H1831" s="24"/>
      <c r="I1831" s="24"/>
      <c r="J1831" s="24" t="s">
        <v>221</v>
      </c>
      <c r="K1831" s="24" t="s">
        <v>417</v>
      </c>
      <c r="L1831" s="24" t="s">
        <v>418</v>
      </c>
      <c r="M1831" s="24" t="s">
        <v>149</v>
      </c>
      <c r="N1831" s="24" t="s">
        <v>831</v>
      </c>
      <c r="O1831" s="6" t="s">
        <v>789</v>
      </c>
      <c r="P1831" s="24"/>
      <c r="Q1831" s="24"/>
      <c r="R1831" s="24"/>
      <c r="S1831" s="24"/>
      <c r="T1831" s="24" t="s">
        <v>1017</v>
      </c>
      <c r="U1831" s="24"/>
      <c r="V1831" s="24"/>
      <c r="W1831" s="24"/>
      <c r="X1831" s="24"/>
      <c r="Y1831" s="24"/>
      <c r="Z1831" s="24"/>
      <c r="AA1831"/>
      <c r="AB1831" s="76"/>
      <c r="AC1831" s="76"/>
      <c r="AD1831" s="24"/>
      <c r="AE1831" s="39"/>
      <c r="AF1831" s="39"/>
      <c r="AG1831" s="39"/>
      <c r="AH1831" s="39"/>
      <c r="AI1831" s="24"/>
      <c r="AJ1831" s="24"/>
      <c r="AK1831" s="24"/>
      <c r="AL1831" s="24"/>
      <c r="AM1831" s="24"/>
      <c r="AN1831" s="24"/>
      <c r="AO1831" s="25">
        <v>30</v>
      </c>
      <c r="AP1831" s="24"/>
      <c r="AQ1831" s="24"/>
      <c r="AR1831" s="24"/>
      <c r="AS1831" s="66">
        <f>AU1831*AT1831/100</f>
        <v>36</v>
      </c>
      <c r="AT1831" s="66">
        <v>36</v>
      </c>
      <c r="AU1831" s="25">
        <v>100</v>
      </c>
      <c r="AV1831" s="24"/>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c r="BU1831" s="6"/>
      <c r="BV1831" s="6"/>
      <c r="BW1831" s="6"/>
      <c r="BX1831" s="6"/>
      <c r="BY1831" s="6"/>
      <c r="BZ1831" s="6"/>
      <c r="CA1831" s="6"/>
      <c r="CB1831" s="6"/>
      <c r="CC1831" s="6"/>
      <c r="CD1831" s="6"/>
      <c r="CE1831" s="6"/>
      <c r="CF1831" s="6"/>
      <c r="CG1831" s="6"/>
      <c r="CH1831" s="6"/>
    </row>
    <row r="1832" spans="1:86" s="121" customFormat="1" x14ac:dyDescent="0.3">
      <c r="A1832" s="24" t="s">
        <v>215</v>
      </c>
      <c r="B1832" s="24" t="s">
        <v>409</v>
      </c>
      <c r="C1832" s="25">
        <v>2008</v>
      </c>
      <c r="D1832" s="24" t="s">
        <v>410</v>
      </c>
      <c r="E1832" s="24" t="s">
        <v>135</v>
      </c>
      <c r="F1832" s="24" t="s">
        <v>154</v>
      </c>
      <c r="G1832" s="24" t="s">
        <v>411</v>
      </c>
      <c r="H1832" s="24"/>
      <c r="I1832" s="24"/>
      <c r="J1832" s="24" t="s">
        <v>221</v>
      </c>
      <c r="K1832" s="24" t="s">
        <v>417</v>
      </c>
      <c r="L1832" s="24" t="s">
        <v>419</v>
      </c>
      <c r="M1832" s="24" t="s">
        <v>149</v>
      </c>
      <c r="N1832" s="24" t="s">
        <v>831</v>
      </c>
      <c r="O1832" s="6" t="s">
        <v>789</v>
      </c>
      <c r="P1832" s="24"/>
      <c r="Q1832" s="24"/>
      <c r="R1832" s="24"/>
      <c r="S1832" s="24"/>
      <c r="T1832" s="24" t="s">
        <v>1017</v>
      </c>
      <c r="U1832" s="24"/>
      <c r="V1832" s="24"/>
      <c r="W1832" s="24"/>
      <c r="X1832" s="24"/>
      <c r="Y1832" s="24"/>
      <c r="Z1832" s="24"/>
      <c r="AA1832"/>
      <c r="AB1832" s="76"/>
      <c r="AC1832" s="76"/>
      <c r="AD1832" s="24"/>
      <c r="AE1832" s="39"/>
      <c r="AF1832" s="39"/>
      <c r="AG1832" s="39"/>
      <c r="AH1832" s="39"/>
      <c r="AI1832" s="24"/>
      <c r="AJ1832" s="24"/>
      <c r="AK1832" s="24"/>
      <c r="AL1832" s="24"/>
      <c r="AM1832" s="24"/>
      <c r="AN1832" s="24"/>
      <c r="AO1832" s="25">
        <v>30</v>
      </c>
      <c r="AP1832" s="24"/>
      <c r="AQ1832" s="24"/>
      <c r="AR1832" s="24"/>
      <c r="AS1832" s="66">
        <v>7</v>
      </c>
      <c r="AT1832" s="66">
        <v>36</v>
      </c>
      <c r="AU1832" s="25">
        <v>20.56</v>
      </c>
      <c r="AV1832" s="24"/>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c r="BU1832" s="6"/>
      <c r="BV1832" s="6"/>
      <c r="BW1832" s="6"/>
      <c r="BX1832" s="6"/>
      <c r="BY1832" s="6"/>
      <c r="BZ1832" s="6"/>
      <c r="CA1832" s="6"/>
      <c r="CB1832" s="6"/>
      <c r="CC1832" s="6"/>
      <c r="CD1832" s="6"/>
      <c r="CE1832" s="6"/>
      <c r="CF1832" s="6"/>
      <c r="CG1832" s="6"/>
      <c r="CH1832" s="6"/>
    </row>
    <row r="1833" spans="1:86" s="121" customFormat="1" x14ac:dyDescent="0.3">
      <c r="A1833" s="24" t="s">
        <v>215</v>
      </c>
      <c r="B1833" s="24" t="s">
        <v>409</v>
      </c>
      <c r="C1833" s="25">
        <v>2008</v>
      </c>
      <c r="D1833" s="24" t="s">
        <v>410</v>
      </c>
      <c r="E1833" s="24" t="s">
        <v>135</v>
      </c>
      <c r="F1833" s="24" t="s">
        <v>154</v>
      </c>
      <c r="G1833" s="24" t="s">
        <v>411</v>
      </c>
      <c r="H1833" s="24"/>
      <c r="I1833" s="24"/>
      <c r="J1833" s="24" t="s">
        <v>221</v>
      </c>
      <c r="K1833" s="24" t="s">
        <v>417</v>
      </c>
      <c r="L1833" s="24" t="s">
        <v>420</v>
      </c>
      <c r="M1833" s="24" t="s">
        <v>149</v>
      </c>
      <c r="N1833" s="24" t="s">
        <v>831</v>
      </c>
      <c r="O1833" s="6" t="s">
        <v>789</v>
      </c>
      <c r="P1833" s="24"/>
      <c r="Q1833" s="24"/>
      <c r="R1833" s="24"/>
      <c r="S1833" s="24"/>
      <c r="T1833" s="24" t="s">
        <v>1017</v>
      </c>
      <c r="U1833" s="24"/>
      <c r="V1833" s="24"/>
      <c r="W1833" s="24"/>
      <c r="X1833" s="24"/>
      <c r="Y1833" s="24"/>
      <c r="Z1833" s="24"/>
      <c r="AA1833"/>
      <c r="AB1833" s="76"/>
      <c r="AC1833" s="76"/>
      <c r="AD1833" s="24"/>
      <c r="AE1833" s="39"/>
      <c r="AF1833" s="39"/>
      <c r="AG1833" s="39"/>
      <c r="AH1833" s="39"/>
      <c r="AI1833" s="24"/>
      <c r="AJ1833" s="24"/>
      <c r="AK1833" s="24"/>
      <c r="AL1833" s="24"/>
      <c r="AM1833" s="24"/>
      <c r="AN1833" s="24"/>
      <c r="AO1833" s="25">
        <v>30</v>
      </c>
      <c r="AP1833" s="24"/>
      <c r="AQ1833" s="24"/>
      <c r="AR1833" s="24"/>
      <c r="AS1833" s="66">
        <f>AU1833*AT1833/100</f>
        <v>0</v>
      </c>
      <c r="AT1833" s="66">
        <v>36</v>
      </c>
      <c r="AU1833" s="25">
        <v>0</v>
      </c>
      <c r="AV1833" s="24"/>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c r="BU1833" s="6"/>
      <c r="BV1833" s="6"/>
      <c r="BW1833" s="6"/>
      <c r="BX1833" s="6"/>
      <c r="BY1833" s="6"/>
      <c r="BZ1833" s="6"/>
      <c r="CA1833" s="6"/>
      <c r="CB1833" s="6"/>
      <c r="CC1833" s="6"/>
      <c r="CD1833" s="6"/>
      <c r="CE1833" s="6"/>
      <c r="CF1833" s="6"/>
      <c r="CG1833" s="6"/>
      <c r="CH1833" s="6"/>
    </row>
    <row r="1834" spans="1:86" s="121" customFormat="1" x14ac:dyDescent="0.3">
      <c r="A1834" s="24" t="s">
        <v>215</v>
      </c>
      <c r="B1834" s="24" t="s">
        <v>409</v>
      </c>
      <c r="C1834" s="25">
        <v>2008</v>
      </c>
      <c r="D1834" s="24" t="s">
        <v>410</v>
      </c>
      <c r="E1834" s="24" t="s">
        <v>135</v>
      </c>
      <c r="F1834" s="24" t="s">
        <v>154</v>
      </c>
      <c r="G1834" s="24" t="s">
        <v>411</v>
      </c>
      <c r="H1834" s="24"/>
      <c r="I1834" s="24"/>
      <c r="J1834" s="24" t="s">
        <v>221</v>
      </c>
      <c r="K1834" s="24" t="s">
        <v>417</v>
      </c>
      <c r="L1834" s="24" t="s">
        <v>421</v>
      </c>
      <c r="M1834" s="24" t="s">
        <v>149</v>
      </c>
      <c r="N1834" s="24" t="s">
        <v>831</v>
      </c>
      <c r="O1834" s="6" t="s">
        <v>789</v>
      </c>
      <c r="P1834" s="24"/>
      <c r="Q1834" s="24"/>
      <c r="R1834" s="24"/>
      <c r="S1834" s="24"/>
      <c r="T1834" s="24" t="s">
        <v>1017</v>
      </c>
      <c r="U1834" s="24"/>
      <c r="V1834" s="24"/>
      <c r="W1834" s="24"/>
      <c r="X1834" s="24"/>
      <c r="Y1834" s="24"/>
      <c r="Z1834" s="24"/>
      <c r="AA1834"/>
      <c r="AB1834" s="76"/>
      <c r="AC1834" s="76"/>
      <c r="AD1834" s="24"/>
      <c r="AE1834" s="39"/>
      <c r="AF1834" s="39"/>
      <c r="AG1834" s="39"/>
      <c r="AH1834" s="39"/>
      <c r="AI1834" s="24"/>
      <c r="AJ1834" s="24"/>
      <c r="AK1834" s="24"/>
      <c r="AL1834" s="24"/>
      <c r="AM1834" s="24"/>
      <c r="AN1834" s="24"/>
      <c r="AO1834" s="25">
        <v>30</v>
      </c>
      <c r="AP1834" s="24"/>
      <c r="AQ1834" s="24"/>
      <c r="AR1834" s="24"/>
      <c r="AS1834" s="66">
        <v>3</v>
      </c>
      <c r="AT1834" s="66">
        <v>36</v>
      </c>
      <c r="AU1834" s="25">
        <v>8.82</v>
      </c>
      <c r="AV1834" s="24"/>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c r="BU1834" s="6"/>
      <c r="BV1834" s="6"/>
      <c r="BW1834" s="6"/>
      <c r="BX1834" s="6"/>
      <c r="BY1834" s="6"/>
      <c r="BZ1834" s="6"/>
      <c r="CA1834" s="6"/>
      <c r="CB1834" s="6"/>
      <c r="CC1834" s="6"/>
      <c r="CD1834" s="6"/>
      <c r="CE1834" s="6"/>
      <c r="CF1834" s="6"/>
      <c r="CG1834" s="6"/>
      <c r="CH1834" s="6"/>
    </row>
    <row r="1835" spans="1:86" s="121" customFormat="1" x14ac:dyDescent="0.3">
      <c r="A1835" s="24" t="s">
        <v>215</v>
      </c>
      <c r="B1835" s="24" t="s">
        <v>409</v>
      </c>
      <c r="C1835" s="25">
        <v>2008</v>
      </c>
      <c r="D1835" s="24" t="s">
        <v>410</v>
      </c>
      <c r="E1835" s="24" t="s">
        <v>135</v>
      </c>
      <c r="F1835" s="24" t="s">
        <v>154</v>
      </c>
      <c r="G1835" s="24" t="s">
        <v>411</v>
      </c>
      <c r="H1835" s="24"/>
      <c r="I1835" s="24"/>
      <c r="J1835" s="24" t="s">
        <v>221</v>
      </c>
      <c r="K1835" s="24" t="s">
        <v>417</v>
      </c>
      <c r="L1835" s="24" t="s">
        <v>422</v>
      </c>
      <c r="M1835" s="24" t="s">
        <v>149</v>
      </c>
      <c r="N1835" s="24" t="s">
        <v>831</v>
      </c>
      <c r="O1835" s="6" t="s">
        <v>789</v>
      </c>
      <c r="P1835" s="24"/>
      <c r="Q1835" s="24"/>
      <c r="R1835" s="24"/>
      <c r="S1835" s="24"/>
      <c r="T1835" s="24" t="s">
        <v>1017</v>
      </c>
      <c r="U1835" s="24"/>
      <c r="V1835" s="24"/>
      <c r="W1835" s="24"/>
      <c r="X1835" s="24"/>
      <c r="Y1835" s="24"/>
      <c r="Z1835" s="24"/>
      <c r="AA1835"/>
      <c r="AB1835" s="76"/>
      <c r="AC1835" s="76"/>
      <c r="AD1835" s="24"/>
      <c r="AE1835" s="39"/>
      <c r="AF1835" s="39"/>
      <c r="AG1835" s="39"/>
      <c r="AH1835" s="39"/>
      <c r="AI1835" s="24"/>
      <c r="AJ1835" s="24"/>
      <c r="AK1835" s="24"/>
      <c r="AL1835" s="24"/>
      <c r="AM1835" s="24"/>
      <c r="AN1835" s="24"/>
      <c r="AO1835" s="25">
        <v>30</v>
      </c>
      <c r="AP1835" s="24"/>
      <c r="AQ1835" s="24"/>
      <c r="AR1835" s="24"/>
      <c r="AS1835" s="66">
        <v>34</v>
      </c>
      <c r="AT1835" s="66">
        <v>36</v>
      </c>
      <c r="AU1835" s="25">
        <v>94.12</v>
      </c>
      <c r="AV1835" s="24"/>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c r="BU1835" s="6"/>
      <c r="BV1835" s="6"/>
      <c r="BW1835" s="6"/>
      <c r="BX1835" s="6"/>
      <c r="BY1835" s="6"/>
      <c r="BZ1835" s="6"/>
      <c r="CA1835" s="6"/>
      <c r="CB1835" s="6"/>
      <c r="CC1835" s="6"/>
      <c r="CD1835" s="6"/>
      <c r="CE1835" s="6"/>
      <c r="CF1835" s="6"/>
      <c r="CG1835" s="6"/>
      <c r="CH1835" s="6"/>
    </row>
    <row r="1836" spans="1:86" s="121" customFormat="1" x14ac:dyDescent="0.3">
      <c r="A1836" s="24" t="s">
        <v>215</v>
      </c>
      <c r="B1836" s="24" t="s">
        <v>409</v>
      </c>
      <c r="C1836" s="25">
        <v>2008</v>
      </c>
      <c r="D1836" s="24" t="s">
        <v>410</v>
      </c>
      <c r="E1836" s="24" t="s">
        <v>135</v>
      </c>
      <c r="F1836" s="24" t="s">
        <v>154</v>
      </c>
      <c r="G1836" s="24" t="s">
        <v>411</v>
      </c>
      <c r="H1836" s="24"/>
      <c r="I1836" s="24"/>
      <c r="J1836" s="24" t="s">
        <v>221</v>
      </c>
      <c r="K1836" s="24" t="s">
        <v>417</v>
      </c>
      <c r="L1836" s="24" t="s">
        <v>423</v>
      </c>
      <c r="M1836" s="24" t="s">
        <v>149</v>
      </c>
      <c r="N1836" s="24" t="s">
        <v>831</v>
      </c>
      <c r="O1836" s="6" t="s">
        <v>789</v>
      </c>
      <c r="P1836" s="24"/>
      <c r="Q1836" s="24"/>
      <c r="R1836" s="24"/>
      <c r="S1836" s="24"/>
      <c r="T1836" s="24" t="s">
        <v>1017</v>
      </c>
      <c r="U1836" s="24"/>
      <c r="V1836" s="24"/>
      <c r="W1836" s="24"/>
      <c r="X1836" s="24"/>
      <c r="Y1836" s="24"/>
      <c r="Z1836" s="24"/>
      <c r="AA1836"/>
      <c r="AB1836" s="76"/>
      <c r="AC1836" s="76"/>
      <c r="AD1836" s="24"/>
      <c r="AE1836" s="39"/>
      <c r="AF1836" s="39"/>
      <c r="AG1836" s="39"/>
      <c r="AH1836" s="39"/>
      <c r="AI1836" s="24"/>
      <c r="AJ1836" s="24"/>
      <c r="AK1836" s="24"/>
      <c r="AL1836" s="24"/>
      <c r="AM1836" s="24"/>
      <c r="AN1836" s="24"/>
      <c r="AO1836" s="25">
        <v>30</v>
      </c>
      <c r="AP1836" s="24"/>
      <c r="AQ1836" s="24"/>
      <c r="AR1836" s="24"/>
      <c r="AS1836" s="66">
        <f>AU1836*AT1836/100</f>
        <v>0</v>
      </c>
      <c r="AT1836" s="66">
        <v>36</v>
      </c>
      <c r="AU1836" s="25">
        <v>0</v>
      </c>
      <c r="AV1836" s="24"/>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c r="BU1836" s="6"/>
      <c r="BV1836" s="6"/>
      <c r="BW1836" s="6"/>
      <c r="BX1836" s="6"/>
      <c r="BY1836" s="6"/>
      <c r="BZ1836" s="6"/>
      <c r="CA1836" s="6"/>
      <c r="CB1836" s="6"/>
      <c r="CC1836" s="6"/>
      <c r="CD1836" s="6"/>
      <c r="CE1836" s="6"/>
      <c r="CF1836" s="6"/>
      <c r="CG1836" s="6"/>
      <c r="CH1836" s="6"/>
    </row>
    <row r="1837" spans="1:86" s="121" customFormat="1" x14ac:dyDescent="0.3">
      <c r="A1837" s="24" t="s">
        <v>215</v>
      </c>
      <c r="B1837" s="24" t="s">
        <v>409</v>
      </c>
      <c r="C1837" s="25">
        <v>2008</v>
      </c>
      <c r="D1837" s="24" t="s">
        <v>410</v>
      </c>
      <c r="E1837" s="24" t="s">
        <v>135</v>
      </c>
      <c r="F1837" s="24" t="s">
        <v>154</v>
      </c>
      <c r="G1837" s="24" t="s">
        <v>411</v>
      </c>
      <c r="H1837" s="24"/>
      <c r="I1837" s="24"/>
      <c r="J1837" s="24" t="s">
        <v>221</v>
      </c>
      <c r="K1837" s="24" t="s">
        <v>417</v>
      </c>
      <c r="L1837" s="24" t="s">
        <v>438</v>
      </c>
      <c r="M1837" s="24" t="s">
        <v>149</v>
      </c>
      <c r="N1837" s="24" t="s">
        <v>831</v>
      </c>
      <c r="O1837" s="6" t="s">
        <v>789</v>
      </c>
      <c r="P1837" s="24"/>
      <c r="Q1837" s="24"/>
      <c r="R1837" s="24"/>
      <c r="S1837" s="24"/>
      <c r="T1837" s="24" t="s">
        <v>1017</v>
      </c>
      <c r="U1837" s="24"/>
      <c r="V1837" s="24"/>
      <c r="W1837" s="24"/>
      <c r="X1837" s="24"/>
      <c r="Y1837" s="24"/>
      <c r="Z1837" s="24"/>
      <c r="AA1837"/>
      <c r="AB1837" s="76"/>
      <c r="AC1837" s="76"/>
      <c r="AD1837" s="24"/>
      <c r="AE1837" s="39"/>
      <c r="AF1837" s="39"/>
      <c r="AG1837" s="39"/>
      <c r="AH1837" s="39"/>
      <c r="AI1837" s="24"/>
      <c r="AJ1837" s="24"/>
      <c r="AK1837" s="24"/>
      <c r="AL1837" s="24"/>
      <c r="AM1837" s="24"/>
      <c r="AN1837" s="24"/>
      <c r="AO1837" s="25">
        <v>30</v>
      </c>
      <c r="AP1837" s="24"/>
      <c r="AQ1837" s="24"/>
      <c r="AR1837" s="24"/>
      <c r="AS1837" s="66">
        <v>26</v>
      </c>
      <c r="AT1837" s="66">
        <v>36</v>
      </c>
      <c r="AU1837" s="25">
        <v>73.540000000000006</v>
      </c>
      <c r="AV1837" s="24"/>
      <c r="AW1837"/>
      <c r="AX1837"/>
      <c r="AY1837"/>
      <c r="AZ1837"/>
      <c r="BA1837"/>
      <c r="BB1837"/>
      <c r="BC1837"/>
      <c r="BD1837"/>
      <c r="BE1837"/>
      <c r="BF1837"/>
      <c r="BG1837"/>
      <c r="BH1837"/>
      <c r="BI1837"/>
      <c r="BJ1837"/>
      <c r="BK1837"/>
      <c r="BL1837"/>
      <c r="BM1837"/>
      <c r="BN1837"/>
      <c r="BO1837"/>
      <c r="BP1837"/>
      <c r="BQ1837"/>
      <c r="BR1837"/>
      <c r="BS1837"/>
      <c r="BT1837"/>
      <c r="BU1837"/>
      <c r="BV1837"/>
      <c r="BW1837"/>
      <c r="BX1837"/>
      <c r="BY1837"/>
      <c r="BZ1837"/>
      <c r="CA1837"/>
      <c r="CB1837"/>
      <c r="CC1837"/>
      <c r="CD1837"/>
      <c r="CE1837"/>
      <c r="CF1837"/>
      <c r="CG1837"/>
      <c r="CH1837" s="58"/>
    </row>
    <row r="1838" spans="1:86" s="121" customFormat="1" x14ac:dyDescent="0.3">
      <c r="A1838" s="24" t="s">
        <v>215</v>
      </c>
      <c r="B1838" s="24" t="s">
        <v>409</v>
      </c>
      <c r="C1838" s="25">
        <v>2008</v>
      </c>
      <c r="D1838" s="24" t="s">
        <v>410</v>
      </c>
      <c r="E1838" s="24" t="s">
        <v>135</v>
      </c>
      <c r="F1838" s="24" t="s">
        <v>154</v>
      </c>
      <c r="G1838" s="24" t="s">
        <v>411</v>
      </c>
      <c r="H1838" s="24"/>
      <c r="I1838" s="24"/>
      <c r="J1838" s="24" t="s">
        <v>221</v>
      </c>
      <c r="K1838" s="24" t="s">
        <v>417</v>
      </c>
      <c r="L1838" s="24" t="s">
        <v>431</v>
      </c>
      <c r="M1838" s="24" t="s">
        <v>149</v>
      </c>
      <c r="N1838" s="24" t="s">
        <v>831</v>
      </c>
      <c r="O1838" s="6" t="s">
        <v>789</v>
      </c>
      <c r="P1838" s="24"/>
      <c r="Q1838" s="24"/>
      <c r="R1838" s="24"/>
      <c r="S1838" s="24"/>
      <c r="T1838" s="24" t="s">
        <v>1017</v>
      </c>
      <c r="U1838" s="24"/>
      <c r="V1838" s="24"/>
      <c r="W1838" s="24"/>
      <c r="X1838" s="24"/>
      <c r="Y1838" s="24"/>
      <c r="Z1838" s="24"/>
      <c r="AA1838"/>
      <c r="AB1838" s="76"/>
      <c r="AC1838" s="76"/>
      <c r="AD1838" s="24"/>
      <c r="AE1838" s="39"/>
      <c r="AF1838" s="39"/>
      <c r="AG1838" s="39"/>
      <c r="AH1838" s="39"/>
      <c r="AI1838" s="24"/>
      <c r="AJ1838" s="24"/>
      <c r="AK1838" s="24"/>
      <c r="AL1838" s="24"/>
      <c r="AM1838" s="24"/>
      <c r="AN1838" s="24"/>
      <c r="AO1838" s="25">
        <v>5</v>
      </c>
      <c r="AP1838" s="24"/>
      <c r="AQ1838" s="24"/>
      <c r="AR1838" s="24"/>
      <c r="AS1838" s="66">
        <f>AU1838*AT1838/100</f>
        <v>0</v>
      </c>
      <c r="AT1838" s="66">
        <v>36</v>
      </c>
      <c r="AU1838" s="25">
        <v>0</v>
      </c>
      <c r="AV1838" s="24"/>
      <c r="AW1838"/>
      <c r="AX1838"/>
      <c r="AY1838"/>
      <c r="AZ1838"/>
      <c r="BA1838"/>
      <c r="BB1838"/>
      <c r="BC1838"/>
      <c r="BD1838"/>
      <c r="BE1838"/>
      <c r="BF1838"/>
      <c r="BG1838"/>
      <c r="BH1838"/>
      <c r="BI1838"/>
      <c r="BJ1838"/>
      <c r="BK1838"/>
      <c r="BL1838"/>
      <c r="BM1838"/>
      <c r="BN1838"/>
      <c r="BO1838"/>
      <c r="BP1838"/>
      <c r="BQ1838"/>
      <c r="BR1838"/>
      <c r="BS1838"/>
      <c r="BT1838"/>
      <c r="BU1838"/>
      <c r="BV1838"/>
      <c r="BW1838"/>
      <c r="BX1838"/>
      <c r="BY1838"/>
      <c r="BZ1838"/>
      <c r="CA1838"/>
      <c r="CB1838"/>
      <c r="CC1838"/>
      <c r="CD1838"/>
      <c r="CE1838"/>
      <c r="CF1838"/>
      <c r="CG1838"/>
      <c r="CH1838" s="58"/>
    </row>
    <row r="1839" spans="1:86" s="121" customFormat="1" x14ac:dyDescent="0.3">
      <c r="A1839" s="24" t="s">
        <v>215</v>
      </c>
      <c r="B1839" s="24" t="s">
        <v>409</v>
      </c>
      <c r="C1839" s="25">
        <v>2008</v>
      </c>
      <c r="D1839" s="24" t="s">
        <v>410</v>
      </c>
      <c r="E1839" s="24" t="s">
        <v>135</v>
      </c>
      <c r="F1839" s="24" t="s">
        <v>154</v>
      </c>
      <c r="G1839" s="24" t="s">
        <v>411</v>
      </c>
      <c r="H1839" s="24"/>
      <c r="I1839" s="24"/>
      <c r="J1839" s="24" t="s">
        <v>221</v>
      </c>
      <c r="K1839" s="24" t="s">
        <v>417</v>
      </c>
      <c r="L1839" s="24" t="s">
        <v>437</v>
      </c>
      <c r="M1839" s="24" t="s">
        <v>149</v>
      </c>
      <c r="N1839" s="24" t="s">
        <v>831</v>
      </c>
      <c r="O1839" s="6" t="s">
        <v>789</v>
      </c>
      <c r="P1839" s="24"/>
      <c r="Q1839" s="24"/>
      <c r="R1839" s="24"/>
      <c r="S1839" s="24"/>
      <c r="T1839" s="24" t="s">
        <v>1017</v>
      </c>
      <c r="U1839" s="24"/>
      <c r="V1839" s="24"/>
      <c r="W1839" s="24"/>
      <c r="X1839" s="24"/>
      <c r="Y1839" s="24"/>
      <c r="Z1839" s="24"/>
      <c r="AA1839"/>
      <c r="AB1839" s="76"/>
      <c r="AC1839" s="76"/>
      <c r="AD1839" s="24"/>
      <c r="AE1839" s="39"/>
      <c r="AF1839" s="39"/>
      <c r="AG1839" s="39"/>
      <c r="AH1839" s="39"/>
      <c r="AI1839" s="24"/>
      <c r="AJ1839" s="24"/>
      <c r="AK1839" s="24"/>
      <c r="AL1839" s="24"/>
      <c r="AM1839" s="24"/>
      <c r="AN1839" s="24"/>
      <c r="AO1839" s="25">
        <v>2</v>
      </c>
      <c r="AP1839" s="24"/>
      <c r="AQ1839" s="24"/>
      <c r="AR1839" s="24"/>
      <c r="AS1839" s="66">
        <f>AU1839*AT1839/100</f>
        <v>36</v>
      </c>
      <c r="AT1839" s="66">
        <v>36</v>
      </c>
      <c r="AU1839" s="25">
        <v>100</v>
      </c>
      <c r="AV1839" s="24"/>
      <c r="AW1839"/>
      <c r="AX1839"/>
      <c r="AY1839"/>
      <c r="AZ1839"/>
      <c r="BA1839"/>
      <c r="BB1839"/>
      <c r="BC1839"/>
      <c r="BD1839"/>
      <c r="BE1839"/>
      <c r="BF1839"/>
      <c r="BG1839"/>
      <c r="BH1839"/>
      <c r="BI1839"/>
      <c r="BJ1839"/>
      <c r="BK1839"/>
      <c r="BL1839"/>
      <c r="BM1839"/>
      <c r="BN1839"/>
      <c r="BO1839"/>
      <c r="BP1839"/>
      <c r="BQ1839"/>
      <c r="BR1839"/>
      <c r="BS1839"/>
      <c r="BT1839"/>
      <c r="BU1839"/>
      <c r="BV1839"/>
      <c r="BW1839"/>
      <c r="BX1839"/>
      <c r="BY1839"/>
      <c r="BZ1839"/>
      <c r="CA1839"/>
      <c r="CB1839"/>
      <c r="CC1839"/>
      <c r="CD1839"/>
      <c r="CE1839"/>
      <c r="CF1839"/>
      <c r="CG1839"/>
      <c r="CH1839"/>
    </row>
    <row r="1840" spans="1:86" s="121" customFormat="1" x14ac:dyDescent="0.3">
      <c r="A1840" s="24" t="s">
        <v>215</v>
      </c>
      <c r="B1840" s="24" t="s">
        <v>409</v>
      </c>
      <c r="C1840" s="25">
        <v>2008</v>
      </c>
      <c r="D1840" s="24" t="s">
        <v>410</v>
      </c>
      <c r="E1840" s="24" t="s">
        <v>135</v>
      </c>
      <c r="F1840" s="24" t="s">
        <v>154</v>
      </c>
      <c r="G1840" s="24" t="s">
        <v>411</v>
      </c>
      <c r="H1840" s="24"/>
      <c r="I1840" s="24"/>
      <c r="J1840" s="24" t="s">
        <v>221</v>
      </c>
      <c r="K1840" s="24" t="s">
        <v>417</v>
      </c>
      <c r="L1840" s="24" t="s">
        <v>436</v>
      </c>
      <c r="M1840" s="24" t="s">
        <v>149</v>
      </c>
      <c r="N1840" s="24" t="s">
        <v>831</v>
      </c>
      <c r="O1840" s="6" t="s">
        <v>789</v>
      </c>
      <c r="P1840" s="24"/>
      <c r="Q1840" s="24"/>
      <c r="R1840" s="24"/>
      <c r="S1840" s="24"/>
      <c r="T1840" s="24" t="s">
        <v>1017</v>
      </c>
      <c r="U1840" s="24"/>
      <c r="V1840" s="24"/>
      <c r="W1840" s="24"/>
      <c r="X1840" s="24"/>
      <c r="Y1840" s="24"/>
      <c r="Z1840" s="24"/>
      <c r="AA1840"/>
      <c r="AB1840" s="76"/>
      <c r="AC1840" s="76"/>
      <c r="AD1840" s="24"/>
      <c r="AE1840" s="39"/>
      <c r="AF1840" s="39"/>
      <c r="AG1840" s="39"/>
      <c r="AH1840" s="39"/>
      <c r="AI1840" s="24"/>
      <c r="AJ1840" s="24"/>
      <c r="AK1840" s="24"/>
      <c r="AL1840" s="24"/>
      <c r="AM1840" s="24"/>
      <c r="AN1840" s="24"/>
      <c r="AO1840" s="25">
        <v>15</v>
      </c>
      <c r="AP1840" s="24"/>
      <c r="AQ1840" s="24"/>
      <c r="AR1840" s="24"/>
      <c r="AS1840" s="66">
        <f>AU1840*AT1840/100</f>
        <v>36</v>
      </c>
      <c r="AT1840" s="66">
        <v>36</v>
      </c>
      <c r="AU1840" s="25">
        <v>100</v>
      </c>
      <c r="AV1840" s="24"/>
      <c r="AW1840"/>
      <c r="AX1840"/>
      <c r="AY1840"/>
      <c r="AZ1840"/>
      <c r="BA1840"/>
      <c r="BB1840"/>
      <c r="BC1840"/>
      <c r="BD1840"/>
      <c r="BE1840"/>
      <c r="BF1840"/>
      <c r="BG1840"/>
      <c r="BH1840"/>
      <c r="BI1840"/>
      <c r="BJ1840"/>
      <c r="BK1840"/>
      <c r="BL1840"/>
      <c r="BM1840"/>
      <c r="BN1840"/>
      <c r="BO1840"/>
      <c r="BP1840"/>
      <c r="BQ1840"/>
      <c r="BR1840"/>
      <c r="BS1840"/>
      <c r="BT1840"/>
      <c r="BU1840"/>
      <c r="BV1840"/>
      <c r="BW1840"/>
      <c r="BX1840"/>
      <c r="BY1840"/>
      <c r="BZ1840"/>
      <c r="CA1840"/>
      <c r="CB1840"/>
      <c r="CC1840"/>
      <c r="CD1840"/>
      <c r="CE1840"/>
      <c r="CF1840"/>
      <c r="CG1840"/>
      <c r="CH1840"/>
    </row>
    <row r="1841" spans="1:86" s="121" customFormat="1" x14ac:dyDescent="0.3">
      <c r="A1841" s="24" t="s">
        <v>215</v>
      </c>
      <c r="B1841" s="24" t="s">
        <v>409</v>
      </c>
      <c r="C1841" s="25">
        <v>2008</v>
      </c>
      <c r="D1841" s="24" t="s">
        <v>410</v>
      </c>
      <c r="E1841" s="24" t="s">
        <v>135</v>
      </c>
      <c r="F1841" s="24" t="s">
        <v>154</v>
      </c>
      <c r="G1841" s="24" t="s">
        <v>411</v>
      </c>
      <c r="H1841" s="24"/>
      <c r="I1841" s="24"/>
      <c r="J1841" s="24" t="s">
        <v>221</v>
      </c>
      <c r="K1841" s="24" t="s">
        <v>417</v>
      </c>
      <c r="L1841" s="24" t="s">
        <v>432</v>
      </c>
      <c r="M1841" s="24" t="s">
        <v>149</v>
      </c>
      <c r="N1841" s="24" t="s">
        <v>831</v>
      </c>
      <c r="O1841" s="6" t="s">
        <v>789</v>
      </c>
      <c r="P1841" s="24"/>
      <c r="Q1841" s="24"/>
      <c r="R1841" s="24"/>
      <c r="S1841" s="24"/>
      <c r="T1841" s="24" t="s">
        <v>1017</v>
      </c>
      <c r="U1841" s="24"/>
      <c r="V1841" s="24"/>
      <c r="W1841" s="24"/>
      <c r="X1841" s="24"/>
      <c r="Y1841" s="24"/>
      <c r="Z1841" s="24"/>
      <c r="AA1841"/>
      <c r="AB1841" s="76"/>
      <c r="AC1841" s="76"/>
      <c r="AD1841" s="24"/>
      <c r="AE1841" s="39"/>
      <c r="AF1841" s="39"/>
      <c r="AG1841" s="39"/>
      <c r="AH1841" s="39"/>
      <c r="AI1841" s="24"/>
      <c r="AJ1841" s="24"/>
      <c r="AK1841" s="24"/>
      <c r="AL1841" s="24"/>
      <c r="AM1841" s="24"/>
      <c r="AN1841" s="24"/>
      <c r="AO1841" s="25">
        <v>30</v>
      </c>
      <c r="AP1841" s="24"/>
      <c r="AQ1841" s="24"/>
      <c r="AR1841" s="24"/>
      <c r="AS1841" s="66">
        <f>AU1841*AT1841/100</f>
        <v>36</v>
      </c>
      <c r="AT1841" s="66">
        <v>36</v>
      </c>
      <c r="AU1841" s="25">
        <v>100</v>
      </c>
      <c r="AV1841" s="24"/>
      <c r="AW1841"/>
      <c r="AX1841"/>
      <c r="AY1841"/>
      <c r="AZ1841"/>
      <c r="BA1841"/>
      <c r="BB1841"/>
      <c r="BC1841"/>
      <c r="BD1841"/>
      <c r="BE1841"/>
      <c r="BF1841"/>
      <c r="BG1841"/>
      <c r="BH1841"/>
      <c r="BI1841"/>
      <c r="BJ1841"/>
      <c r="BK1841"/>
      <c r="BL1841"/>
      <c r="BM1841"/>
      <c r="BN1841"/>
      <c r="BO1841"/>
      <c r="BP1841"/>
      <c r="BQ1841"/>
      <c r="BR1841"/>
      <c r="BS1841"/>
      <c r="BT1841"/>
      <c r="BU1841"/>
      <c r="BV1841"/>
      <c r="BW1841"/>
      <c r="BX1841"/>
      <c r="BY1841"/>
      <c r="BZ1841"/>
      <c r="CA1841"/>
      <c r="CB1841"/>
      <c r="CC1841"/>
      <c r="CD1841"/>
      <c r="CE1841"/>
      <c r="CF1841"/>
      <c r="CG1841"/>
      <c r="CH1841"/>
    </row>
    <row r="1842" spans="1:86" s="121" customFormat="1" x14ac:dyDescent="0.3">
      <c r="A1842" s="24" t="s">
        <v>215</v>
      </c>
      <c r="B1842" s="24" t="s">
        <v>409</v>
      </c>
      <c r="C1842" s="25">
        <v>2008</v>
      </c>
      <c r="D1842" s="24" t="s">
        <v>410</v>
      </c>
      <c r="E1842" s="24" t="s">
        <v>135</v>
      </c>
      <c r="F1842" s="24" t="s">
        <v>154</v>
      </c>
      <c r="G1842" s="24" t="s">
        <v>411</v>
      </c>
      <c r="H1842" s="24"/>
      <c r="I1842" s="24"/>
      <c r="J1842" s="24" t="s">
        <v>221</v>
      </c>
      <c r="K1842" s="24" t="s">
        <v>417</v>
      </c>
      <c r="L1842" s="24" t="s">
        <v>424</v>
      </c>
      <c r="M1842" s="24" t="s">
        <v>149</v>
      </c>
      <c r="N1842" s="24" t="s">
        <v>831</v>
      </c>
      <c r="O1842" s="6" t="s">
        <v>789</v>
      </c>
      <c r="P1842" s="24"/>
      <c r="Q1842" s="24"/>
      <c r="R1842" s="24"/>
      <c r="S1842" s="24"/>
      <c r="T1842" s="24" t="s">
        <v>1017</v>
      </c>
      <c r="U1842" s="24"/>
      <c r="V1842" s="24"/>
      <c r="W1842" s="24"/>
      <c r="X1842" s="24"/>
      <c r="Y1842" s="24"/>
      <c r="Z1842" s="24"/>
      <c r="AA1842"/>
      <c r="AB1842" s="76"/>
      <c r="AC1842" s="76"/>
      <c r="AD1842" s="24"/>
      <c r="AE1842" s="39"/>
      <c r="AF1842" s="39"/>
      <c r="AG1842" s="39"/>
      <c r="AH1842" s="39"/>
      <c r="AI1842" s="24"/>
      <c r="AJ1842" s="24"/>
      <c r="AK1842" s="24"/>
      <c r="AL1842" s="24"/>
      <c r="AM1842" s="24"/>
      <c r="AN1842" s="24"/>
      <c r="AO1842" s="25">
        <v>10</v>
      </c>
      <c r="AP1842" s="24"/>
      <c r="AQ1842" s="24"/>
      <c r="AR1842" s="24"/>
      <c r="AS1842" s="66">
        <f>AU1842*AT1842/100</f>
        <v>0</v>
      </c>
      <c r="AT1842" s="66">
        <v>36</v>
      </c>
      <c r="AU1842" s="25">
        <v>0</v>
      </c>
      <c r="AV1842" s="24"/>
      <c r="AW1842"/>
      <c r="AX1842"/>
      <c r="AY1842"/>
      <c r="AZ1842"/>
      <c r="BA1842"/>
      <c r="BB1842"/>
      <c r="BC1842"/>
      <c r="BD1842"/>
      <c r="BE1842"/>
      <c r="BF1842"/>
      <c r="BG1842"/>
      <c r="BH1842"/>
      <c r="BI1842"/>
      <c r="BJ1842"/>
      <c r="BK1842"/>
      <c r="BL1842"/>
      <c r="BM1842"/>
      <c r="BN1842"/>
      <c r="BO1842"/>
      <c r="BP1842"/>
      <c r="BQ1842"/>
      <c r="BR1842"/>
      <c r="BS1842"/>
      <c r="BT1842"/>
      <c r="BU1842"/>
      <c r="BV1842"/>
      <c r="BW1842"/>
      <c r="BX1842"/>
      <c r="BY1842"/>
      <c r="BZ1842"/>
      <c r="CA1842"/>
      <c r="CB1842"/>
      <c r="CC1842"/>
      <c r="CD1842"/>
      <c r="CE1842"/>
      <c r="CF1842"/>
      <c r="CG1842"/>
      <c r="CH1842"/>
    </row>
    <row r="1843" spans="1:86" s="121" customFormat="1" x14ac:dyDescent="0.3">
      <c r="A1843" s="24" t="s">
        <v>215</v>
      </c>
      <c r="B1843" s="24" t="s">
        <v>409</v>
      </c>
      <c r="C1843" s="25">
        <v>2008</v>
      </c>
      <c r="D1843" s="24" t="s">
        <v>410</v>
      </c>
      <c r="E1843" s="24" t="s">
        <v>135</v>
      </c>
      <c r="F1843" s="24" t="s">
        <v>154</v>
      </c>
      <c r="G1843" s="24" t="s">
        <v>411</v>
      </c>
      <c r="H1843" s="24"/>
      <c r="I1843" s="24"/>
      <c r="J1843" s="24" t="s">
        <v>221</v>
      </c>
      <c r="K1843" s="24" t="s">
        <v>417</v>
      </c>
      <c r="L1843" s="24" t="s">
        <v>427</v>
      </c>
      <c r="M1843" s="24" t="s">
        <v>149</v>
      </c>
      <c r="N1843" s="24" t="s">
        <v>831</v>
      </c>
      <c r="O1843" s="6" t="s">
        <v>789</v>
      </c>
      <c r="P1843" s="24"/>
      <c r="Q1843" s="24"/>
      <c r="R1843" s="24"/>
      <c r="S1843" s="24"/>
      <c r="T1843" s="24" t="s">
        <v>1017</v>
      </c>
      <c r="U1843" s="24"/>
      <c r="V1843" s="24"/>
      <c r="W1843" s="24"/>
      <c r="X1843" s="24"/>
      <c r="Y1843" s="24"/>
      <c r="Z1843" s="24"/>
      <c r="AA1843"/>
      <c r="AB1843" s="76"/>
      <c r="AC1843" s="76"/>
      <c r="AD1843" s="24"/>
      <c r="AE1843" s="39"/>
      <c r="AF1843" s="39"/>
      <c r="AG1843" s="39"/>
      <c r="AH1843" s="39"/>
      <c r="AI1843" s="24"/>
      <c r="AJ1843" s="24"/>
      <c r="AK1843" s="24"/>
      <c r="AL1843" s="24"/>
      <c r="AM1843" s="24"/>
      <c r="AN1843" s="24"/>
      <c r="AO1843" s="25">
        <v>30</v>
      </c>
      <c r="AP1843" s="24"/>
      <c r="AQ1843" s="24"/>
      <c r="AR1843" s="24"/>
      <c r="AS1843" s="66">
        <v>29</v>
      </c>
      <c r="AT1843" s="66">
        <v>36</v>
      </c>
      <c r="AU1843" s="25">
        <v>79.41</v>
      </c>
      <c r="AV1843" s="24"/>
      <c r="AW1843"/>
      <c r="AX1843"/>
      <c r="AY1843"/>
      <c r="AZ1843"/>
      <c r="BA1843"/>
      <c r="BB1843"/>
      <c r="BC1843"/>
      <c r="BD1843"/>
      <c r="BE1843"/>
      <c r="BF1843"/>
      <c r="BG1843"/>
      <c r="BH1843"/>
      <c r="BI1843"/>
      <c r="BJ1843"/>
      <c r="BK1843"/>
      <c r="BL1843"/>
      <c r="BM1843"/>
      <c r="BN1843"/>
      <c r="BO1843"/>
      <c r="BP1843"/>
      <c r="BQ1843"/>
      <c r="BR1843"/>
      <c r="BS1843"/>
      <c r="BT1843"/>
      <c r="BU1843"/>
      <c r="BV1843"/>
      <c r="BW1843"/>
      <c r="BX1843"/>
      <c r="BY1843"/>
      <c r="BZ1843"/>
      <c r="CA1843"/>
      <c r="CB1843"/>
      <c r="CC1843"/>
      <c r="CD1843"/>
      <c r="CE1843"/>
      <c r="CF1843"/>
      <c r="CG1843"/>
      <c r="CH1843"/>
    </row>
    <row r="1844" spans="1:86" s="121" customFormat="1" x14ac:dyDescent="0.3">
      <c r="A1844" s="24" t="s">
        <v>215</v>
      </c>
      <c r="B1844" s="24" t="s">
        <v>409</v>
      </c>
      <c r="C1844" s="25">
        <v>2008</v>
      </c>
      <c r="D1844" s="24" t="s">
        <v>410</v>
      </c>
      <c r="E1844" s="24" t="s">
        <v>135</v>
      </c>
      <c r="F1844" s="24" t="s">
        <v>154</v>
      </c>
      <c r="G1844" s="24" t="s">
        <v>411</v>
      </c>
      <c r="H1844" s="24"/>
      <c r="I1844" s="24"/>
      <c r="J1844" s="24" t="s">
        <v>221</v>
      </c>
      <c r="K1844" s="24" t="s">
        <v>417</v>
      </c>
      <c r="L1844" s="24" t="s">
        <v>433</v>
      </c>
      <c r="M1844" s="24" t="s">
        <v>149</v>
      </c>
      <c r="N1844" s="24" t="s">
        <v>831</v>
      </c>
      <c r="O1844" s="6" t="s">
        <v>789</v>
      </c>
      <c r="P1844" s="24"/>
      <c r="Q1844" s="24"/>
      <c r="R1844" s="24"/>
      <c r="S1844" s="24"/>
      <c r="T1844" s="24" t="s">
        <v>1017</v>
      </c>
      <c r="U1844" s="24"/>
      <c r="V1844" s="24"/>
      <c r="W1844" s="24"/>
      <c r="X1844" s="24"/>
      <c r="Y1844" s="24"/>
      <c r="Z1844" s="24"/>
      <c r="AA1844"/>
      <c r="AB1844" s="76"/>
      <c r="AC1844" s="76"/>
      <c r="AD1844" s="24"/>
      <c r="AE1844" s="39"/>
      <c r="AF1844" s="39"/>
      <c r="AG1844" s="39"/>
      <c r="AH1844" s="39"/>
      <c r="AI1844" s="24"/>
      <c r="AJ1844" s="24"/>
      <c r="AK1844" s="24"/>
      <c r="AL1844" s="24"/>
      <c r="AM1844" s="24"/>
      <c r="AN1844" s="24"/>
      <c r="AO1844" s="25">
        <v>5</v>
      </c>
      <c r="AP1844" s="24"/>
      <c r="AQ1844" s="24"/>
      <c r="AR1844" s="24"/>
      <c r="AS1844" s="66">
        <f>AU1844*AT1844/100</f>
        <v>0</v>
      </c>
      <c r="AT1844" s="66">
        <v>36</v>
      </c>
      <c r="AU1844" s="25">
        <v>0</v>
      </c>
      <c r="AV1844" s="24"/>
      <c r="AW1844"/>
      <c r="AX1844"/>
      <c r="AY1844"/>
      <c r="AZ1844"/>
      <c r="BA1844"/>
      <c r="BB1844"/>
      <c r="BC1844"/>
      <c r="BD1844"/>
      <c r="BE1844"/>
      <c r="BF1844"/>
      <c r="BG1844"/>
      <c r="BH1844"/>
      <c r="BI1844"/>
      <c r="BJ1844"/>
      <c r="BK1844"/>
      <c r="BL1844"/>
      <c r="BM1844"/>
      <c r="BN1844"/>
      <c r="BO1844"/>
      <c r="BP1844"/>
      <c r="BQ1844"/>
      <c r="BR1844"/>
      <c r="BS1844"/>
      <c r="BT1844"/>
      <c r="BU1844"/>
      <c r="BV1844"/>
      <c r="BW1844"/>
      <c r="BX1844"/>
      <c r="BY1844"/>
      <c r="BZ1844"/>
      <c r="CA1844"/>
      <c r="CB1844"/>
      <c r="CC1844"/>
      <c r="CD1844"/>
      <c r="CE1844"/>
      <c r="CF1844"/>
      <c r="CG1844"/>
      <c r="CH1844"/>
    </row>
    <row r="1845" spans="1:86" s="121" customFormat="1" x14ac:dyDescent="0.3">
      <c r="A1845" s="24" t="s">
        <v>215</v>
      </c>
      <c r="B1845" s="24" t="s">
        <v>409</v>
      </c>
      <c r="C1845" s="25">
        <v>2008</v>
      </c>
      <c r="D1845" s="24" t="s">
        <v>410</v>
      </c>
      <c r="E1845" s="24" t="s">
        <v>135</v>
      </c>
      <c r="F1845" s="24" t="s">
        <v>154</v>
      </c>
      <c r="G1845" s="24" t="s">
        <v>411</v>
      </c>
      <c r="H1845" s="24"/>
      <c r="I1845" s="24"/>
      <c r="J1845" s="24" t="s">
        <v>221</v>
      </c>
      <c r="K1845" s="24" t="s">
        <v>417</v>
      </c>
      <c r="L1845" s="24" t="s">
        <v>434</v>
      </c>
      <c r="M1845" s="24" t="s">
        <v>149</v>
      </c>
      <c r="N1845" s="24" t="s">
        <v>831</v>
      </c>
      <c r="O1845" s="6" t="s">
        <v>789</v>
      </c>
      <c r="P1845" s="24"/>
      <c r="Q1845" s="24"/>
      <c r="R1845" s="24"/>
      <c r="S1845" s="24"/>
      <c r="T1845" s="24" t="s">
        <v>1017</v>
      </c>
      <c r="U1845" s="24"/>
      <c r="V1845" s="24"/>
      <c r="W1845" s="24"/>
      <c r="X1845" s="24"/>
      <c r="Y1845" s="24"/>
      <c r="Z1845" s="24"/>
      <c r="AA1845"/>
      <c r="AB1845" s="76"/>
      <c r="AC1845" s="76"/>
      <c r="AD1845" s="24"/>
      <c r="AE1845" s="39"/>
      <c r="AF1845" s="39"/>
      <c r="AG1845" s="39"/>
      <c r="AH1845" s="39"/>
      <c r="AI1845" s="24"/>
      <c r="AJ1845" s="24"/>
      <c r="AK1845" s="24"/>
      <c r="AL1845" s="24"/>
      <c r="AM1845" s="24"/>
      <c r="AN1845" s="24"/>
      <c r="AO1845" s="25">
        <v>30</v>
      </c>
      <c r="AP1845" s="24"/>
      <c r="AQ1845" s="24"/>
      <c r="AR1845" s="24"/>
      <c r="AS1845" s="66">
        <f>AU1845*AT1845/100</f>
        <v>36</v>
      </c>
      <c r="AT1845" s="66">
        <v>36</v>
      </c>
      <c r="AU1845" s="25">
        <v>100</v>
      </c>
      <c r="AV1845" s="24"/>
      <c r="AW1845"/>
      <c r="AX1845"/>
      <c r="AY1845"/>
      <c r="AZ1845"/>
      <c r="BA1845"/>
      <c r="BB1845"/>
      <c r="BC1845"/>
      <c r="BD1845"/>
      <c r="BE1845"/>
      <c r="BF1845"/>
      <c r="BG1845"/>
      <c r="BH1845"/>
      <c r="BI1845"/>
      <c r="BJ1845"/>
      <c r="BK1845"/>
      <c r="BL1845"/>
      <c r="BM1845"/>
      <c r="BN1845"/>
      <c r="BO1845"/>
      <c r="BP1845"/>
      <c r="BQ1845"/>
      <c r="BR1845"/>
      <c r="BS1845"/>
      <c r="BT1845"/>
      <c r="BU1845"/>
      <c r="BV1845"/>
      <c r="BW1845"/>
      <c r="BX1845"/>
      <c r="BY1845"/>
      <c r="BZ1845"/>
      <c r="CA1845"/>
      <c r="CB1845"/>
      <c r="CC1845"/>
      <c r="CD1845"/>
      <c r="CE1845"/>
      <c r="CF1845"/>
      <c r="CG1845"/>
      <c r="CH1845"/>
    </row>
    <row r="1846" spans="1:86" s="121" customFormat="1" x14ac:dyDescent="0.3">
      <c r="A1846" s="24" t="s">
        <v>215</v>
      </c>
      <c r="B1846" s="24" t="s">
        <v>409</v>
      </c>
      <c r="C1846" s="25">
        <v>2008</v>
      </c>
      <c r="D1846" s="24" t="s">
        <v>410</v>
      </c>
      <c r="E1846" s="24" t="s">
        <v>135</v>
      </c>
      <c r="F1846" s="24" t="s">
        <v>154</v>
      </c>
      <c r="G1846" s="24" t="s">
        <v>411</v>
      </c>
      <c r="H1846" s="24"/>
      <c r="I1846" s="24"/>
      <c r="J1846" s="24" t="s">
        <v>221</v>
      </c>
      <c r="K1846" s="24" t="s">
        <v>417</v>
      </c>
      <c r="L1846" s="24" t="s">
        <v>428</v>
      </c>
      <c r="M1846" s="24" t="s">
        <v>149</v>
      </c>
      <c r="N1846" s="24" t="s">
        <v>831</v>
      </c>
      <c r="O1846" s="6" t="s">
        <v>789</v>
      </c>
      <c r="P1846" s="24"/>
      <c r="Q1846" s="24"/>
      <c r="R1846" s="24"/>
      <c r="S1846" s="24"/>
      <c r="T1846" s="24" t="s">
        <v>1017</v>
      </c>
      <c r="U1846" s="24"/>
      <c r="V1846" s="24"/>
      <c r="W1846" s="24"/>
      <c r="X1846" s="24"/>
      <c r="Y1846" s="24"/>
      <c r="Z1846" s="24"/>
      <c r="AA1846"/>
      <c r="AB1846" s="76"/>
      <c r="AC1846" s="76"/>
      <c r="AD1846" s="24"/>
      <c r="AE1846" s="39"/>
      <c r="AF1846" s="39"/>
      <c r="AG1846" s="39"/>
      <c r="AH1846" s="39"/>
      <c r="AI1846" s="24"/>
      <c r="AJ1846" s="24"/>
      <c r="AK1846" s="24"/>
      <c r="AL1846" s="24"/>
      <c r="AM1846" s="24"/>
      <c r="AN1846" s="24"/>
      <c r="AO1846" s="25">
        <v>30</v>
      </c>
      <c r="AP1846" s="24"/>
      <c r="AQ1846" s="24"/>
      <c r="AR1846" s="24"/>
      <c r="AS1846" s="66">
        <f>AU1846*AT1846/100</f>
        <v>0</v>
      </c>
      <c r="AT1846" s="66">
        <v>36</v>
      </c>
      <c r="AU1846" s="25">
        <v>0</v>
      </c>
      <c r="AV1846" s="24"/>
      <c r="AW1846"/>
      <c r="AX1846"/>
      <c r="AY1846"/>
      <c r="AZ1846"/>
      <c r="BA1846"/>
      <c r="BB1846"/>
      <c r="BC1846"/>
      <c r="BD1846"/>
      <c r="BE1846"/>
      <c r="BF1846"/>
      <c r="BG1846"/>
      <c r="BH1846"/>
      <c r="BI1846"/>
      <c r="BJ1846"/>
      <c r="BK1846"/>
      <c r="BL1846"/>
      <c r="BM1846"/>
      <c r="BN1846"/>
      <c r="BO1846"/>
      <c r="BP1846"/>
      <c r="BQ1846"/>
      <c r="BR1846"/>
      <c r="BS1846"/>
      <c r="BT1846"/>
      <c r="BU1846"/>
      <c r="BV1846"/>
      <c r="BW1846"/>
      <c r="BX1846"/>
      <c r="BY1846"/>
      <c r="BZ1846"/>
      <c r="CA1846"/>
      <c r="CB1846"/>
      <c r="CC1846"/>
      <c r="CD1846"/>
      <c r="CE1846"/>
      <c r="CF1846"/>
      <c r="CG1846"/>
      <c r="CH1846"/>
    </row>
    <row r="1847" spans="1:86" s="121" customFormat="1" x14ac:dyDescent="0.3">
      <c r="A1847" s="24" t="s">
        <v>215</v>
      </c>
      <c r="B1847" s="24" t="s">
        <v>409</v>
      </c>
      <c r="C1847" s="25">
        <v>2008</v>
      </c>
      <c r="D1847" s="24" t="s">
        <v>410</v>
      </c>
      <c r="E1847" s="24" t="s">
        <v>135</v>
      </c>
      <c r="F1847" s="24" t="s">
        <v>154</v>
      </c>
      <c r="G1847" s="24" t="s">
        <v>411</v>
      </c>
      <c r="H1847" s="24"/>
      <c r="I1847" s="24"/>
      <c r="J1847" s="24" t="s">
        <v>221</v>
      </c>
      <c r="K1847" s="24" t="s">
        <v>417</v>
      </c>
      <c r="L1847" s="24" t="s">
        <v>430</v>
      </c>
      <c r="M1847" s="24" t="s">
        <v>149</v>
      </c>
      <c r="N1847" s="24" t="s">
        <v>831</v>
      </c>
      <c r="O1847" s="6" t="s">
        <v>789</v>
      </c>
      <c r="P1847" s="24"/>
      <c r="Q1847" s="24"/>
      <c r="R1847" s="24"/>
      <c r="S1847" s="24"/>
      <c r="T1847" s="24" t="s">
        <v>1017</v>
      </c>
      <c r="U1847" s="24"/>
      <c r="V1847" s="24"/>
      <c r="W1847" s="24"/>
      <c r="X1847" s="24"/>
      <c r="Y1847" s="24"/>
      <c r="Z1847" s="24"/>
      <c r="AA1847"/>
      <c r="AB1847" s="76"/>
      <c r="AC1847" s="76"/>
      <c r="AD1847" s="24"/>
      <c r="AE1847" s="39"/>
      <c r="AF1847" s="39"/>
      <c r="AG1847" s="39"/>
      <c r="AH1847" s="39"/>
      <c r="AI1847" s="24"/>
      <c r="AJ1847" s="24"/>
      <c r="AK1847" s="24"/>
      <c r="AL1847" s="24"/>
      <c r="AM1847" s="24"/>
      <c r="AN1847" s="24"/>
      <c r="AO1847" s="25">
        <v>300</v>
      </c>
      <c r="AP1847" s="24"/>
      <c r="AQ1847" s="24"/>
      <c r="AR1847" s="24"/>
      <c r="AS1847" s="66">
        <v>35</v>
      </c>
      <c r="AT1847" s="66">
        <v>36</v>
      </c>
      <c r="AU1847" s="25">
        <v>97</v>
      </c>
      <c r="AV1847" s="24"/>
      <c r="AW1847"/>
      <c r="AX1847"/>
      <c r="AY1847"/>
      <c r="AZ1847"/>
      <c r="BA1847"/>
      <c r="BB1847"/>
      <c r="BC1847"/>
      <c r="BD1847"/>
      <c r="BE1847"/>
      <c r="BF1847"/>
      <c r="BG1847"/>
      <c r="BH1847"/>
      <c r="BI1847"/>
      <c r="BJ1847"/>
      <c r="BK1847"/>
      <c r="BL1847"/>
      <c r="BM1847"/>
      <c r="BN1847"/>
      <c r="BO1847"/>
      <c r="BP1847"/>
      <c r="BQ1847"/>
      <c r="BR1847"/>
      <c r="BS1847"/>
      <c r="BT1847"/>
      <c r="BU1847"/>
      <c r="BV1847"/>
      <c r="BW1847"/>
      <c r="BX1847"/>
      <c r="BY1847"/>
      <c r="BZ1847"/>
      <c r="CA1847"/>
      <c r="CB1847"/>
      <c r="CC1847"/>
      <c r="CD1847"/>
      <c r="CE1847"/>
      <c r="CF1847"/>
      <c r="CG1847"/>
      <c r="CH1847"/>
    </row>
    <row r="1848" spans="1:86" s="121" customFormat="1" x14ac:dyDescent="0.3">
      <c r="A1848" s="24" t="s">
        <v>215</v>
      </c>
      <c r="B1848" s="24" t="s">
        <v>409</v>
      </c>
      <c r="C1848" s="25">
        <v>2008</v>
      </c>
      <c r="D1848" s="24" t="s">
        <v>410</v>
      </c>
      <c r="E1848" s="24" t="s">
        <v>135</v>
      </c>
      <c r="F1848" s="24" t="s">
        <v>154</v>
      </c>
      <c r="G1848" s="24" t="s">
        <v>411</v>
      </c>
      <c r="H1848" s="24"/>
      <c r="I1848" s="24"/>
      <c r="J1848" s="24" t="s">
        <v>221</v>
      </c>
      <c r="K1848" s="24" t="s">
        <v>417</v>
      </c>
      <c r="L1848" s="24" t="s">
        <v>435</v>
      </c>
      <c r="M1848" s="24" t="s">
        <v>149</v>
      </c>
      <c r="N1848" s="24" t="s">
        <v>831</v>
      </c>
      <c r="O1848" s="6" t="s">
        <v>789</v>
      </c>
      <c r="P1848" s="24"/>
      <c r="Q1848" s="24"/>
      <c r="R1848" s="24"/>
      <c r="S1848" s="24"/>
      <c r="T1848" s="24" t="s">
        <v>1017</v>
      </c>
      <c r="U1848" s="24"/>
      <c r="V1848" s="24"/>
      <c r="W1848" s="24"/>
      <c r="X1848" s="24"/>
      <c r="Y1848" s="24"/>
      <c r="Z1848" s="24"/>
      <c r="AA1848"/>
      <c r="AB1848" s="76"/>
      <c r="AC1848" s="76"/>
      <c r="AD1848" s="24"/>
      <c r="AE1848" s="39"/>
      <c r="AF1848" s="39"/>
      <c r="AG1848" s="39"/>
      <c r="AH1848" s="39"/>
      <c r="AI1848" s="24"/>
      <c r="AJ1848" s="24"/>
      <c r="AK1848" s="24"/>
      <c r="AL1848" s="24"/>
      <c r="AM1848" s="24"/>
      <c r="AN1848" s="24"/>
      <c r="AO1848" s="25">
        <v>2</v>
      </c>
      <c r="AP1848" s="24"/>
      <c r="AQ1848" s="24"/>
      <c r="AR1848" s="24"/>
      <c r="AS1848" s="66">
        <v>33</v>
      </c>
      <c r="AT1848" s="66">
        <v>36</v>
      </c>
      <c r="AU1848" s="25">
        <v>91.2</v>
      </c>
      <c r="AV1848" s="24"/>
      <c r="AW1848"/>
      <c r="AX1848"/>
      <c r="AY1848"/>
      <c r="AZ1848"/>
      <c r="BA1848"/>
      <c r="BB1848"/>
      <c r="BC1848"/>
      <c r="BD1848"/>
      <c r="BE1848"/>
      <c r="BF1848"/>
      <c r="BG1848"/>
      <c r="BH1848"/>
      <c r="BI1848"/>
      <c r="BJ1848"/>
      <c r="BK1848"/>
      <c r="BL1848"/>
      <c r="BM1848"/>
      <c r="BN1848"/>
      <c r="BO1848"/>
      <c r="BP1848"/>
      <c r="BQ1848"/>
      <c r="BR1848"/>
      <c r="BS1848"/>
      <c r="BT1848"/>
      <c r="BU1848"/>
      <c r="BV1848"/>
      <c r="BW1848"/>
      <c r="BX1848"/>
      <c r="BY1848"/>
      <c r="BZ1848"/>
      <c r="CA1848"/>
      <c r="CB1848"/>
      <c r="CC1848"/>
      <c r="CD1848"/>
      <c r="CE1848"/>
      <c r="CF1848"/>
      <c r="CG1848"/>
      <c r="CH1848"/>
    </row>
    <row r="1849" spans="1:86" s="121" customFormat="1" x14ac:dyDescent="0.3">
      <c r="A1849" s="24" t="s">
        <v>215</v>
      </c>
      <c r="B1849" s="24" t="s">
        <v>409</v>
      </c>
      <c r="C1849" s="25">
        <v>2008</v>
      </c>
      <c r="D1849" s="24" t="s">
        <v>410</v>
      </c>
      <c r="E1849" s="24" t="s">
        <v>135</v>
      </c>
      <c r="F1849" s="24" t="s">
        <v>154</v>
      </c>
      <c r="G1849" s="24" t="s">
        <v>411</v>
      </c>
      <c r="H1849" s="24"/>
      <c r="I1849" s="24"/>
      <c r="J1849" s="24" t="s">
        <v>221</v>
      </c>
      <c r="K1849" s="24" t="s">
        <v>417</v>
      </c>
      <c r="L1849" s="24" t="s">
        <v>429</v>
      </c>
      <c r="M1849" s="24" t="s">
        <v>149</v>
      </c>
      <c r="N1849" s="24" t="s">
        <v>831</v>
      </c>
      <c r="O1849" s="6" t="s">
        <v>789</v>
      </c>
      <c r="P1849" s="24"/>
      <c r="Q1849" s="24"/>
      <c r="R1849" s="24"/>
      <c r="S1849" s="24"/>
      <c r="T1849" s="24" t="s">
        <v>1017</v>
      </c>
      <c r="U1849" s="24"/>
      <c r="V1849" s="24"/>
      <c r="W1849" s="24"/>
      <c r="X1849" s="24"/>
      <c r="Y1849" s="24"/>
      <c r="Z1849" s="24"/>
      <c r="AA1849"/>
      <c r="AB1849" s="76"/>
      <c r="AC1849" s="76"/>
      <c r="AD1849" s="24"/>
      <c r="AE1849" s="39"/>
      <c r="AF1849" s="39"/>
      <c r="AG1849" s="39"/>
      <c r="AH1849" s="39"/>
      <c r="AI1849" s="24"/>
      <c r="AJ1849" s="24"/>
      <c r="AK1849" s="24"/>
      <c r="AL1849" s="24"/>
      <c r="AM1849" s="24"/>
      <c r="AN1849" s="24"/>
      <c r="AO1849" s="25">
        <v>30</v>
      </c>
      <c r="AP1849" s="24"/>
      <c r="AQ1849" s="24"/>
      <c r="AR1849" s="24"/>
      <c r="AS1849" s="66">
        <v>8</v>
      </c>
      <c r="AT1849" s="66">
        <v>36</v>
      </c>
      <c r="AU1849" s="25">
        <v>23.53</v>
      </c>
      <c r="AV1849" s="24"/>
      <c r="AW1849"/>
      <c r="AX1849"/>
      <c r="AY1849"/>
      <c r="AZ1849"/>
      <c r="BA1849"/>
      <c r="BB1849"/>
      <c r="BC1849"/>
      <c r="BD1849"/>
      <c r="BE1849"/>
      <c r="BF1849"/>
      <c r="BG1849"/>
      <c r="BH1849"/>
      <c r="BI1849"/>
      <c r="BJ1849"/>
      <c r="BK1849"/>
      <c r="BL1849"/>
      <c r="BM1849"/>
      <c r="BN1849"/>
      <c r="BO1849"/>
      <c r="BP1849"/>
      <c r="BQ1849"/>
      <c r="BR1849"/>
      <c r="BS1849"/>
      <c r="BT1849"/>
      <c r="BU1849"/>
      <c r="BV1849"/>
      <c r="BW1849"/>
      <c r="BX1849"/>
      <c r="BY1849"/>
      <c r="BZ1849"/>
      <c r="CA1849"/>
      <c r="CB1849"/>
      <c r="CC1849"/>
      <c r="CD1849"/>
      <c r="CE1849"/>
      <c r="CF1849"/>
      <c r="CG1849"/>
      <c r="CH1849"/>
    </row>
    <row r="1850" spans="1:86" s="121" customFormat="1" x14ac:dyDescent="0.3">
      <c r="A1850" s="24" t="s">
        <v>215</v>
      </c>
      <c r="B1850" s="24" t="s">
        <v>409</v>
      </c>
      <c r="C1850" s="25">
        <v>2008</v>
      </c>
      <c r="D1850" s="24" t="s">
        <v>410</v>
      </c>
      <c r="E1850" s="24" t="s">
        <v>135</v>
      </c>
      <c r="F1850" s="24" t="s">
        <v>154</v>
      </c>
      <c r="G1850" s="24" t="s">
        <v>411</v>
      </c>
      <c r="H1850" s="24"/>
      <c r="I1850" s="24"/>
      <c r="J1850" s="24" t="s">
        <v>221</v>
      </c>
      <c r="K1850" s="24" t="s">
        <v>417</v>
      </c>
      <c r="L1850" s="24" t="s">
        <v>425</v>
      </c>
      <c r="M1850" s="24" t="s">
        <v>149</v>
      </c>
      <c r="N1850" s="24" t="s">
        <v>831</v>
      </c>
      <c r="O1850" s="6" t="s">
        <v>789</v>
      </c>
      <c r="P1850" s="24"/>
      <c r="Q1850" s="24"/>
      <c r="R1850" s="24"/>
      <c r="S1850" s="24"/>
      <c r="T1850" s="24" t="s">
        <v>1017</v>
      </c>
      <c r="U1850" s="24"/>
      <c r="V1850" s="24"/>
      <c r="W1850" s="24"/>
      <c r="X1850" s="24"/>
      <c r="Y1850" s="24"/>
      <c r="Z1850" s="24"/>
      <c r="AA1850"/>
      <c r="AB1850" s="76"/>
      <c r="AC1850" s="76"/>
      <c r="AD1850" s="24"/>
      <c r="AE1850" s="39"/>
      <c r="AF1850" s="39"/>
      <c r="AG1850" s="39"/>
      <c r="AH1850" s="39"/>
      <c r="AI1850" s="24"/>
      <c r="AJ1850" s="24"/>
      <c r="AK1850" s="24"/>
      <c r="AL1850" s="24"/>
      <c r="AM1850" s="24"/>
      <c r="AN1850" s="24"/>
      <c r="AO1850" s="25">
        <v>100</v>
      </c>
      <c r="AP1850" s="24"/>
      <c r="AQ1850" s="24"/>
      <c r="AR1850" s="24"/>
      <c r="AS1850" s="66">
        <f>AU1850*AT1850/100</f>
        <v>0</v>
      </c>
      <c r="AT1850" s="66">
        <v>36</v>
      </c>
      <c r="AU1850" s="25">
        <v>0</v>
      </c>
      <c r="AV1850" s="24"/>
      <c r="AW1850"/>
      <c r="AX1850"/>
      <c r="AY1850"/>
      <c r="AZ1850"/>
      <c r="BA1850"/>
      <c r="BB1850"/>
      <c r="BC1850"/>
      <c r="BD1850"/>
      <c r="BE1850"/>
      <c r="BF1850"/>
      <c r="BG1850"/>
      <c r="BH1850"/>
      <c r="BI1850"/>
      <c r="BJ1850"/>
      <c r="BK1850"/>
      <c r="BL1850"/>
      <c r="BM1850"/>
      <c r="BN1850"/>
      <c r="BO1850"/>
      <c r="BP1850"/>
      <c r="BQ1850"/>
      <c r="BR1850"/>
      <c r="BS1850"/>
      <c r="BT1850"/>
      <c r="BU1850"/>
      <c r="BV1850"/>
      <c r="BW1850"/>
      <c r="BX1850"/>
      <c r="BY1850"/>
      <c r="BZ1850"/>
      <c r="CA1850"/>
      <c r="CB1850"/>
      <c r="CC1850"/>
      <c r="CD1850"/>
      <c r="CE1850"/>
      <c r="CF1850"/>
      <c r="CG1850"/>
      <c r="CH1850"/>
    </row>
    <row r="1851" spans="1:86" s="121" customFormat="1" x14ac:dyDescent="0.3">
      <c r="A1851" s="24" t="s">
        <v>215</v>
      </c>
      <c r="B1851" s="24" t="s">
        <v>409</v>
      </c>
      <c r="C1851" s="25">
        <v>2008</v>
      </c>
      <c r="D1851" s="24" t="s">
        <v>410</v>
      </c>
      <c r="E1851" s="24" t="s">
        <v>135</v>
      </c>
      <c r="F1851" s="24" t="s">
        <v>154</v>
      </c>
      <c r="G1851" s="24" t="s">
        <v>411</v>
      </c>
      <c r="H1851" s="24"/>
      <c r="I1851" s="24"/>
      <c r="J1851" s="24" t="s">
        <v>221</v>
      </c>
      <c r="K1851" s="24" t="s">
        <v>417</v>
      </c>
      <c r="L1851" s="24" t="s">
        <v>439</v>
      </c>
      <c r="M1851" s="24" t="s">
        <v>149</v>
      </c>
      <c r="N1851" s="24" t="s">
        <v>831</v>
      </c>
      <c r="O1851" s="6" t="s">
        <v>789</v>
      </c>
      <c r="P1851" s="24"/>
      <c r="Q1851" s="24"/>
      <c r="R1851" s="24"/>
      <c r="S1851" s="24"/>
      <c r="T1851" s="24" t="s">
        <v>1017</v>
      </c>
      <c r="U1851" s="24"/>
      <c r="V1851" s="24"/>
      <c r="W1851" s="24"/>
      <c r="X1851" s="24"/>
      <c r="Y1851" s="24"/>
      <c r="Z1851" s="24"/>
      <c r="AA1851"/>
      <c r="AB1851" s="76"/>
      <c r="AC1851" s="76"/>
      <c r="AD1851" s="24"/>
      <c r="AE1851" s="39"/>
      <c r="AF1851" s="39"/>
      <c r="AG1851" s="39"/>
      <c r="AH1851" s="39"/>
      <c r="AI1851" s="24"/>
      <c r="AJ1851" s="24"/>
      <c r="AK1851" s="24"/>
      <c r="AL1851" s="24"/>
      <c r="AM1851" s="24"/>
      <c r="AN1851" s="24"/>
      <c r="AO1851" s="25">
        <v>30</v>
      </c>
      <c r="AP1851" s="24"/>
      <c r="AQ1851" s="24"/>
      <c r="AR1851" s="24"/>
      <c r="AS1851" s="66">
        <v>10</v>
      </c>
      <c r="AT1851" s="66">
        <v>36</v>
      </c>
      <c r="AU1851" s="25">
        <v>55.88</v>
      </c>
      <c r="AV1851" s="24"/>
      <c r="AW1851"/>
      <c r="AX1851"/>
      <c r="AY1851"/>
      <c r="AZ1851"/>
      <c r="BA1851"/>
      <c r="BB1851"/>
      <c r="BC1851"/>
      <c r="BD1851"/>
      <c r="BE1851"/>
      <c r="BF1851"/>
      <c r="BG1851"/>
      <c r="BH1851"/>
      <c r="BI1851"/>
      <c r="BJ1851"/>
      <c r="BK1851"/>
      <c r="BL1851"/>
      <c r="BM1851"/>
      <c r="BN1851"/>
      <c r="BO1851"/>
      <c r="BP1851"/>
      <c r="BQ1851"/>
      <c r="BR1851"/>
      <c r="BS1851"/>
      <c r="BT1851"/>
      <c r="BU1851"/>
      <c r="BV1851"/>
      <c r="BW1851"/>
      <c r="BX1851"/>
      <c r="BY1851"/>
      <c r="BZ1851"/>
      <c r="CA1851"/>
      <c r="CB1851"/>
      <c r="CC1851"/>
      <c r="CD1851"/>
      <c r="CE1851"/>
      <c r="CF1851"/>
      <c r="CG1851"/>
      <c r="CH1851"/>
    </row>
    <row r="1852" spans="1:86" s="121" customFormat="1" x14ac:dyDescent="0.3">
      <c r="A1852" s="24" t="s">
        <v>215</v>
      </c>
      <c r="B1852" s="24" t="s">
        <v>409</v>
      </c>
      <c r="C1852" s="25">
        <v>2008</v>
      </c>
      <c r="D1852" s="24" t="s">
        <v>410</v>
      </c>
      <c r="E1852" s="24" t="s">
        <v>135</v>
      </c>
      <c r="F1852" s="24" t="s">
        <v>154</v>
      </c>
      <c r="G1852" s="24" t="s">
        <v>411</v>
      </c>
      <c r="H1852" s="24"/>
      <c r="I1852" s="24"/>
      <c r="J1852" s="24" t="s">
        <v>221</v>
      </c>
      <c r="K1852" s="24" t="s">
        <v>417</v>
      </c>
      <c r="L1852" s="24" t="s">
        <v>426</v>
      </c>
      <c r="M1852" s="24" t="s">
        <v>149</v>
      </c>
      <c r="N1852" s="24" t="s">
        <v>831</v>
      </c>
      <c r="O1852" s="6" t="s">
        <v>789</v>
      </c>
      <c r="P1852" s="24"/>
      <c r="Q1852" s="24"/>
      <c r="R1852" s="24"/>
      <c r="S1852" s="24"/>
      <c r="T1852" s="24" t="s">
        <v>1017</v>
      </c>
      <c r="U1852" s="24"/>
      <c r="V1852" s="24"/>
      <c r="W1852" s="24"/>
      <c r="X1852" s="24"/>
      <c r="Y1852" s="24"/>
      <c r="Z1852" s="24"/>
      <c r="AA1852"/>
      <c r="AB1852" s="76"/>
      <c r="AC1852" s="76"/>
      <c r="AD1852" s="24"/>
      <c r="AE1852" s="39"/>
      <c r="AF1852" s="39"/>
      <c r="AG1852" s="39"/>
      <c r="AH1852" s="39"/>
      <c r="AI1852" s="24"/>
      <c r="AJ1852" s="24"/>
      <c r="AK1852" s="24"/>
      <c r="AL1852" s="24"/>
      <c r="AM1852" s="24"/>
      <c r="AN1852" s="24"/>
      <c r="AO1852" s="25">
        <v>75</v>
      </c>
      <c r="AP1852" s="24"/>
      <c r="AQ1852" s="24"/>
      <c r="AR1852" s="24"/>
      <c r="AS1852" s="66">
        <v>5</v>
      </c>
      <c r="AT1852" s="66">
        <v>36</v>
      </c>
      <c r="AU1852" s="25">
        <v>14.7</v>
      </c>
      <c r="AV1852" s="24"/>
      <c r="AW1852" s="6"/>
      <c r="AX1852" s="6"/>
      <c r="AY1852" s="6"/>
      <c r="AZ1852" s="6"/>
      <c r="BA1852" s="6"/>
      <c r="BB1852" s="6"/>
      <c r="BC1852" s="6"/>
      <c r="BD1852" s="6"/>
      <c r="BE1852" s="6"/>
      <c r="BF1852" s="6"/>
      <c r="BG1852" s="6"/>
      <c r="BH1852" s="6"/>
      <c r="BI1852" s="6"/>
      <c r="BJ1852" s="6"/>
      <c r="BK1852" s="6"/>
      <c r="BL1852" s="6"/>
      <c r="BM1852" s="6"/>
      <c r="BN1852" s="6"/>
      <c r="BO1852" s="6"/>
      <c r="BP1852" s="6"/>
      <c r="BQ1852" s="6"/>
      <c r="BR1852" s="6"/>
      <c r="BS1852" s="6"/>
      <c r="BT1852" s="6"/>
      <c r="BU1852" s="6"/>
      <c r="BV1852" s="6"/>
      <c r="BW1852" s="6"/>
      <c r="BX1852" s="6"/>
      <c r="BY1852" s="6"/>
      <c r="BZ1852" s="6"/>
      <c r="CA1852" s="6"/>
      <c r="CB1852" s="6"/>
      <c r="CC1852" s="6"/>
      <c r="CD1852" s="6"/>
      <c r="CE1852" s="6"/>
      <c r="CF1852" s="6"/>
      <c r="CG1852" s="6"/>
      <c r="CH1852" s="6"/>
    </row>
    <row r="1853" spans="1:86" s="121" customFormat="1" x14ac:dyDescent="0.3">
      <c r="A1853" s="24" t="s">
        <v>215</v>
      </c>
      <c r="B1853" s="24" t="s">
        <v>409</v>
      </c>
      <c r="C1853" s="25">
        <v>2008</v>
      </c>
      <c r="D1853" s="24" t="s">
        <v>410</v>
      </c>
      <c r="E1853" s="24" t="s">
        <v>135</v>
      </c>
      <c r="F1853" s="24" t="s">
        <v>154</v>
      </c>
      <c r="G1853" s="24" t="s">
        <v>411</v>
      </c>
      <c r="H1853" s="24"/>
      <c r="I1853" s="24"/>
      <c r="J1853" s="24" t="s">
        <v>221</v>
      </c>
      <c r="K1853" s="24" t="s">
        <v>417</v>
      </c>
      <c r="L1853" s="24" t="s">
        <v>440</v>
      </c>
      <c r="M1853" s="24" t="s">
        <v>149</v>
      </c>
      <c r="N1853" s="24" t="s">
        <v>831</v>
      </c>
      <c r="O1853" s="6" t="s">
        <v>789</v>
      </c>
      <c r="P1853" s="24"/>
      <c r="Q1853" s="24"/>
      <c r="R1853" s="24"/>
      <c r="S1853" s="24"/>
      <c r="T1853" s="24" t="s">
        <v>1017</v>
      </c>
      <c r="U1853" s="24"/>
      <c r="V1853" s="24"/>
      <c r="W1853" s="24"/>
      <c r="X1853" s="24"/>
      <c r="Y1853" s="24"/>
      <c r="Z1853" s="24"/>
      <c r="AA1853"/>
      <c r="AB1853" s="76"/>
      <c r="AC1853" s="76"/>
      <c r="AD1853" s="24"/>
      <c r="AE1853" s="39"/>
      <c r="AF1853" s="39"/>
      <c r="AG1853" s="39"/>
      <c r="AH1853" s="39"/>
      <c r="AI1853" s="24"/>
      <c r="AJ1853" s="24"/>
      <c r="AK1853" s="24"/>
      <c r="AL1853" s="24"/>
      <c r="AM1853" s="24"/>
      <c r="AN1853" s="24"/>
      <c r="AO1853" s="25">
        <v>30</v>
      </c>
      <c r="AP1853" s="24"/>
      <c r="AQ1853" s="24"/>
      <c r="AR1853" s="24"/>
      <c r="AS1853" s="66">
        <f>AU1853*AT1853/100</f>
        <v>36</v>
      </c>
      <c r="AT1853" s="66">
        <v>36</v>
      </c>
      <c r="AU1853" s="25">
        <v>100</v>
      </c>
      <c r="AV1853" s="24"/>
      <c r="AW1853" s="6"/>
      <c r="AX1853" s="6"/>
      <c r="AY1853" s="6"/>
      <c r="AZ1853" s="6"/>
      <c r="BA1853" s="6"/>
      <c r="BB1853" s="6"/>
      <c r="BC1853" s="6"/>
      <c r="BD1853" s="6"/>
      <c r="BE1853" s="6"/>
      <c r="BF1853" s="6"/>
      <c r="BG1853" s="6"/>
      <c r="BH1853" s="6"/>
      <c r="BI1853" s="6"/>
      <c r="BJ1853" s="6"/>
      <c r="BK1853" s="6"/>
      <c r="BL1853" s="6"/>
      <c r="BM1853" s="6"/>
      <c r="BN1853" s="6"/>
      <c r="BO1853" s="6"/>
      <c r="BP1853" s="6"/>
      <c r="BQ1853" s="6"/>
      <c r="BR1853" s="6"/>
      <c r="BS1853" s="6"/>
      <c r="BT1853" s="6"/>
      <c r="BU1853" s="6"/>
      <c r="BV1853" s="6"/>
      <c r="BW1853" s="6"/>
      <c r="BX1853" s="6"/>
      <c r="BY1853" s="6"/>
      <c r="BZ1853" s="6"/>
      <c r="CA1853" s="6"/>
      <c r="CB1853" s="6"/>
      <c r="CC1853" s="6"/>
      <c r="CD1853" s="6"/>
      <c r="CE1853" s="6"/>
      <c r="CF1853" s="6"/>
      <c r="CG1853" s="6"/>
      <c r="CH1853" s="6"/>
    </row>
    <row r="1854" spans="1:86" s="121" customFormat="1" x14ac:dyDescent="0.3">
      <c r="A1854" s="24" t="s">
        <v>215</v>
      </c>
      <c r="B1854" s="24" t="s">
        <v>409</v>
      </c>
      <c r="C1854" s="25">
        <v>2008</v>
      </c>
      <c r="D1854" s="24" t="s">
        <v>410</v>
      </c>
      <c r="E1854" s="24" t="s">
        <v>135</v>
      </c>
      <c r="F1854" s="24" t="s">
        <v>154</v>
      </c>
      <c r="G1854" s="24" t="s">
        <v>411</v>
      </c>
      <c r="H1854" s="24"/>
      <c r="I1854" s="24"/>
      <c r="J1854" s="24" t="s">
        <v>971</v>
      </c>
      <c r="K1854" s="24" t="s">
        <v>973</v>
      </c>
      <c r="L1854" s="24" t="s">
        <v>298</v>
      </c>
      <c r="M1854" s="24" t="s">
        <v>51</v>
      </c>
      <c r="N1854" s="24" t="s">
        <v>298</v>
      </c>
      <c r="O1854" t="s">
        <v>298</v>
      </c>
      <c r="P1854" s="24"/>
      <c r="Q1854" s="24"/>
      <c r="R1854" s="24"/>
      <c r="S1854" s="24"/>
      <c r="T1854" s="24" t="s">
        <v>416</v>
      </c>
      <c r="U1854" s="24"/>
      <c r="V1854" s="24"/>
      <c r="W1854" s="24"/>
      <c r="X1854" s="24"/>
      <c r="Y1854" s="24"/>
      <c r="Z1854" s="24"/>
      <c r="AA1854" s="76"/>
      <c r="AB1854" s="76"/>
      <c r="AC1854" s="76"/>
      <c r="AD1854" s="24"/>
      <c r="AE1854" s="39"/>
      <c r="AF1854" s="39"/>
      <c r="AG1854" s="39"/>
      <c r="AH1854" s="39"/>
      <c r="AI1854" s="24"/>
      <c r="AJ1854" s="24"/>
      <c r="AK1854" s="24"/>
      <c r="AL1854" s="24"/>
      <c r="AM1854" s="24"/>
      <c r="AN1854" s="24"/>
      <c r="AO1854" s="24"/>
      <c r="AP1854" s="24"/>
      <c r="AQ1854" s="24"/>
      <c r="AR1854" s="24"/>
      <c r="AS1854" s="24"/>
      <c r="AT1854" s="24"/>
      <c r="AU1854" s="24"/>
      <c r="AV1854" s="24"/>
      <c r="AW1854"/>
      <c r="AX1854"/>
      <c r="AY1854"/>
      <c r="AZ1854"/>
      <c r="BA1854"/>
      <c r="BB1854"/>
      <c r="BC1854"/>
      <c r="BD1854"/>
      <c r="BE1854"/>
      <c r="BF1854"/>
      <c r="BG1854"/>
      <c r="BH1854"/>
      <c r="BI1854"/>
      <c r="BJ1854"/>
      <c r="BK1854"/>
      <c r="BL1854"/>
      <c r="BM1854"/>
      <c r="BN1854"/>
      <c r="BO1854"/>
      <c r="BP1854"/>
      <c r="BQ1854"/>
      <c r="BR1854"/>
      <c r="BS1854"/>
      <c r="BT1854"/>
      <c r="BU1854"/>
      <c r="BV1854"/>
      <c r="BW1854"/>
      <c r="BX1854"/>
      <c r="BY1854"/>
      <c r="BZ1854"/>
      <c r="CA1854"/>
      <c r="CB1854"/>
      <c r="CC1854"/>
      <c r="CD1854"/>
      <c r="CE1854"/>
      <c r="CF1854"/>
      <c r="CG1854"/>
      <c r="CH1854"/>
    </row>
    <row r="1855" spans="1:86" s="121" customFormat="1" x14ac:dyDescent="0.3">
      <c r="A1855" s="24" t="s">
        <v>215</v>
      </c>
      <c r="B1855" s="24" t="s">
        <v>409</v>
      </c>
      <c r="C1855" s="25">
        <v>2008</v>
      </c>
      <c r="D1855" s="24" t="s">
        <v>410</v>
      </c>
      <c r="E1855" s="24" t="s">
        <v>135</v>
      </c>
      <c r="F1855" s="24" t="s">
        <v>154</v>
      </c>
      <c r="G1855" s="24" t="s">
        <v>411</v>
      </c>
      <c r="H1855" s="24" t="s">
        <v>53</v>
      </c>
      <c r="I1855" s="24" t="s">
        <v>980</v>
      </c>
      <c r="J1855" s="24" t="s">
        <v>137</v>
      </c>
      <c r="K1855" s="24" t="s">
        <v>138</v>
      </c>
      <c r="L1855" s="24" t="s">
        <v>298</v>
      </c>
      <c r="M1855" s="24" t="s">
        <v>51</v>
      </c>
      <c r="N1855" s="24" t="s">
        <v>298</v>
      </c>
      <c r="O1855" t="s">
        <v>298</v>
      </c>
      <c r="P1855" s="24" t="s">
        <v>174</v>
      </c>
      <c r="Q1855" s="24"/>
      <c r="R1855" s="6" t="s">
        <v>981</v>
      </c>
      <c r="S1855" s="24"/>
      <c r="T1855" s="24" t="s">
        <v>412</v>
      </c>
      <c r="U1855" s="24" t="s">
        <v>53</v>
      </c>
      <c r="V1855" s="24" t="s">
        <v>140</v>
      </c>
      <c r="W1855" s="24"/>
      <c r="X1855" s="24"/>
      <c r="Y1855" s="24"/>
      <c r="Z1855" s="24"/>
      <c r="AA1855" s="80">
        <v>9200</v>
      </c>
      <c r="AB1855" s="80">
        <v>1700</v>
      </c>
      <c r="AC1855" s="76">
        <v>81.25</v>
      </c>
      <c r="AD1855" s="24" t="s">
        <v>414</v>
      </c>
      <c r="AE1855" s="39" t="s">
        <v>56</v>
      </c>
      <c r="AF1855" s="39">
        <v>2000</v>
      </c>
      <c r="AG1855" s="39"/>
      <c r="AH1855" s="39" t="s">
        <v>415</v>
      </c>
      <c r="AI1855" s="24"/>
      <c r="AJ1855" s="24"/>
      <c r="AK1855" s="24"/>
      <c r="AL1855" s="24"/>
      <c r="AM1855" s="24"/>
      <c r="AN1855" s="24"/>
      <c r="AO1855" s="24"/>
      <c r="AP1855" s="24"/>
      <c r="AQ1855" s="24"/>
      <c r="AR1855" s="24"/>
      <c r="AS1855" s="24"/>
      <c r="AT1855" s="24"/>
      <c r="AU1855" s="24"/>
      <c r="AV1855" s="24"/>
      <c r="AW1855"/>
      <c r="AX1855"/>
      <c r="AY1855"/>
      <c r="AZ1855"/>
      <c r="BA1855"/>
      <c r="BB1855"/>
      <c r="BC1855"/>
      <c r="BD1855"/>
      <c r="BE1855"/>
      <c r="BF1855"/>
      <c r="BG1855"/>
      <c r="BH1855"/>
      <c r="BI1855"/>
      <c r="BJ1855"/>
      <c r="BK1855"/>
      <c r="BL1855"/>
      <c r="BM1855"/>
      <c r="BN1855"/>
      <c r="BO1855"/>
      <c r="BP1855"/>
      <c r="BQ1855"/>
      <c r="BR1855"/>
      <c r="BS1855"/>
      <c r="BT1855"/>
      <c r="BU1855"/>
      <c r="BV1855"/>
      <c r="BW1855"/>
      <c r="BX1855"/>
      <c r="BY1855"/>
      <c r="BZ1855"/>
      <c r="CA1855"/>
      <c r="CB1855"/>
      <c r="CC1855"/>
      <c r="CD1855"/>
      <c r="CE1855"/>
      <c r="CF1855"/>
      <c r="CG1855"/>
      <c r="CH1855"/>
    </row>
    <row r="1856" spans="1:86" s="121" customFormat="1" x14ac:dyDescent="0.3">
      <c r="A1856" s="24" t="s">
        <v>215</v>
      </c>
      <c r="B1856" s="24" t="s">
        <v>409</v>
      </c>
      <c r="C1856" s="25">
        <v>2008</v>
      </c>
      <c r="D1856" s="24" t="s">
        <v>410</v>
      </c>
      <c r="E1856" s="24" t="s">
        <v>135</v>
      </c>
      <c r="F1856" s="24" t="s">
        <v>154</v>
      </c>
      <c r="G1856" s="24" t="s">
        <v>411</v>
      </c>
      <c r="H1856" s="24"/>
      <c r="I1856" s="24"/>
      <c r="J1856" s="24" t="s">
        <v>971</v>
      </c>
      <c r="K1856" s="24" t="s">
        <v>180</v>
      </c>
      <c r="L1856" s="24" t="s">
        <v>298</v>
      </c>
      <c r="M1856" s="24" t="s">
        <v>51</v>
      </c>
      <c r="N1856" s="24" t="s">
        <v>298</v>
      </c>
      <c r="O1856" t="s">
        <v>298</v>
      </c>
      <c r="P1856" s="24"/>
      <c r="Q1856" s="24"/>
      <c r="R1856" s="24"/>
      <c r="S1856" s="24"/>
      <c r="T1856" s="24" t="s">
        <v>416</v>
      </c>
      <c r="U1856" s="24"/>
      <c r="V1856" s="24"/>
      <c r="W1856" s="24"/>
      <c r="X1856" s="24"/>
      <c r="Y1856" s="24"/>
      <c r="Z1856" s="24"/>
      <c r="AA1856" s="76"/>
      <c r="AB1856" s="76"/>
      <c r="AC1856" s="76"/>
      <c r="AD1856" s="24"/>
      <c r="AE1856" s="39"/>
      <c r="AF1856" s="39"/>
      <c r="AG1856" s="39"/>
      <c r="AH1856" s="39"/>
      <c r="AI1856" s="24"/>
      <c r="AJ1856" s="24"/>
      <c r="AK1856" s="24"/>
      <c r="AL1856" s="24"/>
      <c r="AM1856" s="24"/>
      <c r="AN1856" s="24"/>
      <c r="AO1856" s="24"/>
      <c r="AP1856" s="24"/>
      <c r="AQ1856" s="24"/>
      <c r="AR1856" s="24"/>
      <c r="AS1856" s="24"/>
      <c r="AT1856" s="24"/>
      <c r="AU1856" s="24"/>
      <c r="AV1856" s="24"/>
      <c r="AW1856"/>
      <c r="AX1856"/>
      <c r="AY1856"/>
      <c r="AZ1856"/>
      <c r="BA1856"/>
      <c r="BB1856"/>
      <c r="BC1856"/>
      <c r="BD1856"/>
      <c r="BE1856"/>
      <c r="BF1856"/>
      <c r="BG1856"/>
      <c r="BH1856"/>
      <c r="BI1856"/>
      <c r="BJ1856"/>
      <c r="BK1856"/>
      <c r="BL1856"/>
      <c r="BM1856"/>
      <c r="BN1856"/>
      <c r="BO1856"/>
      <c r="BP1856"/>
      <c r="BQ1856"/>
      <c r="BR1856"/>
      <c r="BS1856"/>
      <c r="BT1856"/>
      <c r="BU1856"/>
      <c r="BV1856"/>
      <c r="BW1856"/>
      <c r="BX1856"/>
      <c r="BY1856"/>
      <c r="BZ1856"/>
      <c r="CA1856"/>
      <c r="CB1856"/>
      <c r="CC1856"/>
      <c r="CD1856"/>
      <c r="CE1856"/>
      <c r="CF1856"/>
      <c r="CG1856"/>
      <c r="CH1856"/>
    </row>
    <row r="1857" spans="1:86" s="121" customFormat="1" x14ac:dyDescent="0.3">
      <c r="A1857" s="24" t="s">
        <v>215</v>
      </c>
      <c r="B1857" s="24" t="s">
        <v>409</v>
      </c>
      <c r="C1857" s="25">
        <v>2008</v>
      </c>
      <c r="D1857" s="24" t="s">
        <v>410</v>
      </c>
      <c r="E1857" s="24" t="s">
        <v>135</v>
      </c>
      <c r="F1857" s="24" t="s">
        <v>154</v>
      </c>
      <c r="G1857" s="24" t="s">
        <v>411</v>
      </c>
      <c r="H1857" s="24"/>
      <c r="I1857" s="24"/>
      <c r="J1857" s="24" t="s">
        <v>11</v>
      </c>
      <c r="K1857" s="24" t="s">
        <v>1009</v>
      </c>
      <c r="L1857" s="24" t="s">
        <v>831</v>
      </c>
      <c r="M1857" s="24" t="s">
        <v>51</v>
      </c>
      <c r="N1857" s="24" t="s">
        <v>831</v>
      </c>
      <c r="O1857" s="6" t="s">
        <v>789</v>
      </c>
      <c r="P1857" s="24"/>
      <c r="Q1857" s="24"/>
      <c r="R1857" s="24"/>
      <c r="S1857" s="24"/>
      <c r="T1857" s="24" t="s">
        <v>416</v>
      </c>
      <c r="U1857" s="24"/>
      <c r="V1857" s="24"/>
      <c r="W1857" s="24"/>
      <c r="X1857" s="24"/>
      <c r="Y1857" s="24"/>
      <c r="Z1857" s="24"/>
      <c r="AA1857" s="76"/>
      <c r="AB1857" s="76"/>
      <c r="AC1857" s="76"/>
      <c r="AD1857" s="24"/>
      <c r="AE1857" s="39"/>
      <c r="AF1857" s="39"/>
      <c r="AG1857" s="39"/>
      <c r="AH1857" s="39"/>
      <c r="AI1857" s="24"/>
      <c r="AJ1857" s="24"/>
      <c r="AK1857" s="24"/>
      <c r="AL1857" s="24"/>
      <c r="AM1857" s="24"/>
      <c r="AN1857" s="24"/>
      <c r="AO1857" s="24"/>
      <c r="AP1857" s="24"/>
      <c r="AQ1857" s="24"/>
      <c r="AR1857" s="24"/>
      <c r="AS1857" s="24"/>
      <c r="AT1857" s="24"/>
      <c r="AU1857" s="24"/>
      <c r="AV1857" s="24"/>
      <c r="AW1857" s="24"/>
      <c r="AX1857" s="24"/>
      <c r="AY1857" s="24"/>
      <c r="AZ1857" s="24"/>
      <c r="BA1857" s="24"/>
      <c r="BB1857" s="24"/>
      <c r="BC1857" s="24"/>
      <c r="BD1857" s="24"/>
      <c r="BE1857" s="24"/>
      <c r="BF1857" s="24"/>
      <c r="BG1857" s="24"/>
      <c r="BH1857" s="24"/>
      <c r="BI1857" s="24"/>
      <c r="BJ1857" s="24"/>
      <c r="BK1857" s="24"/>
      <c r="BL1857" s="24"/>
      <c r="BM1857" s="24"/>
      <c r="BN1857" s="24"/>
      <c r="BO1857" s="24"/>
      <c r="BP1857" s="24"/>
      <c r="BQ1857" s="24"/>
      <c r="BR1857" s="24"/>
      <c r="BS1857" s="24"/>
      <c r="BT1857" s="24"/>
      <c r="BU1857" s="24"/>
      <c r="BV1857" s="24"/>
      <c r="BW1857" s="24"/>
      <c r="BX1857" s="24"/>
      <c r="BY1857" s="24"/>
      <c r="BZ1857" s="24"/>
      <c r="CA1857" s="24"/>
      <c r="CB1857" s="24"/>
      <c r="CC1857" s="24"/>
      <c r="CD1857" s="24"/>
      <c r="CE1857" s="24"/>
      <c r="CF1857" s="24"/>
      <c r="CG1857" s="24"/>
      <c r="CH1857" s="24"/>
    </row>
    <row r="1858" spans="1:86" s="121" customFormat="1" x14ac:dyDescent="0.3">
      <c r="A1858" s="129" t="s">
        <v>215</v>
      </c>
      <c r="B1858" s="129" t="s">
        <v>409</v>
      </c>
      <c r="C1858" s="130">
        <v>2008</v>
      </c>
      <c r="D1858" s="129" t="s">
        <v>410</v>
      </c>
      <c r="E1858" s="129" t="s">
        <v>135</v>
      </c>
      <c r="F1858" s="129" t="s">
        <v>154</v>
      </c>
      <c r="G1858" s="129" t="s">
        <v>411</v>
      </c>
      <c r="H1858" s="129"/>
      <c r="I1858" s="129"/>
      <c r="J1858" s="129" t="s">
        <v>145</v>
      </c>
      <c r="K1858" s="129" t="s">
        <v>64</v>
      </c>
      <c r="L1858" s="129" t="s">
        <v>322</v>
      </c>
      <c r="M1858" s="129" t="s">
        <v>51</v>
      </c>
      <c r="N1858" s="129" t="s">
        <v>831</v>
      </c>
      <c r="O1858" s="131" t="s">
        <v>789</v>
      </c>
      <c r="P1858" s="129"/>
      <c r="Q1858" s="129"/>
      <c r="R1858" s="129"/>
      <c r="S1858" s="129"/>
      <c r="T1858" s="129" t="s">
        <v>863</v>
      </c>
      <c r="U1858" s="132"/>
      <c r="V1858" s="129"/>
      <c r="W1858" s="129"/>
      <c r="X1858" s="129"/>
      <c r="Y1858" s="129"/>
      <c r="Z1858" s="129"/>
      <c r="AA1858" s="132"/>
      <c r="AB1858" s="133"/>
      <c r="AC1858" s="133"/>
      <c r="AD1858" s="129"/>
      <c r="AE1858" s="134"/>
      <c r="AF1858" s="134"/>
      <c r="AG1858" s="134"/>
      <c r="AH1858" s="134"/>
      <c r="AI1858" s="129"/>
      <c r="AJ1858" s="129" t="s">
        <v>864</v>
      </c>
      <c r="AK1858" s="132"/>
      <c r="AL1858" s="132"/>
      <c r="AM1858" s="132"/>
      <c r="AN1858" s="129"/>
      <c r="AO1858" s="129"/>
      <c r="AP1858" s="129"/>
      <c r="AQ1858" s="129"/>
      <c r="AR1858" s="129"/>
      <c r="AS1858" s="135"/>
      <c r="AT1858" s="135"/>
      <c r="AU1858" s="129"/>
      <c r="AV1858" s="129"/>
      <c r="AW1858" s="132"/>
      <c r="AX1858" s="132"/>
      <c r="AY1858" s="132"/>
      <c r="AZ1858" s="132"/>
      <c r="BA1858" s="132"/>
      <c r="BB1858" s="132"/>
      <c r="BC1858" s="132"/>
      <c r="BD1858" s="132"/>
      <c r="BE1858" s="132"/>
      <c r="BF1858" s="132"/>
      <c r="BG1858" s="132"/>
      <c r="BH1858" s="132"/>
      <c r="BI1858" s="132"/>
      <c r="BJ1858" s="132"/>
      <c r="BK1858" s="132"/>
      <c r="BL1858" s="132"/>
      <c r="BM1858" s="132"/>
      <c r="BN1858" s="132"/>
      <c r="BO1858" s="132"/>
      <c r="BP1858" s="132"/>
      <c r="BQ1858" s="132"/>
      <c r="BR1858" s="132"/>
      <c r="BS1858" s="132"/>
      <c r="BT1858" s="132"/>
      <c r="BU1858" s="132"/>
      <c r="BV1858" s="132"/>
      <c r="BW1858" s="132"/>
      <c r="BX1858" s="132"/>
      <c r="BY1858" s="132"/>
      <c r="BZ1858" s="132"/>
      <c r="CA1858" s="132"/>
      <c r="CB1858" s="132"/>
      <c r="CC1858" s="132"/>
      <c r="CD1858" s="132"/>
      <c r="CE1858" s="132"/>
      <c r="CF1858" s="132"/>
      <c r="CG1858" s="132"/>
      <c r="CH1858" s="132"/>
    </row>
    <row r="1859" spans="1:86" s="121" customFormat="1" x14ac:dyDescent="0.3">
      <c r="A1859" s="24" t="s">
        <v>215</v>
      </c>
      <c r="B1859" s="24" t="s">
        <v>409</v>
      </c>
      <c r="C1859" s="25">
        <v>2008</v>
      </c>
      <c r="D1859" s="24" t="s">
        <v>410</v>
      </c>
      <c r="E1859" s="24" t="s">
        <v>135</v>
      </c>
      <c r="F1859" s="24" t="s">
        <v>154</v>
      </c>
      <c r="G1859" s="24" t="s">
        <v>411</v>
      </c>
      <c r="H1859" s="24" t="s">
        <v>53</v>
      </c>
      <c r="I1859" s="24" t="s">
        <v>53</v>
      </c>
      <c r="J1859" s="24" t="s">
        <v>137</v>
      </c>
      <c r="K1859" s="24" t="s">
        <v>138</v>
      </c>
      <c r="L1859" s="30" t="s">
        <v>831</v>
      </c>
      <c r="M1859" s="24" t="s">
        <v>51</v>
      </c>
      <c r="N1859" s="30" t="s">
        <v>831</v>
      </c>
      <c r="O1859" s="6" t="s">
        <v>789</v>
      </c>
      <c r="P1859" s="24" t="s">
        <v>174</v>
      </c>
      <c r="Q1859" s="24"/>
      <c r="R1859" s="24" t="s">
        <v>1000</v>
      </c>
      <c r="S1859" s="24" t="s">
        <v>790</v>
      </c>
      <c r="T1859" s="24" t="s">
        <v>791</v>
      </c>
      <c r="U1859" s="24" t="s">
        <v>53</v>
      </c>
      <c r="V1859" s="24" t="s">
        <v>140</v>
      </c>
      <c r="W1859" s="24"/>
      <c r="X1859" s="24"/>
      <c r="Y1859" s="24"/>
      <c r="Z1859" s="24" t="s">
        <v>792</v>
      </c>
      <c r="AA1859"/>
      <c r="AB1859" s="76" t="s">
        <v>793</v>
      </c>
      <c r="AC1859" s="76">
        <v>100</v>
      </c>
      <c r="AD1859" s="24" t="s">
        <v>414</v>
      </c>
      <c r="AE1859" s="39" t="s">
        <v>56</v>
      </c>
      <c r="AF1859" s="39">
        <v>2000</v>
      </c>
      <c r="AG1859" s="39"/>
      <c r="AH1859" s="39" t="s">
        <v>415</v>
      </c>
      <c r="AI1859" s="24"/>
      <c r="AJ1859" s="24"/>
      <c r="AK1859" s="24"/>
      <c r="AL1859" s="24"/>
      <c r="AM1859" s="24"/>
      <c r="AN1859" s="24"/>
      <c r="AO1859" s="24"/>
      <c r="AP1859" s="24"/>
      <c r="AQ1859" s="24"/>
      <c r="AR1859" s="24"/>
      <c r="AS1859" s="66"/>
      <c r="AT1859" s="66"/>
      <c r="AU1859" s="24"/>
      <c r="AV1859" s="24"/>
      <c r="AW1859"/>
      <c r="AX1859"/>
      <c r="AY1859"/>
      <c r="AZ1859"/>
      <c r="BA1859"/>
      <c r="BB1859"/>
      <c r="BC1859"/>
      <c r="BD1859"/>
      <c r="BE1859"/>
      <c r="BF1859"/>
      <c r="BG1859"/>
      <c r="BH1859"/>
      <c r="BI1859"/>
      <c r="BJ1859"/>
      <c r="BK1859"/>
      <c r="BL1859"/>
      <c r="BM1859"/>
      <c r="BN1859"/>
      <c r="BO1859"/>
      <c r="BP1859"/>
      <c r="BQ1859"/>
      <c r="BR1859"/>
      <c r="BS1859"/>
      <c r="BT1859"/>
      <c r="BU1859"/>
      <c r="BV1859"/>
      <c r="BW1859"/>
      <c r="BX1859"/>
      <c r="BY1859"/>
      <c r="BZ1859"/>
      <c r="CA1859"/>
      <c r="CB1859"/>
      <c r="CC1859"/>
      <c r="CD1859"/>
      <c r="CE1859"/>
      <c r="CF1859"/>
      <c r="CG1859"/>
      <c r="CH1859"/>
    </row>
    <row r="1860" spans="1:86" s="121" customFormat="1" x14ac:dyDescent="0.3">
      <c r="A1860" t="s">
        <v>153</v>
      </c>
      <c r="B1860" s="62" t="s">
        <v>566</v>
      </c>
      <c r="C1860">
        <v>2017</v>
      </c>
      <c r="D1860" t="s">
        <v>526</v>
      </c>
      <c r="E1860" t="s">
        <v>135</v>
      </c>
      <c r="F1860" t="s">
        <v>154</v>
      </c>
      <c r="G1860" t="s">
        <v>561</v>
      </c>
      <c r="H1860"/>
      <c r="I1860"/>
      <c r="J1860" t="s">
        <v>160</v>
      </c>
      <c r="K1860" t="s">
        <v>568</v>
      </c>
      <c r="L1860" t="s">
        <v>79</v>
      </c>
      <c r="M1860" t="s">
        <v>73</v>
      </c>
      <c r="N1860" t="s">
        <v>256</v>
      </c>
      <c r="O1860" t="s">
        <v>298</v>
      </c>
      <c r="P1860"/>
      <c r="Q1860"/>
      <c r="R1860"/>
      <c r="S1860"/>
      <c r="T1860" t="s">
        <v>1019</v>
      </c>
      <c r="U1860"/>
      <c r="V1860"/>
      <c r="W1860"/>
      <c r="X1860"/>
      <c r="Y1860"/>
      <c r="Z1860"/>
      <c r="AA1860"/>
      <c r="AB1860"/>
      <c r="AC1860"/>
      <c r="AD1860"/>
      <c r="AE1860"/>
      <c r="AF1860"/>
      <c r="AG1860"/>
      <c r="AH1860"/>
      <c r="AI1860"/>
      <c r="AJ1860"/>
      <c r="AK1860"/>
      <c r="AL1860"/>
      <c r="AM1860" t="s">
        <v>567</v>
      </c>
      <c r="AN1860"/>
      <c r="AO1860" t="s">
        <v>569</v>
      </c>
      <c r="AP1860"/>
      <c r="AQ1860"/>
      <c r="AR1860"/>
      <c r="AS1860" s="65">
        <v>12</v>
      </c>
      <c r="AT1860" s="65">
        <v>233</v>
      </c>
      <c r="AU1860"/>
      <c r="AV1860" t="s">
        <v>233</v>
      </c>
      <c r="AW1860"/>
      <c r="AX1860"/>
      <c r="AY1860"/>
      <c r="AZ1860"/>
      <c r="BA1860"/>
      <c r="BB1860"/>
      <c r="BC1860"/>
      <c r="BD1860"/>
      <c r="BE1860"/>
      <c r="BF1860"/>
      <c r="BG1860"/>
      <c r="BH1860"/>
      <c r="BI1860"/>
      <c r="BJ1860"/>
      <c r="BK1860"/>
      <c r="BL1860"/>
      <c r="BM1860"/>
      <c r="BN1860"/>
      <c r="BO1860"/>
      <c r="BP1860"/>
      <c r="BQ1860"/>
      <c r="BR1860"/>
      <c r="BS1860"/>
      <c r="BT1860"/>
      <c r="BU1860"/>
      <c r="BV1860"/>
      <c r="BW1860"/>
      <c r="BX1860"/>
      <c r="BY1860"/>
      <c r="BZ1860"/>
      <c r="CA1860"/>
      <c r="CB1860"/>
      <c r="CC1860"/>
      <c r="CD1860"/>
      <c r="CE1860"/>
      <c r="CF1860"/>
      <c r="CG1860"/>
      <c r="CH1860"/>
    </row>
    <row r="1861" spans="1:86" s="121" customFormat="1" x14ac:dyDescent="0.3">
      <c r="A1861" t="s">
        <v>153</v>
      </c>
      <c r="B1861" s="62" t="s">
        <v>566</v>
      </c>
      <c r="C1861">
        <v>2017</v>
      </c>
      <c r="D1861" t="s">
        <v>526</v>
      </c>
      <c r="E1861" t="s">
        <v>135</v>
      </c>
      <c r="F1861" t="s">
        <v>154</v>
      </c>
      <c r="G1861" t="s">
        <v>561</v>
      </c>
      <c r="H1861"/>
      <c r="I1861"/>
      <c r="J1861" t="s">
        <v>160</v>
      </c>
      <c r="K1861" t="s">
        <v>568</v>
      </c>
      <c r="L1861" t="s">
        <v>80</v>
      </c>
      <c r="M1861" t="s">
        <v>73</v>
      </c>
      <c r="N1861" t="s">
        <v>256</v>
      </c>
      <c r="O1861" t="s">
        <v>298</v>
      </c>
      <c r="P1861"/>
      <c r="Q1861"/>
      <c r="R1861"/>
      <c r="S1861"/>
      <c r="T1861" t="s">
        <v>1019</v>
      </c>
      <c r="U1861"/>
      <c r="V1861"/>
      <c r="W1861"/>
      <c r="X1861"/>
      <c r="Y1861"/>
      <c r="Z1861"/>
      <c r="AA1861"/>
      <c r="AB1861"/>
      <c r="AC1861"/>
      <c r="AD1861"/>
      <c r="AE1861"/>
      <c r="AF1861"/>
      <c r="AG1861"/>
      <c r="AH1861"/>
      <c r="AI1861"/>
      <c r="AJ1861"/>
      <c r="AK1861"/>
      <c r="AL1861"/>
      <c r="AM1861" t="s">
        <v>567</v>
      </c>
      <c r="AN1861"/>
      <c r="AO1861" t="s">
        <v>569</v>
      </c>
      <c r="AP1861"/>
      <c r="AQ1861"/>
      <c r="AR1861"/>
      <c r="AS1861" s="65">
        <v>0</v>
      </c>
      <c r="AT1861" s="65">
        <v>233</v>
      </c>
      <c r="AU1861"/>
      <c r="AV1861" t="s">
        <v>233</v>
      </c>
      <c r="AW1861"/>
      <c r="AX1861"/>
      <c r="AY1861"/>
      <c r="AZ1861"/>
      <c r="BA1861"/>
      <c r="BB1861"/>
      <c r="BC1861"/>
      <c r="BD1861"/>
      <c r="BE1861"/>
      <c r="BF1861"/>
      <c r="BG1861"/>
      <c r="BH1861"/>
      <c r="BI1861"/>
      <c r="BJ1861"/>
      <c r="BK1861"/>
      <c r="BL1861"/>
      <c r="BM1861"/>
      <c r="BN1861"/>
      <c r="BO1861"/>
      <c r="BP1861"/>
      <c r="BQ1861"/>
      <c r="BR1861"/>
      <c r="BS1861"/>
      <c r="BT1861"/>
      <c r="BU1861"/>
      <c r="BV1861"/>
      <c r="BW1861"/>
      <c r="BX1861"/>
      <c r="BY1861"/>
      <c r="BZ1861"/>
      <c r="CA1861"/>
      <c r="CB1861"/>
      <c r="CC1861"/>
      <c r="CD1861"/>
      <c r="CE1861"/>
      <c r="CF1861"/>
      <c r="CG1861"/>
      <c r="CH1861"/>
    </row>
    <row r="1862" spans="1:86" s="121" customFormat="1" x14ac:dyDescent="0.3">
      <c r="A1862" t="s">
        <v>153</v>
      </c>
      <c r="B1862" s="62" t="s">
        <v>566</v>
      </c>
      <c r="C1862">
        <v>2017</v>
      </c>
      <c r="D1862" t="s">
        <v>526</v>
      </c>
      <c r="E1862" t="s">
        <v>135</v>
      </c>
      <c r="F1862" t="s">
        <v>154</v>
      </c>
      <c r="G1862" t="s">
        <v>561</v>
      </c>
      <c r="H1862"/>
      <c r="I1862"/>
      <c r="J1862" t="s">
        <v>160</v>
      </c>
      <c r="K1862" t="s">
        <v>568</v>
      </c>
      <c r="L1862" t="s">
        <v>249</v>
      </c>
      <c r="M1862" t="s">
        <v>73</v>
      </c>
      <c r="N1862" t="s">
        <v>256</v>
      </c>
      <c r="O1862" t="s">
        <v>298</v>
      </c>
      <c r="P1862"/>
      <c r="Q1862"/>
      <c r="R1862"/>
      <c r="S1862"/>
      <c r="T1862" t="s">
        <v>1019</v>
      </c>
      <c r="U1862"/>
      <c r="V1862"/>
      <c r="W1862"/>
      <c r="X1862"/>
      <c r="Y1862"/>
      <c r="Z1862"/>
      <c r="AA1862"/>
      <c r="AB1862"/>
      <c r="AC1862"/>
      <c r="AD1862"/>
      <c r="AE1862"/>
      <c r="AF1862"/>
      <c r="AG1862"/>
      <c r="AH1862"/>
      <c r="AI1862"/>
      <c r="AJ1862"/>
      <c r="AK1862"/>
      <c r="AL1862"/>
      <c r="AM1862" t="s">
        <v>567</v>
      </c>
      <c r="AN1862"/>
      <c r="AO1862" t="s">
        <v>570</v>
      </c>
      <c r="AP1862"/>
      <c r="AQ1862"/>
      <c r="AR1862"/>
      <c r="AS1862" s="65">
        <v>1</v>
      </c>
      <c r="AT1862" s="65">
        <v>233</v>
      </c>
      <c r="AU1862"/>
      <c r="AV1862" t="s">
        <v>233</v>
      </c>
      <c r="AW1862"/>
      <c r="AX1862"/>
      <c r="AY1862"/>
      <c r="AZ1862"/>
      <c r="BA1862"/>
      <c r="BB1862"/>
      <c r="BC1862"/>
      <c r="BD1862"/>
      <c r="BE1862"/>
      <c r="BF1862"/>
      <c r="BG1862"/>
      <c r="BH1862"/>
      <c r="BI1862"/>
      <c r="BJ1862"/>
      <c r="BK1862"/>
      <c r="BL1862"/>
      <c r="BM1862"/>
      <c r="BN1862"/>
      <c r="BO1862"/>
      <c r="BP1862"/>
      <c r="BQ1862"/>
      <c r="BR1862"/>
      <c r="BS1862"/>
      <c r="BT1862"/>
      <c r="BU1862"/>
      <c r="BV1862"/>
      <c r="BW1862"/>
      <c r="BX1862"/>
      <c r="BY1862"/>
      <c r="BZ1862"/>
      <c r="CA1862"/>
      <c r="CB1862"/>
      <c r="CC1862"/>
      <c r="CD1862"/>
      <c r="CE1862"/>
      <c r="CF1862"/>
      <c r="CG1862"/>
      <c r="CH1862"/>
    </row>
    <row r="1863" spans="1:86" s="121" customFormat="1" x14ac:dyDescent="0.3">
      <c r="A1863" t="s">
        <v>153</v>
      </c>
      <c r="B1863" s="62" t="s">
        <v>566</v>
      </c>
      <c r="C1863">
        <v>2017</v>
      </c>
      <c r="D1863" t="s">
        <v>526</v>
      </c>
      <c r="E1863" t="s">
        <v>135</v>
      </c>
      <c r="F1863" t="s">
        <v>154</v>
      </c>
      <c r="G1863" t="s">
        <v>561</v>
      </c>
      <c r="H1863"/>
      <c r="I1863"/>
      <c r="J1863" t="s">
        <v>160</v>
      </c>
      <c r="K1863" t="s">
        <v>568</v>
      </c>
      <c r="L1863" t="s">
        <v>96</v>
      </c>
      <c r="M1863" t="s">
        <v>73</v>
      </c>
      <c r="N1863" t="s">
        <v>256</v>
      </c>
      <c r="O1863" t="s">
        <v>298</v>
      </c>
      <c r="P1863"/>
      <c r="Q1863"/>
      <c r="R1863"/>
      <c r="S1863"/>
      <c r="T1863" t="s">
        <v>1019</v>
      </c>
      <c r="U1863"/>
      <c r="V1863"/>
      <c r="W1863"/>
      <c r="X1863"/>
      <c r="Y1863"/>
      <c r="Z1863"/>
      <c r="AA1863"/>
      <c r="AB1863"/>
      <c r="AC1863"/>
      <c r="AD1863"/>
      <c r="AE1863"/>
      <c r="AF1863"/>
      <c r="AG1863"/>
      <c r="AH1863"/>
      <c r="AI1863"/>
      <c r="AJ1863"/>
      <c r="AK1863"/>
      <c r="AL1863"/>
      <c r="AM1863" t="s">
        <v>567</v>
      </c>
      <c r="AN1863"/>
      <c r="AO1863" t="s">
        <v>571</v>
      </c>
      <c r="AP1863"/>
      <c r="AQ1863"/>
      <c r="AR1863"/>
      <c r="AS1863" s="65">
        <v>64</v>
      </c>
      <c r="AT1863" s="65">
        <v>233</v>
      </c>
      <c r="AU1863"/>
      <c r="AV1863" t="s">
        <v>233</v>
      </c>
      <c r="AW1863"/>
      <c r="AX1863"/>
      <c r="AY1863"/>
      <c r="AZ1863"/>
      <c r="BA1863"/>
      <c r="BB1863"/>
      <c r="BC1863"/>
      <c r="BD1863"/>
      <c r="BE1863"/>
      <c r="BF1863"/>
      <c r="BG1863"/>
      <c r="BH1863"/>
      <c r="BI1863"/>
      <c r="BJ1863"/>
      <c r="BK1863"/>
      <c r="BL1863"/>
      <c r="BM1863"/>
      <c r="BN1863"/>
      <c r="BO1863"/>
      <c r="BP1863"/>
      <c r="BQ1863"/>
      <c r="BR1863"/>
      <c r="BS1863"/>
      <c r="BT1863"/>
      <c r="BU1863"/>
      <c r="BV1863"/>
      <c r="BW1863"/>
      <c r="BX1863"/>
      <c r="BY1863"/>
      <c r="BZ1863"/>
      <c r="CA1863"/>
      <c r="CB1863"/>
      <c r="CC1863"/>
      <c r="CD1863"/>
      <c r="CE1863"/>
      <c r="CF1863"/>
      <c r="CG1863"/>
      <c r="CH1863"/>
    </row>
    <row r="1864" spans="1:86" s="121" customFormat="1" x14ac:dyDescent="0.3">
      <c r="A1864" t="s">
        <v>153</v>
      </c>
      <c r="B1864" s="62" t="s">
        <v>566</v>
      </c>
      <c r="C1864">
        <v>2017</v>
      </c>
      <c r="D1864" t="s">
        <v>526</v>
      </c>
      <c r="E1864" t="s">
        <v>135</v>
      </c>
      <c r="F1864" t="s">
        <v>154</v>
      </c>
      <c r="G1864" t="s">
        <v>561</v>
      </c>
      <c r="H1864"/>
      <c r="I1864"/>
      <c r="J1864" t="s">
        <v>160</v>
      </c>
      <c r="K1864" t="s">
        <v>568</v>
      </c>
      <c r="L1864" t="s">
        <v>572</v>
      </c>
      <c r="M1864" t="s">
        <v>73</v>
      </c>
      <c r="N1864" t="s">
        <v>256</v>
      </c>
      <c r="O1864" t="s">
        <v>298</v>
      </c>
      <c r="P1864"/>
      <c r="Q1864"/>
      <c r="R1864"/>
      <c r="S1864"/>
      <c r="T1864" t="s">
        <v>1019</v>
      </c>
      <c r="U1864"/>
      <c r="V1864"/>
      <c r="W1864"/>
      <c r="X1864"/>
      <c r="Y1864"/>
      <c r="Z1864"/>
      <c r="AA1864"/>
      <c r="AB1864"/>
      <c r="AC1864"/>
      <c r="AD1864"/>
      <c r="AE1864"/>
      <c r="AF1864"/>
      <c r="AG1864"/>
      <c r="AH1864"/>
      <c r="AI1864"/>
      <c r="AJ1864"/>
      <c r="AK1864"/>
      <c r="AL1864"/>
      <c r="AM1864" t="s">
        <v>567</v>
      </c>
      <c r="AN1864"/>
      <c r="AO1864" t="s">
        <v>573</v>
      </c>
      <c r="AP1864"/>
      <c r="AQ1864"/>
      <c r="AR1864"/>
      <c r="AS1864" s="65">
        <v>31</v>
      </c>
      <c r="AT1864" s="65">
        <v>233</v>
      </c>
      <c r="AU1864"/>
      <c r="AV1864" t="s">
        <v>233</v>
      </c>
      <c r="AW1864"/>
      <c r="AX1864"/>
      <c r="AY1864"/>
      <c r="AZ1864"/>
      <c r="BA1864"/>
      <c r="BB1864"/>
      <c r="BC1864"/>
      <c r="BD1864"/>
      <c r="BE1864"/>
      <c r="BF1864"/>
      <c r="BG1864"/>
      <c r="BH1864"/>
      <c r="BI1864"/>
      <c r="BJ1864"/>
      <c r="BK1864"/>
      <c r="BL1864"/>
      <c r="BM1864"/>
      <c r="BN1864"/>
      <c r="BO1864"/>
      <c r="BP1864"/>
      <c r="BQ1864"/>
      <c r="BR1864"/>
      <c r="BS1864"/>
      <c r="BT1864"/>
      <c r="BU1864"/>
      <c r="BV1864"/>
      <c r="BW1864"/>
      <c r="BX1864"/>
      <c r="BY1864"/>
      <c r="BZ1864"/>
      <c r="CA1864"/>
      <c r="CB1864"/>
      <c r="CC1864"/>
      <c r="CD1864"/>
      <c r="CE1864"/>
      <c r="CF1864"/>
      <c r="CG1864"/>
      <c r="CH1864"/>
    </row>
    <row r="1865" spans="1:86" s="121" customFormat="1" x14ac:dyDescent="0.3">
      <c r="A1865" t="s">
        <v>153</v>
      </c>
      <c r="B1865" s="62" t="s">
        <v>566</v>
      </c>
      <c r="C1865">
        <v>2017</v>
      </c>
      <c r="D1865" t="s">
        <v>526</v>
      </c>
      <c r="E1865" t="s">
        <v>135</v>
      </c>
      <c r="F1865" t="s">
        <v>154</v>
      </c>
      <c r="G1865" t="s">
        <v>561</v>
      </c>
      <c r="H1865"/>
      <c r="I1865"/>
      <c r="J1865" t="s">
        <v>160</v>
      </c>
      <c r="K1865" t="s">
        <v>568</v>
      </c>
      <c r="L1865" t="s">
        <v>313</v>
      </c>
      <c r="M1865" t="s">
        <v>73</v>
      </c>
      <c r="N1865" t="s">
        <v>256</v>
      </c>
      <c r="O1865" t="s">
        <v>298</v>
      </c>
      <c r="P1865"/>
      <c r="Q1865"/>
      <c r="R1865"/>
      <c r="S1865"/>
      <c r="T1865" t="s">
        <v>1019</v>
      </c>
      <c r="U1865"/>
      <c r="V1865"/>
      <c r="W1865"/>
      <c r="X1865"/>
      <c r="Y1865"/>
      <c r="Z1865"/>
      <c r="AA1865"/>
      <c r="AB1865"/>
      <c r="AC1865"/>
      <c r="AD1865"/>
      <c r="AE1865"/>
      <c r="AF1865"/>
      <c r="AG1865"/>
      <c r="AH1865"/>
      <c r="AI1865"/>
      <c r="AJ1865"/>
      <c r="AK1865"/>
      <c r="AL1865"/>
      <c r="AM1865" t="s">
        <v>567</v>
      </c>
      <c r="AN1865"/>
      <c r="AO1865" t="s">
        <v>569</v>
      </c>
      <c r="AP1865"/>
      <c r="AQ1865"/>
      <c r="AR1865"/>
      <c r="AS1865" s="65">
        <v>8</v>
      </c>
      <c r="AT1865" s="65">
        <v>233</v>
      </c>
      <c r="AU1865"/>
      <c r="AV1865" t="s">
        <v>233</v>
      </c>
      <c r="AW1865"/>
      <c r="AX1865"/>
      <c r="AY1865"/>
      <c r="AZ1865"/>
      <c r="BA1865"/>
      <c r="BB1865"/>
      <c r="BC1865"/>
      <c r="BD1865"/>
      <c r="BE1865"/>
      <c r="BF1865"/>
      <c r="BG1865"/>
      <c r="BH1865"/>
      <c r="BI1865"/>
      <c r="BJ1865"/>
      <c r="BK1865"/>
      <c r="BL1865"/>
      <c r="BM1865"/>
      <c r="BN1865"/>
      <c r="BO1865"/>
      <c r="BP1865"/>
      <c r="BQ1865"/>
      <c r="BR1865"/>
      <c r="BS1865"/>
      <c r="BT1865"/>
      <c r="BU1865"/>
      <c r="BV1865"/>
      <c r="BW1865"/>
      <c r="BX1865"/>
      <c r="BY1865"/>
      <c r="BZ1865"/>
      <c r="CA1865"/>
      <c r="CB1865"/>
      <c r="CC1865"/>
      <c r="CD1865"/>
      <c r="CE1865"/>
      <c r="CF1865"/>
      <c r="CG1865"/>
      <c r="CH1865"/>
    </row>
    <row r="1866" spans="1:86" s="121" customFormat="1" x14ac:dyDescent="0.3">
      <c r="A1866" t="s">
        <v>153</v>
      </c>
      <c r="B1866" s="62" t="s">
        <v>566</v>
      </c>
      <c r="C1866">
        <v>2017</v>
      </c>
      <c r="D1866" t="s">
        <v>526</v>
      </c>
      <c r="E1866" t="s">
        <v>135</v>
      </c>
      <c r="F1866" t="s">
        <v>154</v>
      </c>
      <c r="G1866" t="s">
        <v>561</v>
      </c>
      <c r="H1866"/>
      <c r="I1866"/>
      <c r="J1866" t="s">
        <v>160</v>
      </c>
      <c r="K1866" t="s">
        <v>568</v>
      </c>
      <c r="L1866" t="s">
        <v>574</v>
      </c>
      <c r="M1866" t="s">
        <v>73</v>
      </c>
      <c r="N1866" t="s">
        <v>256</v>
      </c>
      <c r="O1866" t="s">
        <v>298</v>
      </c>
      <c r="P1866"/>
      <c r="Q1866"/>
      <c r="R1866"/>
      <c r="S1866"/>
      <c r="T1866" t="s">
        <v>1019</v>
      </c>
      <c r="U1866"/>
      <c r="V1866"/>
      <c r="W1866"/>
      <c r="X1866"/>
      <c r="Y1866"/>
      <c r="Z1866"/>
      <c r="AA1866"/>
      <c r="AB1866"/>
      <c r="AC1866"/>
      <c r="AD1866"/>
      <c r="AE1866"/>
      <c r="AF1866"/>
      <c r="AG1866"/>
      <c r="AH1866"/>
      <c r="AI1866"/>
      <c r="AJ1866"/>
      <c r="AK1866"/>
      <c r="AL1866"/>
      <c r="AM1866" t="s">
        <v>567</v>
      </c>
      <c r="AN1866"/>
      <c r="AO1866" t="s">
        <v>575</v>
      </c>
      <c r="AP1866"/>
      <c r="AQ1866"/>
      <c r="AR1866"/>
      <c r="AS1866" s="65">
        <v>5</v>
      </c>
      <c r="AT1866" s="65">
        <v>233</v>
      </c>
      <c r="AU1866"/>
      <c r="AV1866" t="s">
        <v>233</v>
      </c>
      <c r="AW1866"/>
      <c r="AX1866"/>
      <c r="AY1866"/>
      <c r="AZ1866"/>
      <c r="BA1866"/>
      <c r="BB1866"/>
      <c r="BC1866"/>
      <c r="BD1866"/>
      <c r="BE1866"/>
      <c r="BF1866"/>
      <c r="BG1866"/>
      <c r="BH1866"/>
      <c r="BI1866"/>
      <c r="BJ1866"/>
      <c r="BK1866"/>
      <c r="BL1866"/>
      <c r="BM1866"/>
      <c r="BN1866"/>
      <c r="BO1866"/>
      <c r="BP1866"/>
      <c r="BQ1866"/>
      <c r="BR1866"/>
      <c r="BS1866"/>
      <c r="BT1866"/>
      <c r="BU1866"/>
      <c r="BV1866"/>
      <c r="BW1866"/>
      <c r="BX1866"/>
      <c r="BY1866"/>
      <c r="BZ1866"/>
      <c r="CA1866"/>
      <c r="CB1866"/>
      <c r="CC1866"/>
      <c r="CD1866"/>
      <c r="CE1866"/>
      <c r="CF1866"/>
      <c r="CG1866"/>
      <c r="CH1866"/>
    </row>
    <row r="1867" spans="1:86" s="121" customFormat="1" x14ac:dyDescent="0.3">
      <c r="A1867" t="s">
        <v>153</v>
      </c>
      <c r="B1867" s="62" t="s">
        <v>566</v>
      </c>
      <c r="C1867">
        <v>2017</v>
      </c>
      <c r="D1867" t="s">
        <v>526</v>
      </c>
      <c r="E1867" t="s">
        <v>135</v>
      </c>
      <c r="F1867" t="s">
        <v>154</v>
      </c>
      <c r="G1867" t="s">
        <v>561</v>
      </c>
      <c r="H1867"/>
      <c r="I1867"/>
      <c r="J1867" t="s">
        <v>160</v>
      </c>
      <c r="K1867" t="s">
        <v>568</v>
      </c>
      <c r="L1867" t="s">
        <v>576</v>
      </c>
      <c r="M1867" t="s">
        <v>73</v>
      </c>
      <c r="N1867" t="s">
        <v>256</v>
      </c>
      <c r="O1867" t="s">
        <v>298</v>
      </c>
      <c r="P1867"/>
      <c r="Q1867"/>
      <c r="R1867"/>
      <c r="S1867"/>
      <c r="T1867" t="s">
        <v>1019</v>
      </c>
      <c r="U1867"/>
      <c r="V1867"/>
      <c r="W1867"/>
      <c r="X1867"/>
      <c r="Y1867"/>
      <c r="Z1867"/>
      <c r="AA1867"/>
      <c r="AB1867"/>
      <c r="AC1867"/>
      <c r="AD1867"/>
      <c r="AE1867"/>
      <c r="AF1867"/>
      <c r="AG1867"/>
      <c r="AH1867"/>
      <c r="AI1867"/>
      <c r="AJ1867"/>
      <c r="AK1867"/>
      <c r="AL1867"/>
      <c r="AM1867" t="s">
        <v>567</v>
      </c>
      <c r="AN1867"/>
      <c r="AO1867" t="s">
        <v>573</v>
      </c>
      <c r="AP1867"/>
      <c r="AQ1867"/>
      <c r="AR1867"/>
      <c r="AS1867" s="65">
        <v>42</v>
      </c>
      <c r="AT1867" s="65">
        <v>233</v>
      </c>
      <c r="AU1867"/>
      <c r="AV1867" t="s">
        <v>233</v>
      </c>
      <c r="AW1867"/>
      <c r="AX1867"/>
      <c r="AY1867"/>
      <c r="AZ1867"/>
      <c r="BA1867"/>
      <c r="BB1867"/>
      <c r="BC1867"/>
      <c r="BD1867"/>
      <c r="BE1867"/>
      <c r="BF1867"/>
      <c r="BG1867"/>
      <c r="BH1867"/>
      <c r="BI1867"/>
      <c r="BJ1867"/>
      <c r="BK1867"/>
      <c r="BL1867"/>
      <c r="BM1867"/>
      <c r="BN1867"/>
      <c r="BO1867"/>
      <c r="BP1867"/>
      <c r="BQ1867"/>
      <c r="BR1867"/>
      <c r="BS1867"/>
      <c r="BT1867"/>
      <c r="BU1867"/>
      <c r="BV1867"/>
      <c r="BW1867"/>
      <c r="BX1867"/>
      <c r="BY1867"/>
      <c r="BZ1867"/>
      <c r="CA1867"/>
      <c r="CB1867"/>
      <c r="CC1867"/>
      <c r="CD1867"/>
      <c r="CE1867"/>
      <c r="CF1867"/>
      <c r="CG1867"/>
      <c r="CH1867"/>
    </row>
    <row r="1868" spans="1:86" s="121" customFormat="1" x14ac:dyDescent="0.3">
      <c r="A1868" t="s">
        <v>153</v>
      </c>
      <c r="B1868" s="62" t="s">
        <v>566</v>
      </c>
      <c r="C1868">
        <v>2017</v>
      </c>
      <c r="D1868" t="s">
        <v>526</v>
      </c>
      <c r="E1868" t="s">
        <v>135</v>
      </c>
      <c r="F1868" t="s">
        <v>154</v>
      </c>
      <c r="G1868" t="s">
        <v>561</v>
      </c>
      <c r="H1868"/>
      <c r="I1868"/>
      <c r="J1868" t="s">
        <v>160</v>
      </c>
      <c r="K1868" t="s">
        <v>568</v>
      </c>
      <c r="L1868" t="s">
        <v>86</v>
      </c>
      <c r="M1868" t="s">
        <v>73</v>
      </c>
      <c r="N1868" t="s">
        <v>256</v>
      </c>
      <c r="O1868" t="s">
        <v>298</v>
      </c>
      <c r="P1868"/>
      <c r="Q1868"/>
      <c r="R1868"/>
      <c r="S1868"/>
      <c r="T1868" t="s">
        <v>1019</v>
      </c>
      <c r="U1868"/>
      <c r="V1868"/>
      <c r="W1868"/>
      <c r="X1868"/>
      <c r="Y1868"/>
      <c r="Z1868"/>
      <c r="AA1868"/>
      <c r="AB1868"/>
      <c r="AC1868"/>
      <c r="AD1868"/>
      <c r="AE1868"/>
      <c r="AF1868"/>
      <c r="AG1868"/>
      <c r="AH1868"/>
      <c r="AI1868"/>
      <c r="AJ1868"/>
      <c r="AK1868"/>
      <c r="AL1868"/>
      <c r="AM1868" t="s">
        <v>567</v>
      </c>
      <c r="AN1868"/>
      <c r="AO1868" t="s">
        <v>570</v>
      </c>
      <c r="AP1868"/>
      <c r="AQ1868"/>
      <c r="AR1868"/>
      <c r="AS1868" s="65">
        <v>0</v>
      </c>
      <c r="AT1868" s="65">
        <v>233</v>
      </c>
      <c r="AU1868"/>
      <c r="AV1868" t="s">
        <v>233</v>
      </c>
      <c r="AW1868"/>
      <c r="AX1868"/>
      <c r="AY1868"/>
      <c r="AZ1868"/>
      <c r="BA1868"/>
      <c r="BB1868"/>
      <c r="BC1868"/>
      <c r="BD1868"/>
      <c r="BE1868"/>
      <c r="BF1868"/>
      <c r="BG1868"/>
      <c r="BH1868"/>
      <c r="BI1868"/>
      <c r="BJ1868"/>
      <c r="BK1868"/>
      <c r="BL1868"/>
      <c r="BM1868"/>
      <c r="BN1868"/>
      <c r="BO1868"/>
      <c r="BP1868"/>
      <c r="BQ1868"/>
      <c r="BR1868"/>
      <c r="BS1868"/>
      <c r="BT1868"/>
      <c r="BU1868"/>
      <c r="BV1868"/>
      <c r="BW1868"/>
      <c r="BX1868"/>
      <c r="BY1868"/>
      <c r="BZ1868"/>
      <c r="CA1868"/>
      <c r="CB1868"/>
      <c r="CC1868"/>
      <c r="CD1868"/>
      <c r="CE1868"/>
      <c r="CF1868"/>
      <c r="CG1868"/>
      <c r="CH1868"/>
    </row>
    <row r="1869" spans="1:86" s="121" customFormat="1" x14ac:dyDescent="0.3">
      <c r="A1869" t="s">
        <v>153</v>
      </c>
      <c r="B1869" s="62" t="s">
        <v>566</v>
      </c>
      <c r="C1869">
        <v>2017</v>
      </c>
      <c r="D1869" t="s">
        <v>526</v>
      </c>
      <c r="E1869" t="s">
        <v>135</v>
      </c>
      <c r="F1869" t="s">
        <v>154</v>
      </c>
      <c r="G1869" t="s">
        <v>561</v>
      </c>
      <c r="H1869"/>
      <c r="I1869"/>
      <c r="J1869" t="s">
        <v>160</v>
      </c>
      <c r="K1869" t="s">
        <v>568</v>
      </c>
      <c r="L1869" t="s">
        <v>286</v>
      </c>
      <c r="M1869" t="s">
        <v>73</v>
      </c>
      <c r="N1869" t="s">
        <v>256</v>
      </c>
      <c r="O1869" t="s">
        <v>298</v>
      </c>
      <c r="P1869"/>
      <c r="Q1869"/>
      <c r="R1869"/>
      <c r="S1869"/>
      <c r="T1869" t="s">
        <v>1019</v>
      </c>
      <c r="U1869"/>
      <c r="V1869"/>
      <c r="W1869"/>
      <c r="X1869"/>
      <c r="Y1869"/>
      <c r="Z1869"/>
      <c r="AA1869"/>
      <c r="AB1869"/>
      <c r="AC1869"/>
      <c r="AD1869"/>
      <c r="AE1869"/>
      <c r="AF1869"/>
      <c r="AG1869"/>
      <c r="AH1869"/>
      <c r="AI1869"/>
      <c r="AJ1869"/>
      <c r="AK1869"/>
      <c r="AL1869"/>
      <c r="AM1869" t="s">
        <v>567</v>
      </c>
      <c r="AN1869"/>
      <c r="AO1869" t="s">
        <v>575</v>
      </c>
      <c r="AP1869"/>
      <c r="AQ1869"/>
      <c r="AR1869"/>
      <c r="AS1869" s="65">
        <v>40</v>
      </c>
      <c r="AT1869" s="65">
        <v>233</v>
      </c>
      <c r="AU1869"/>
      <c r="AV1869" t="s">
        <v>233</v>
      </c>
      <c r="AW1869"/>
      <c r="AX1869"/>
      <c r="AY1869"/>
      <c r="AZ1869"/>
      <c r="BA1869"/>
      <c r="BB1869"/>
      <c r="BC1869"/>
      <c r="BD1869"/>
      <c r="BE1869"/>
      <c r="BF1869"/>
      <c r="BG1869"/>
      <c r="BH1869"/>
      <c r="BI1869"/>
      <c r="BJ1869"/>
      <c r="BK1869"/>
      <c r="BL1869"/>
      <c r="BM1869"/>
      <c r="BN1869"/>
      <c r="BO1869"/>
      <c r="BP1869"/>
      <c r="BQ1869"/>
      <c r="BR1869"/>
      <c r="BS1869"/>
      <c r="BT1869"/>
      <c r="BU1869"/>
      <c r="BV1869"/>
      <c r="BW1869"/>
      <c r="BX1869"/>
      <c r="BY1869"/>
      <c r="BZ1869"/>
      <c r="CA1869"/>
      <c r="CB1869"/>
      <c r="CC1869"/>
      <c r="CD1869"/>
      <c r="CE1869"/>
      <c r="CF1869"/>
      <c r="CG1869"/>
      <c r="CH1869"/>
    </row>
    <row r="1870" spans="1:86" s="121" customFormat="1" x14ac:dyDescent="0.3">
      <c r="A1870" t="s">
        <v>153</v>
      </c>
      <c r="B1870" s="62" t="s">
        <v>566</v>
      </c>
      <c r="C1870">
        <v>2017</v>
      </c>
      <c r="D1870" t="s">
        <v>526</v>
      </c>
      <c r="E1870" t="s">
        <v>135</v>
      </c>
      <c r="F1870" t="s">
        <v>154</v>
      </c>
      <c r="G1870" t="s">
        <v>561</v>
      </c>
      <c r="H1870"/>
      <c r="I1870"/>
      <c r="J1870" t="s">
        <v>160</v>
      </c>
      <c r="K1870" t="s">
        <v>568</v>
      </c>
      <c r="L1870" t="s">
        <v>577</v>
      </c>
      <c r="M1870" t="s">
        <v>73</v>
      </c>
      <c r="N1870" t="s">
        <v>256</v>
      </c>
      <c r="O1870" t="s">
        <v>298</v>
      </c>
      <c r="P1870"/>
      <c r="Q1870"/>
      <c r="R1870"/>
      <c r="S1870"/>
      <c r="T1870" t="s">
        <v>1019</v>
      </c>
      <c r="U1870"/>
      <c r="V1870"/>
      <c r="W1870"/>
      <c r="X1870"/>
      <c r="Y1870"/>
      <c r="Z1870"/>
      <c r="AA1870"/>
      <c r="AB1870"/>
      <c r="AC1870"/>
      <c r="AD1870"/>
      <c r="AE1870"/>
      <c r="AF1870"/>
      <c r="AG1870"/>
      <c r="AH1870"/>
      <c r="AI1870"/>
      <c r="AJ1870"/>
      <c r="AK1870"/>
      <c r="AL1870"/>
      <c r="AM1870" t="s">
        <v>567</v>
      </c>
      <c r="AN1870"/>
      <c r="AO1870" t="s">
        <v>573</v>
      </c>
      <c r="AP1870"/>
      <c r="AQ1870"/>
      <c r="AR1870"/>
      <c r="AS1870" s="65">
        <v>42</v>
      </c>
      <c r="AT1870" s="65">
        <v>233</v>
      </c>
      <c r="AU1870"/>
      <c r="AV1870" t="s">
        <v>233</v>
      </c>
      <c r="AW1870"/>
      <c r="AX1870"/>
      <c r="AY1870"/>
      <c r="AZ1870"/>
      <c r="BA1870"/>
      <c r="BB1870"/>
      <c r="BC1870"/>
      <c r="BD1870"/>
      <c r="BE1870"/>
      <c r="BF1870"/>
      <c r="BG1870"/>
      <c r="BH1870"/>
      <c r="BI1870"/>
      <c r="BJ1870"/>
      <c r="BK1870"/>
      <c r="BL1870"/>
      <c r="BM1870"/>
      <c r="BN1870"/>
      <c r="BO1870"/>
      <c r="BP1870"/>
      <c r="BQ1870"/>
      <c r="BR1870"/>
      <c r="BS1870"/>
      <c r="BT1870"/>
      <c r="BU1870"/>
      <c r="BV1870"/>
      <c r="BW1870"/>
      <c r="BX1870"/>
      <c r="BY1870"/>
      <c r="BZ1870"/>
      <c r="CA1870"/>
      <c r="CB1870"/>
      <c r="CC1870"/>
      <c r="CD1870"/>
      <c r="CE1870"/>
      <c r="CF1870"/>
      <c r="CG1870"/>
      <c r="CH1870"/>
    </row>
    <row r="1871" spans="1:86" s="121" customFormat="1" x14ac:dyDescent="0.3">
      <c r="A1871" t="s">
        <v>153</v>
      </c>
      <c r="B1871" s="62" t="s">
        <v>566</v>
      </c>
      <c r="C1871">
        <v>2017</v>
      </c>
      <c r="D1871" t="s">
        <v>526</v>
      </c>
      <c r="E1871" t="s">
        <v>135</v>
      </c>
      <c r="F1871" t="s">
        <v>154</v>
      </c>
      <c r="G1871" t="s">
        <v>561</v>
      </c>
      <c r="H1871"/>
      <c r="I1871"/>
      <c r="J1871" t="s">
        <v>160</v>
      </c>
      <c r="K1871" t="s">
        <v>568</v>
      </c>
      <c r="L1871" t="s">
        <v>291</v>
      </c>
      <c r="M1871" t="s">
        <v>73</v>
      </c>
      <c r="N1871" t="s">
        <v>256</v>
      </c>
      <c r="O1871" t="s">
        <v>298</v>
      </c>
      <c r="P1871"/>
      <c r="Q1871"/>
      <c r="R1871"/>
      <c r="S1871"/>
      <c r="T1871" t="s">
        <v>1019</v>
      </c>
      <c r="U1871"/>
      <c r="V1871"/>
      <c r="W1871"/>
      <c r="X1871"/>
      <c r="Y1871"/>
      <c r="Z1871"/>
      <c r="AA1871"/>
      <c r="AB1871"/>
      <c r="AC1871"/>
      <c r="AD1871"/>
      <c r="AE1871"/>
      <c r="AF1871"/>
      <c r="AG1871"/>
      <c r="AH1871"/>
      <c r="AI1871"/>
      <c r="AJ1871"/>
      <c r="AK1871"/>
      <c r="AL1871"/>
      <c r="AM1871" t="s">
        <v>567</v>
      </c>
      <c r="AN1871"/>
      <c r="AO1871" t="s">
        <v>578</v>
      </c>
      <c r="AP1871"/>
      <c r="AQ1871"/>
      <c r="AR1871"/>
      <c r="AS1871" s="65">
        <v>10</v>
      </c>
      <c r="AT1871" s="65">
        <v>233</v>
      </c>
      <c r="AU1871"/>
      <c r="AV1871" t="s">
        <v>233</v>
      </c>
      <c r="AW1871"/>
      <c r="AX1871"/>
      <c r="AY1871"/>
      <c r="AZ1871"/>
      <c r="BA1871"/>
      <c r="BB1871"/>
      <c r="BC1871"/>
      <c r="BD1871"/>
      <c r="BE1871"/>
      <c r="BF1871"/>
      <c r="BG1871"/>
      <c r="BH1871"/>
      <c r="BI1871"/>
      <c r="BJ1871"/>
      <c r="BK1871"/>
      <c r="BL1871"/>
      <c r="BM1871"/>
      <c r="BN1871"/>
      <c r="BO1871"/>
      <c r="BP1871"/>
      <c r="BQ1871"/>
      <c r="BR1871"/>
      <c r="BS1871"/>
      <c r="BT1871"/>
      <c r="BU1871"/>
      <c r="BV1871"/>
      <c r="BW1871"/>
      <c r="BX1871"/>
      <c r="BY1871"/>
      <c r="BZ1871"/>
      <c r="CA1871"/>
      <c r="CB1871"/>
      <c r="CC1871"/>
      <c r="CD1871"/>
      <c r="CE1871"/>
      <c r="CF1871"/>
      <c r="CG1871"/>
      <c r="CH1871"/>
    </row>
    <row r="1872" spans="1:86" s="121" customFormat="1" x14ac:dyDescent="0.3">
      <c r="A1872" t="s">
        <v>153</v>
      </c>
      <c r="B1872" s="62" t="s">
        <v>566</v>
      </c>
      <c r="C1872">
        <v>2017</v>
      </c>
      <c r="D1872" t="s">
        <v>526</v>
      </c>
      <c r="E1872" t="s">
        <v>135</v>
      </c>
      <c r="F1872" t="s">
        <v>154</v>
      </c>
      <c r="G1872" t="s">
        <v>561</v>
      </c>
      <c r="H1872"/>
      <c r="I1872"/>
      <c r="J1872" t="s">
        <v>160</v>
      </c>
      <c r="K1872" t="s">
        <v>568</v>
      </c>
      <c r="L1872" t="s">
        <v>246</v>
      </c>
      <c r="M1872" t="s">
        <v>73</v>
      </c>
      <c r="N1872" t="s">
        <v>256</v>
      </c>
      <c r="O1872" t="s">
        <v>298</v>
      </c>
      <c r="P1872"/>
      <c r="Q1872"/>
      <c r="R1872"/>
      <c r="S1872"/>
      <c r="T1872" t="s">
        <v>1019</v>
      </c>
      <c r="U1872"/>
      <c r="V1872"/>
      <c r="W1872"/>
      <c r="X1872"/>
      <c r="Y1872"/>
      <c r="Z1872"/>
      <c r="AA1872"/>
      <c r="AB1872"/>
      <c r="AC1872"/>
      <c r="AD1872"/>
      <c r="AE1872"/>
      <c r="AF1872"/>
      <c r="AG1872"/>
      <c r="AH1872"/>
      <c r="AI1872"/>
      <c r="AJ1872"/>
      <c r="AK1872"/>
      <c r="AL1872"/>
      <c r="AM1872" t="s">
        <v>567</v>
      </c>
      <c r="AN1872"/>
      <c r="AO1872" t="s">
        <v>578</v>
      </c>
      <c r="AP1872"/>
      <c r="AQ1872"/>
      <c r="AR1872"/>
      <c r="AS1872" s="65">
        <v>15</v>
      </c>
      <c r="AT1872" s="65">
        <v>233</v>
      </c>
      <c r="AU1872"/>
      <c r="AV1872" t="s">
        <v>233</v>
      </c>
      <c r="AW1872"/>
      <c r="AX1872"/>
      <c r="AY1872"/>
      <c r="AZ1872"/>
      <c r="BA1872"/>
      <c r="BB1872"/>
      <c r="BC1872"/>
      <c r="BD1872"/>
      <c r="BE1872"/>
      <c r="BF1872"/>
      <c r="BG1872"/>
      <c r="BH1872"/>
      <c r="BI1872"/>
      <c r="BJ1872"/>
      <c r="BK1872"/>
      <c r="BL1872"/>
      <c r="BM1872"/>
      <c r="BN1872"/>
      <c r="BO1872"/>
      <c r="BP1872"/>
      <c r="BQ1872"/>
      <c r="BR1872"/>
      <c r="BS1872"/>
      <c r="BT1872"/>
      <c r="BU1872"/>
      <c r="BV1872"/>
      <c r="BW1872"/>
      <c r="BX1872"/>
      <c r="BY1872"/>
      <c r="BZ1872"/>
      <c r="CA1872"/>
      <c r="CB1872"/>
      <c r="CC1872"/>
      <c r="CD1872"/>
      <c r="CE1872"/>
      <c r="CF1872"/>
      <c r="CG1872"/>
      <c r="CH1872"/>
    </row>
    <row r="1873" spans="1:86" s="121" customFormat="1" x14ac:dyDescent="0.3">
      <c r="A1873" t="s">
        <v>153</v>
      </c>
      <c r="B1873" s="62" t="s">
        <v>566</v>
      </c>
      <c r="C1873">
        <v>2017</v>
      </c>
      <c r="D1873" t="s">
        <v>526</v>
      </c>
      <c r="E1873" t="s">
        <v>135</v>
      </c>
      <c r="F1873" t="s">
        <v>154</v>
      </c>
      <c r="G1873" t="s">
        <v>561</v>
      </c>
      <c r="H1873"/>
      <c r="I1873"/>
      <c r="J1873" t="s">
        <v>160</v>
      </c>
      <c r="K1873" t="s">
        <v>568</v>
      </c>
      <c r="L1873" t="s">
        <v>91</v>
      </c>
      <c r="M1873" t="s">
        <v>73</v>
      </c>
      <c r="N1873" t="s">
        <v>256</v>
      </c>
      <c r="O1873" t="s">
        <v>298</v>
      </c>
      <c r="P1873"/>
      <c r="Q1873"/>
      <c r="R1873"/>
      <c r="S1873"/>
      <c r="T1873" t="s">
        <v>1019</v>
      </c>
      <c r="U1873"/>
      <c r="V1873"/>
      <c r="W1873"/>
      <c r="X1873"/>
      <c r="Y1873"/>
      <c r="Z1873"/>
      <c r="AA1873"/>
      <c r="AB1873"/>
      <c r="AC1873"/>
      <c r="AD1873"/>
      <c r="AE1873"/>
      <c r="AF1873"/>
      <c r="AG1873"/>
      <c r="AH1873"/>
      <c r="AI1873"/>
      <c r="AJ1873"/>
      <c r="AK1873"/>
      <c r="AL1873"/>
      <c r="AM1873" t="s">
        <v>567</v>
      </c>
      <c r="AN1873"/>
      <c r="AO1873" t="s">
        <v>575</v>
      </c>
      <c r="AP1873"/>
      <c r="AQ1873"/>
      <c r="AR1873"/>
      <c r="AS1873" s="65">
        <v>4</v>
      </c>
      <c r="AT1873" s="65">
        <v>233</v>
      </c>
      <c r="AU1873"/>
      <c r="AV1873" t="s">
        <v>233</v>
      </c>
      <c r="AW1873"/>
      <c r="AX1873"/>
      <c r="AY1873"/>
      <c r="AZ1873"/>
      <c r="BA1873"/>
      <c r="BB1873"/>
      <c r="BC1873"/>
      <c r="BD1873"/>
      <c r="BE1873"/>
      <c r="BF1873"/>
      <c r="BG1873"/>
      <c r="BH1873"/>
      <c r="BI1873"/>
      <c r="BJ1873"/>
      <c r="BK1873"/>
      <c r="BL1873"/>
      <c r="BM1873"/>
      <c r="BN1873"/>
      <c r="BO1873"/>
      <c r="BP1873"/>
      <c r="BQ1873"/>
      <c r="BR1873"/>
      <c r="BS1873"/>
      <c r="BT1873"/>
      <c r="BU1873"/>
      <c r="BV1873"/>
      <c r="BW1873"/>
      <c r="BX1873"/>
      <c r="BY1873"/>
      <c r="BZ1873"/>
      <c r="CA1873"/>
      <c r="CB1873"/>
      <c r="CC1873"/>
      <c r="CD1873"/>
      <c r="CE1873"/>
      <c r="CF1873"/>
      <c r="CG1873"/>
      <c r="CH1873"/>
    </row>
    <row r="1874" spans="1:86" s="121" customFormat="1" x14ac:dyDescent="0.3">
      <c r="A1874" t="s">
        <v>153</v>
      </c>
      <c r="B1874" s="62" t="s">
        <v>566</v>
      </c>
      <c r="C1874">
        <v>2017</v>
      </c>
      <c r="D1874" t="s">
        <v>526</v>
      </c>
      <c r="E1874" t="s">
        <v>135</v>
      </c>
      <c r="F1874" t="s">
        <v>154</v>
      </c>
      <c r="G1874" t="s">
        <v>561</v>
      </c>
      <c r="H1874"/>
      <c r="I1874"/>
      <c r="J1874" t="s">
        <v>160</v>
      </c>
      <c r="K1874" t="s">
        <v>568</v>
      </c>
      <c r="L1874" t="s">
        <v>579</v>
      </c>
      <c r="M1874" t="s">
        <v>73</v>
      </c>
      <c r="N1874" t="s">
        <v>256</v>
      </c>
      <c r="O1874" t="s">
        <v>298</v>
      </c>
      <c r="P1874"/>
      <c r="Q1874"/>
      <c r="R1874"/>
      <c r="S1874"/>
      <c r="T1874" t="s">
        <v>1019</v>
      </c>
      <c r="U1874"/>
      <c r="V1874"/>
      <c r="W1874"/>
      <c r="X1874"/>
      <c r="Y1874"/>
      <c r="Z1874"/>
      <c r="AA1874"/>
      <c r="AB1874"/>
      <c r="AC1874"/>
      <c r="AD1874"/>
      <c r="AE1874"/>
      <c r="AF1874"/>
      <c r="AG1874"/>
      <c r="AH1874"/>
      <c r="AI1874"/>
      <c r="AJ1874"/>
      <c r="AK1874"/>
      <c r="AL1874"/>
      <c r="AM1874" t="s">
        <v>567</v>
      </c>
      <c r="AN1874"/>
      <c r="AO1874" t="s">
        <v>580</v>
      </c>
      <c r="AP1874"/>
      <c r="AQ1874"/>
      <c r="AR1874"/>
      <c r="AS1874" s="65">
        <v>6</v>
      </c>
      <c r="AT1874" s="65">
        <v>233</v>
      </c>
      <c r="AU1874"/>
      <c r="AV1874" t="s">
        <v>233</v>
      </c>
      <c r="AW1874"/>
      <c r="AX1874"/>
      <c r="AY1874"/>
      <c r="AZ1874"/>
      <c r="BA1874"/>
      <c r="BB1874"/>
      <c r="BC1874"/>
      <c r="BD1874"/>
      <c r="BE1874"/>
      <c r="BF1874"/>
      <c r="BG1874"/>
      <c r="BH1874"/>
      <c r="BI1874"/>
      <c r="BJ1874"/>
      <c r="BK1874"/>
      <c r="BL1874"/>
      <c r="BM1874"/>
      <c r="BN1874"/>
      <c r="BO1874"/>
      <c r="BP1874"/>
      <c r="BQ1874"/>
      <c r="BR1874"/>
      <c r="BS1874"/>
      <c r="BT1874"/>
      <c r="BU1874"/>
      <c r="BV1874"/>
      <c r="BW1874"/>
      <c r="BX1874"/>
      <c r="BY1874"/>
      <c r="BZ1874"/>
      <c r="CA1874"/>
      <c r="CB1874"/>
      <c r="CC1874"/>
      <c r="CD1874"/>
      <c r="CE1874"/>
      <c r="CF1874"/>
      <c r="CG1874"/>
      <c r="CH1874"/>
    </row>
    <row r="1875" spans="1:86" s="121" customFormat="1" x14ac:dyDescent="0.3">
      <c r="A1875" s="90" t="s">
        <v>153</v>
      </c>
      <c r="B1875" s="105" t="s">
        <v>560</v>
      </c>
      <c r="C1875" s="90">
        <v>2017</v>
      </c>
      <c r="D1875" s="90" t="s">
        <v>526</v>
      </c>
      <c r="E1875" s="90" t="s">
        <v>135</v>
      </c>
      <c r="F1875" s="90" t="s">
        <v>154</v>
      </c>
      <c r="G1875" s="90" t="s">
        <v>561</v>
      </c>
      <c r="H1875" s="90"/>
      <c r="I1875" s="90"/>
      <c r="J1875" s="90" t="s">
        <v>971</v>
      </c>
      <c r="K1875" s="90" t="s">
        <v>64</v>
      </c>
      <c r="L1875" s="90" t="s">
        <v>353</v>
      </c>
      <c r="M1875" s="90" t="s">
        <v>156</v>
      </c>
      <c r="N1875" s="90" t="s">
        <v>256</v>
      </c>
      <c r="O1875" s="90" t="s">
        <v>298</v>
      </c>
      <c r="P1875" s="90"/>
      <c r="Q1875" s="90"/>
      <c r="R1875" s="90"/>
      <c r="S1875" s="90"/>
      <c r="T1875" s="90" t="s">
        <v>565</v>
      </c>
      <c r="U1875" s="90"/>
      <c r="V1875" s="90"/>
      <c r="W1875" s="90"/>
      <c r="X1875" s="90"/>
      <c r="Y1875" s="90"/>
      <c r="Z1875" s="90"/>
      <c r="AA1875" s="90"/>
      <c r="AB1875" s="90"/>
      <c r="AC1875" s="90"/>
      <c r="AD1875" s="90"/>
      <c r="AE1875" s="90"/>
      <c r="AF1875" s="90"/>
      <c r="AG1875" s="90"/>
      <c r="AH1875" s="90"/>
      <c r="AI1875" s="90"/>
      <c r="AJ1875" s="90"/>
      <c r="AK1875" s="90"/>
      <c r="AL1875" s="90"/>
      <c r="AM1875" s="90"/>
      <c r="AN1875" s="90"/>
      <c r="AO1875" s="90"/>
      <c r="AP1875" s="90"/>
      <c r="AQ1875" s="90"/>
      <c r="AR1875" s="90"/>
      <c r="AS1875" s="90"/>
      <c r="AT1875" s="90"/>
      <c r="AU1875" s="90"/>
      <c r="AV1875" s="90"/>
      <c r="AW1875" s="106"/>
      <c r="AX1875" s="106"/>
      <c r="AY1875" s="106"/>
      <c r="AZ1875" s="106"/>
      <c r="BA1875" s="106"/>
      <c r="BB1875" s="106"/>
      <c r="BC1875" s="106"/>
      <c r="BD1875" s="106"/>
      <c r="BE1875" s="106"/>
      <c r="BF1875" s="106"/>
      <c r="BG1875" s="106"/>
      <c r="BH1875" s="106"/>
      <c r="BI1875" s="106"/>
      <c r="BJ1875" s="106"/>
      <c r="BK1875" s="106"/>
      <c r="BL1875" s="106"/>
      <c r="BM1875" s="106"/>
      <c r="BN1875" s="106"/>
      <c r="BO1875" s="106"/>
      <c r="BP1875" s="106"/>
      <c r="BQ1875" s="106"/>
      <c r="BR1875" s="106"/>
      <c r="BS1875" s="106"/>
      <c r="BT1875" s="106"/>
      <c r="BU1875" s="106"/>
      <c r="BV1875" s="106"/>
      <c r="BW1875" s="106"/>
      <c r="BX1875" s="106"/>
      <c r="BY1875" s="106"/>
      <c r="BZ1875" s="106"/>
      <c r="CA1875" s="106"/>
      <c r="CB1875" s="106"/>
      <c r="CC1875" s="106"/>
      <c r="CD1875" s="106"/>
      <c r="CE1875" s="106"/>
      <c r="CF1875" s="106"/>
      <c r="CG1875" s="106"/>
      <c r="CH1875" s="90"/>
    </row>
    <row r="1876" spans="1:86" s="121" customFormat="1" x14ac:dyDescent="0.3">
      <c r="A1876" t="s">
        <v>153</v>
      </c>
      <c r="B1876" s="57" t="s">
        <v>566</v>
      </c>
      <c r="C1876">
        <v>2017</v>
      </c>
      <c r="D1876" t="s">
        <v>526</v>
      </c>
      <c r="E1876" t="s">
        <v>135</v>
      </c>
      <c r="F1876" t="s">
        <v>154</v>
      </c>
      <c r="G1876" t="s">
        <v>561</v>
      </c>
      <c r="H1876"/>
      <c r="I1876"/>
      <c r="J1876" t="s">
        <v>11</v>
      </c>
      <c r="K1876" t="s">
        <v>159</v>
      </c>
      <c r="L1876" t="s">
        <v>298</v>
      </c>
      <c r="M1876" t="s">
        <v>156</v>
      </c>
      <c r="N1876" t="s">
        <v>256</v>
      </c>
      <c r="O1876" t="s">
        <v>298</v>
      </c>
      <c r="P1876"/>
      <c r="Q1876"/>
      <c r="R1876"/>
      <c r="S1876"/>
      <c r="T1876"/>
      <c r="U1876"/>
      <c r="V1876"/>
      <c r="W1876"/>
      <c r="X1876"/>
      <c r="Y1876"/>
      <c r="Z1876"/>
      <c r="AA1876"/>
      <c r="AB1876"/>
      <c r="AC1876"/>
      <c r="AD1876"/>
      <c r="AE1876"/>
      <c r="AF1876"/>
      <c r="AG1876"/>
      <c r="AH1876"/>
      <c r="AI1876"/>
      <c r="AJ1876"/>
      <c r="AK1876"/>
      <c r="AL1876"/>
      <c r="AM1876" t="s">
        <v>567</v>
      </c>
      <c r="AN1876"/>
      <c r="AO1876"/>
      <c r="AP1876"/>
      <c r="AQ1876"/>
      <c r="AR1876"/>
      <c r="AS1876"/>
      <c r="AT1876"/>
      <c r="AU1876"/>
      <c r="AV1876"/>
      <c r="AW1876"/>
      <c r="AX1876"/>
      <c r="AY1876"/>
      <c r="AZ1876"/>
      <c r="BA1876"/>
      <c r="BB1876"/>
      <c r="BC1876"/>
      <c r="BD1876"/>
      <c r="BE1876"/>
      <c r="BF1876"/>
      <c r="BG1876"/>
      <c r="BH1876"/>
      <c r="BI1876"/>
      <c r="BJ1876"/>
      <c r="BK1876"/>
      <c r="BL1876"/>
      <c r="BM1876"/>
      <c r="BN1876"/>
      <c r="BO1876"/>
      <c r="BP1876"/>
      <c r="BQ1876"/>
      <c r="BR1876"/>
      <c r="BS1876"/>
      <c r="BT1876"/>
      <c r="BU1876"/>
      <c r="BV1876"/>
      <c r="BW1876"/>
      <c r="BX1876"/>
      <c r="BY1876"/>
      <c r="BZ1876"/>
      <c r="CA1876"/>
      <c r="CB1876"/>
      <c r="CC1876"/>
      <c r="CD1876"/>
      <c r="CE1876"/>
      <c r="CF1876"/>
      <c r="CG1876"/>
      <c r="CH1876"/>
    </row>
    <row r="1877" spans="1:86" s="121" customFormat="1" x14ac:dyDescent="0.3">
      <c r="A1877" t="s">
        <v>153</v>
      </c>
      <c r="B1877" s="57" t="s">
        <v>560</v>
      </c>
      <c r="C1877">
        <v>2017</v>
      </c>
      <c r="D1877" t="s">
        <v>526</v>
      </c>
      <c r="E1877" t="s">
        <v>135</v>
      </c>
      <c r="F1877" t="s">
        <v>154</v>
      </c>
      <c r="G1877" t="s">
        <v>561</v>
      </c>
      <c r="H1877" t="s">
        <v>53</v>
      </c>
      <c r="I1877" t="s">
        <v>53</v>
      </c>
      <c r="J1877" t="s">
        <v>48</v>
      </c>
      <c r="K1877" t="s">
        <v>49</v>
      </c>
      <c r="L1877" t="s">
        <v>298</v>
      </c>
      <c r="M1877" t="s">
        <v>156</v>
      </c>
      <c r="N1877" t="s">
        <v>256</v>
      </c>
      <c r="O1877" t="s">
        <v>298</v>
      </c>
      <c r="P1877" t="s">
        <v>174</v>
      </c>
      <c r="Q1877">
        <v>0.45</v>
      </c>
      <c r="R1877" t="s">
        <v>299</v>
      </c>
      <c r="S1877" t="s">
        <v>562</v>
      </c>
      <c r="T1877"/>
      <c r="U1877" t="s">
        <v>53</v>
      </c>
      <c r="V1877" t="s">
        <v>140</v>
      </c>
      <c r="W1877"/>
      <c r="X1877"/>
      <c r="Y1877">
        <v>48</v>
      </c>
      <c r="Z1877">
        <v>22</v>
      </c>
      <c r="AA1877"/>
      <c r="AB1877"/>
      <c r="AC1877"/>
      <c r="AD1877">
        <v>2014</v>
      </c>
      <c r="AE1877" t="s">
        <v>56</v>
      </c>
      <c r="AF1877"/>
      <c r="AG1877"/>
      <c r="AH1877" s="79">
        <v>44206</v>
      </c>
      <c r="AI1877" t="s">
        <v>563</v>
      </c>
      <c r="AJ1877" t="s">
        <v>564</v>
      </c>
      <c r="AK1877"/>
      <c r="AL1877"/>
      <c r="AM1877"/>
      <c r="AN1877"/>
      <c r="AO1877"/>
      <c r="AP1877"/>
      <c r="AQ1877"/>
      <c r="AR1877"/>
      <c r="AS1877"/>
      <c r="AT1877"/>
      <c r="AU1877"/>
      <c r="AV1877"/>
      <c r="AW1877"/>
      <c r="AX1877"/>
      <c r="AY1877"/>
      <c r="AZ1877"/>
      <c r="BA1877"/>
      <c r="BB1877"/>
      <c r="BC1877"/>
      <c r="BD1877"/>
      <c r="BE1877"/>
      <c r="BF1877"/>
      <c r="BG1877"/>
      <c r="BH1877"/>
      <c r="BI1877"/>
      <c r="BJ1877"/>
      <c r="BK1877"/>
      <c r="BL1877"/>
      <c r="BM1877"/>
      <c r="BN1877"/>
      <c r="BO1877"/>
      <c r="BP1877"/>
      <c r="BQ1877"/>
      <c r="BR1877"/>
      <c r="BS1877"/>
      <c r="BT1877"/>
      <c r="BU1877"/>
      <c r="BV1877"/>
      <c r="BW1877"/>
      <c r="BX1877"/>
      <c r="BY1877"/>
      <c r="BZ1877"/>
      <c r="CA1877"/>
      <c r="CB1877"/>
      <c r="CC1877"/>
      <c r="CD1877"/>
      <c r="CE1877"/>
      <c r="CF1877"/>
      <c r="CG1877"/>
      <c r="CH1877"/>
    </row>
    <row r="1878" spans="1:86" s="121" customFormat="1" x14ac:dyDescent="0.3">
      <c r="A1878" s="56" t="s">
        <v>42</v>
      </c>
      <c r="B1878" s="10" t="s">
        <v>43</v>
      </c>
      <c r="C1878" s="11">
        <v>2019</v>
      </c>
      <c r="D1878" s="56" t="s">
        <v>44</v>
      </c>
      <c r="E1878" s="56" t="s">
        <v>45</v>
      </c>
      <c r="F1878" s="56" t="s">
        <v>46</v>
      </c>
      <c r="G1878" s="56" t="s">
        <v>47</v>
      </c>
      <c r="H1878" s="56"/>
      <c r="I1878" s="56"/>
      <c r="J1878" t="s">
        <v>160</v>
      </c>
      <c r="K1878" s="14" t="s">
        <v>61</v>
      </c>
      <c r="L1878" s="14" t="s">
        <v>72</v>
      </c>
      <c r="M1878" s="56" t="s">
        <v>73</v>
      </c>
      <c r="N1878" s="6" t="s">
        <v>52</v>
      </c>
      <c r="O1878" s="6" t="s">
        <v>50</v>
      </c>
      <c r="P1878"/>
      <c r="Q1878"/>
      <c r="R1878"/>
      <c r="S1878"/>
      <c r="T1878" s="45" t="s">
        <v>930</v>
      </c>
      <c r="U1878"/>
      <c r="V1878"/>
      <c r="W1878"/>
      <c r="X1878"/>
      <c r="Y1878"/>
      <c r="Z1878"/>
      <c r="AA1878" s="56"/>
      <c r="AB1878" s="56"/>
      <c r="AC1878" s="56"/>
      <c r="AD1878"/>
      <c r="AE1878" s="31"/>
      <c r="AF1878" s="31"/>
      <c r="AG1878" s="31"/>
      <c r="AH1878" s="31"/>
      <c r="AI1878"/>
      <c r="AJ1878"/>
      <c r="AK1878"/>
      <c r="AL1878"/>
      <c r="AM1878"/>
      <c r="AN1878"/>
      <c r="AO1878"/>
      <c r="AP1878"/>
      <c r="AQ1878"/>
      <c r="AR1878"/>
      <c r="AS1878" s="65"/>
      <c r="AT1878" s="65"/>
      <c r="AU1878"/>
      <c r="AV1878" s="56" t="s">
        <v>59</v>
      </c>
      <c r="AW1878" s="6"/>
      <c r="AX1878" s="6"/>
      <c r="AY1878" s="6"/>
      <c r="AZ1878" s="6"/>
      <c r="BA1878" s="6"/>
      <c r="BB1878" s="6"/>
      <c r="BC1878" s="6"/>
      <c r="BD1878" s="6"/>
      <c r="BE1878" s="6"/>
      <c r="BF1878" s="6"/>
      <c r="BG1878" s="6"/>
      <c r="BH1878" s="6"/>
      <c r="BI1878" s="6"/>
      <c r="BJ1878" s="6"/>
      <c r="BK1878" s="6"/>
      <c r="BL1878" s="6"/>
      <c r="BM1878" s="6"/>
      <c r="BN1878" s="6"/>
      <c r="BO1878" s="6"/>
      <c r="BP1878" s="6"/>
      <c r="BQ1878" s="6"/>
      <c r="BR1878" s="6"/>
      <c r="BS1878" s="6"/>
      <c r="BT1878" s="6"/>
      <c r="BU1878" s="6"/>
      <c r="BV1878" s="6"/>
      <c r="BW1878" s="6"/>
      <c r="BX1878" s="6"/>
      <c r="BY1878" s="6"/>
      <c r="BZ1878" s="6"/>
      <c r="CA1878" s="6"/>
      <c r="CB1878" s="6"/>
      <c r="CC1878" s="6"/>
      <c r="CD1878" s="6"/>
      <c r="CE1878" s="6"/>
      <c r="CF1878" s="6"/>
      <c r="CG1878" s="6"/>
      <c r="CH1878" s="6"/>
    </row>
    <row r="1879" spans="1:86" s="121" customFormat="1" x14ac:dyDescent="0.3">
      <c r="A1879" s="56" t="s">
        <v>42</v>
      </c>
      <c r="B1879" s="10" t="s">
        <v>43</v>
      </c>
      <c r="C1879" s="11">
        <v>2019</v>
      </c>
      <c r="D1879" s="56" t="s">
        <v>44</v>
      </c>
      <c r="E1879" s="56" t="s">
        <v>45</v>
      </c>
      <c r="F1879" s="56" t="s">
        <v>46</v>
      </c>
      <c r="G1879" s="56" t="s">
        <v>47</v>
      </c>
      <c r="H1879" s="56"/>
      <c r="I1879" s="56"/>
      <c r="J1879" t="s">
        <v>160</v>
      </c>
      <c r="K1879" s="16" t="s">
        <v>61</v>
      </c>
      <c r="L1879" s="56" t="s">
        <v>74</v>
      </c>
      <c r="M1879" s="56" t="s">
        <v>73</v>
      </c>
      <c r="N1879" s="6" t="s">
        <v>52</v>
      </c>
      <c r="O1879" s="6" t="s">
        <v>50</v>
      </c>
      <c r="P1879" s="14"/>
      <c r="Q1879" s="14"/>
      <c r="R1879"/>
      <c r="S1879"/>
      <c r="T1879" s="45" t="s">
        <v>930</v>
      </c>
      <c r="U1879"/>
      <c r="V1879"/>
      <c r="W1879"/>
      <c r="X1879"/>
      <c r="Y1879"/>
      <c r="Z1879"/>
      <c r="AA1879" s="56"/>
      <c r="AB1879" s="56"/>
      <c r="AC1879" s="56"/>
      <c r="AD1879"/>
      <c r="AE1879" s="31"/>
      <c r="AF1879" s="31"/>
      <c r="AG1879" s="31"/>
      <c r="AH1879" s="31"/>
      <c r="AI1879"/>
      <c r="AJ1879"/>
      <c r="AK1879"/>
      <c r="AL1879"/>
      <c r="AM1879"/>
      <c r="AN1879"/>
      <c r="AO1879"/>
      <c r="AP1879"/>
      <c r="AQ1879"/>
      <c r="AR1879"/>
      <c r="AS1879" s="65"/>
      <c r="AT1879" s="65"/>
      <c r="AU1879"/>
      <c r="AV1879" s="56" t="s">
        <v>59</v>
      </c>
      <c r="AW1879" s="6"/>
      <c r="AX1879" s="6"/>
      <c r="AY1879" s="6"/>
      <c r="AZ1879" s="6"/>
      <c r="BA1879" s="6"/>
      <c r="BB1879" s="6"/>
      <c r="BC1879" s="6"/>
      <c r="BD1879" s="6"/>
      <c r="BE1879" s="6"/>
      <c r="BF1879" s="6"/>
      <c r="BG1879" s="6"/>
      <c r="BH1879" s="6"/>
      <c r="BI1879" s="6"/>
      <c r="BJ1879" s="6"/>
      <c r="BK1879" s="6"/>
      <c r="BL1879" s="6"/>
      <c r="BM1879" s="6"/>
      <c r="BN1879" s="6"/>
      <c r="BO1879" s="6"/>
      <c r="BP1879" s="6"/>
      <c r="BQ1879" s="6"/>
      <c r="BR1879" s="6"/>
      <c r="BS1879" s="6"/>
      <c r="BT1879" s="6"/>
      <c r="BU1879" s="6"/>
      <c r="BV1879" s="6"/>
      <c r="BW1879" s="6"/>
      <c r="BX1879" s="6"/>
      <c r="BY1879" s="6"/>
      <c r="BZ1879" s="6"/>
      <c r="CA1879" s="6"/>
      <c r="CB1879" s="6"/>
      <c r="CC1879" s="6"/>
      <c r="CD1879" s="6"/>
      <c r="CE1879" s="6"/>
      <c r="CF1879" s="6"/>
      <c r="CG1879" s="6"/>
      <c r="CH1879" s="6"/>
    </row>
    <row r="1880" spans="1:86" s="121" customFormat="1" x14ac:dyDescent="0.3">
      <c r="A1880" s="56" t="s">
        <v>42</v>
      </c>
      <c r="B1880" s="10" t="s">
        <v>43</v>
      </c>
      <c r="C1880" s="11">
        <v>2019</v>
      </c>
      <c r="D1880" s="56" t="s">
        <v>44</v>
      </c>
      <c r="E1880" s="56" t="s">
        <v>45</v>
      </c>
      <c r="F1880" s="56" t="s">
        <v>46</v>
      </c>
      <c r="G1880" s="56" t="s">
        <v>47</v>
      </c>
      <c r="H1880" s="56"/>
      <c r="I1880" s="56"/>
      <c r="J1880" t="s">
        <v>160</v>
      </c>
      <c r="K1880" s="16" t="s">
        <v>61</v>
      </c>
      <c r="L1880" s="56" t="s">
        <v>76</v>
      </c>
      <c r="M1880" s="56" t="s">
        <v>73</v>
      </c>
      <c r="N1880" s="6" t="s">
        <v>52</v>
      </c>
      <c r="O1880" s="6" t="s">
        <v>50</v>
      </c>
      <c r="P1880"/>
      <c r="Q1880"/>
      <c r="R1880"/>
      <c r="S1880"/>
      <c r="T1880" s="45" t="s">
        <v>930</v>
      </c>
      <c r="U1880"/>
      <c r="V1880"/>
      <c r="W1880"/>
      <c r="X1880"/>
      <c r="Y1880"/>
      <c r="Z1880"/>
      <c r="AA1880" s="56"/>
      <c r="AB1880" s="56"/>
      <c r="AC1880" s="56"/>
      <c r="AD1880"/>
      <c r="AE1880" s="31"/>
      <c r="AF1880" s="31"/>
      <c r="AG1880" s="31"/>
      <c r="AH1880" s="31"/>
      <c r="AI1880"/>
      <c r="AJ1880"/>
      <c r="AK1880"/>
      <c r="AL1880"/>
      <c r="AM1880"/>
      <c r="AN1880"/>
      <c r="AO1880"/>
      <c r="AP1880"/>
      <c r="AQ1880"/>
      <c r="AR1880"/>
      <c r="AS1880" s="65"/>
      <c r="AT1880" s="65"/>
      <c r="AU1880"/>
      <c r="AV1880" s="56" t="s">
        <v>59</v>
      </c>
      <c r="AW1880" s="6"/>
      <c r="AX1880" s="6"/>
      <c r="AY1880" s="6"/>
      <c r="AZ1880" s="6"/>
      <c r="BA1880" s="6"/>
      <c r="BB1880" s="6"/>
      <c r="BC1880" s="6"/>
      <c r="BD1880" s="6"/>
      <c r="BE1880" s="6"/>
      <c r="BF1880" s="6"/>
      <c r="BG1880" s="6"/>
      <c r="BH1880" s="6"/>
      <c r="BI1880" s="6"/>
      <c r="BJ1880" s="6"/>
      <c r="BK1880" s="6"/>
      <c r="BL1880" s="6"/>
      <c r="BM1880" s="6"/>
      <c r="BN1880" s="6"/>
      <c r="BO1880" s="6"/>
      <c r="BP1880" s="6"/>
      <c r="BQ1880" s="6"/>
      <c r="BR1880" s="6"/>
      <c r="BS1880" s="6"/>
      <c r="BT1880" s="6"/>
      <c r="BU1880" s="6"/>
      <c r="BV1880" s="6"/>
      <c r="BW1880" s="6"/>
      <c r="BX1880" s="6"/>
      <c r="BY1880" s="6"/>
      <c r="BZ1880" s="6"/>
      <c r="CA1880" s="6"/>
      <c r="CB1880" s="6"/>
      <c r="CC1880" s="6"/>
      <c r="CD1880" s="6"/>
      <c r="CE1880" s="6"/>
      <c r="CF1880" s="6"/>
      <c r="CG1880" s="6"/>
      <c r="CH1880" s="6"/>
    </row>
    <row r="1881" spans="1:86" s="121" customFormat="1" x14ac:dyDescent="0.3">
      <c r="A1881" s="56" t="s">
        <v>42</v>
      </c>
      <c r="B1881" s="10" t="s">
        <v>43</v>
      </c>
      <c r="C1881" s="11">
        <v>2019</v>
      </c>
      <c r="D1881" s="56" t="s">
        <v>44</v>
      </c>
      <c r="E1881" s="56" t="s">
        <v>45</v>
      </c>
      <c r="F1881" s="56" t="s">
        <v>46</v>
      </c>
      <c r="G1881" s="56" t="s">
        <v>47</v>
      </c>
      <c r="H1881" s="56"/>
      <c r="I1881" s="56"/>
      <c r="J1881" t="s">
        <v>160</v>
      </c>
      <c r="K1881" s="16" t="s">
        <v>61</v>
      </c>
      <c r="L1881" s="56" t="s">
        <v>75</v>
      </c>
      <c r="M1881" s="56" t="s">
        <v>73</v>
      </c>
      <c r="N1881" s="6" t="s">
        <v>52</v>
      </c>
      <c r="O1881" s="6" t="s">
        <v>50</v>
      </c>
      <c r="P1881"/>
      <c r="Q1881"/>
      <c r="R1881"/>
      <c r="S1881"/>
      <c r="T1881" s="45" t="s">
        <v>930</v>
      </c>
      <c r="U1881"/>
      <c r="V1881"/>
      <c r="W1881"/>
      <c r="X1881"/>
      <c r="Y1881"/>
      <c r="Z1881"/>
      <c r="AA1881" s="56"/>
      <c r="AB1881" s="56"/>
      <c r="AC1881" s="56"/>
      <c r="AD1881"/>
      <c r="AE1881" s="31"/>
      <c r="AF1881" s="31"/>
      <c r="AG1881" s="31"/>
      <c r="AH1881" s="31"/>
      <c r="AI1881"/>
      <c r="AJ1881"/>
      <c r="AK1881"/>
      <c r="AL1881"/>
      <c r="AM1881"/>
      <c r="AN1881"/>
      <c r="AO1881"/>
      <c r="AP1881"/>
      <c r="AQ1881"/>
      <c r="AR1881"/>
      <c r="AS1881" s="65"/>
      <c r="AT1881" s="65"/>
      <c r="AU1881"/>
      <c r="AV1881" s="56" t="s">
        <v>59</v>
      </c>
      <c r="AW1881" s="6"/>
      <c r="AX1881" s="6"/>
      <c r="AY1881" s="6"/>
      <c r="AZ1881" s="6"/>
      <c r="BA1881" s="6"/>
      <c r="BB1881" s="6"/>
      <c r="BC1881" s="6"/>
      <c r="BD1881" s="6"/>
      <c r="BE1881" s="6"/>
      <c r="BF1881" s="6"/>
      <c r="BG1881" s="6"/>
      <c r="BH1881" s="6"/>
      <c r="BI1881" s="6"/>
      <c r="BJ1881" s="6"/>
      <c r="BK1881" s="6"/>
      <c r="BL1881" s="6"/>
      <c r="BM1881" s="6"/>
      <c r="BN1881" s="6"/>
      <c r="BO1881" s="6"/>
      <c r="BP1881" s="6"/>
      <c r="BQ1881" s="6"/>
      <c r="BR1881" s="6"/>
      <c r="BS1881" s="6"/>
      <c r="BT1881" s="6"/>
      <c r="BU1881" s="6"/>
      <c r="BV1881" s="6"/>
      <c r="BW1881" s="6"/>
      <c r="BX1881" s="6"/>
      <c r="BY1881" s="6"/>
      <c r="BZ1881" s="6"/>
      <c r="CA1881" s="6"/>
      <c r="CB1881" s="6"/>
      <c r="CC1881" s="6"/>
      <c r="CD1881" s="6"/>
      <c r="CE1881" s="6"/>
      <c r="CF1881" s="6"/>
      <c r="CG1881" s="6"/>
      <c r="CH1881" s="6"/>
    </row>
    <row r="1882" spans="1:86" s="121" customFormat="1" x14ac:dyDescent="0.3">
      <c r="A1882" s="56" t="s">
        <v>42</v>
      </c>
      <c r="B1882" s="10" t="s">
        <v>43</v>
      </c>
      <c r="C1882" s="11">
        <v>2019</v>
      </c>
      <c r="D1882" s="56" t="s">
        <v>44</v>
      </c>
      <c r="E1882" s="56" t="s">
        <v>45</v>
      </c>
      <c r="F1882" s="56" t="s">
        <v>46</v>
      </c>
      <c r="G1882" s="56" t="s">
        <v>47</v>
      </c>
      <c r="H1882" s="56"/>
      <c r="I1882" s="56"/>
      <c r="J1882" t="s">
        <v>160</v>
      </c>
      <c r="K1882" s="16" t="s">
        <v>61</v>
      </c>
      <c r="L1882" s="56" t="s">
        <v>77</v>
      </c>
      <c r="M1882" s="56" t="s">
        <v>73</v>
      </c>
      <c r="N1882" s="6" t="s">
        <v>52</v>
      </c>
      <c r="O1882" s="6" t="s">
        <v>50</v>
      </c>
      <c r="P1882"/>
      <c r="Q1882"/>
      <c r="R1882"/>
      <c r="S1882"/>
      <c r="T1882" s="45" t="s">
        <v>930</v>
      </c>
      <c r="U1882"/>
      <c r="V1882"/>
      <c r="W1882"/>
      <c r="X1882"/>
      <c r="Y1882"/>
      <c r="Z1882"/>
      <c r="AA1882" s="56"/>
      <c r="AB1882" s="56"/>
      <c r="AC1882" s="56"/>
      <c r="AD1882"/>
      <c r="AE1882" s="31"/>
      <c r="AF1882" s="31"/>
      <c r="AG1882" s="31"/>
      <c r="AH1882" s="31"/>
      <c r="AI1882"/>
      <c r="AJ1882"/>
      <c r="AK1882"/>
      <c r="AL1882"/>
      <c r="AM1882"/>
      <c r="AN1882"/>
      <c r="AO1882"/>
      <c r="AP1882"/>
      <c r="AQ1882"/>
      <c r="AR1882"/>
      <c r="AS1882" s="65"/>
      <c r="AT1882" s="65"/>
      <c r="AU1882"/>
      <c r="AV1882" s="56" t="s">
        <v>59</v>
      </c>
      <c r="AW1882" s="6"/>
      <c r="AX1882" s="6"/>
      <c r="AY1882" s="6"/>
      <c r="AZ1882" s="6"/>
      <c r="BA1882" s="6"/>
      <c r="BB1882" s="6"/>
      <c r="BC1882" s="6"/>
      <c r="BD1882" s="6"/>
      <c r="BE1882" s="6"/>
      <c r="BF1882" s="6"/>
      <c r="BG1882" s="6"/>
      <c r="BH1882" s="6"/>
      <c r="BI1882" s="6"/>
      <c r="BJ1882" s="6"/>
      <c r="BK1882" s="6"/>
      <c r="BL1882" s="6"/>
      <c r="BM1882" s="6"/>
      <c r="BN1882" s="6"/>
      <c r="BO1882" s="6"/>
      <c r="BP1882" s="6"/>
      <c r="BQ1882" s="6"/>
      <c r="BR1882" s="6"/>
      <c r="BS1882" s="6"/>
      <c r="BT1882" s="6"/>
      <c r="BU1882" s="6"/>
      <c r="BV1882" s="6"/>
      <c r="BW1882" s="6"/>
      <c r="BX1882" s="6"/>
      <c r="BY1882" s="6"/>
      <c r="BZ1882" s="6"/>
      <c r="CA1882" s="6"/>
      <c r="CB1882" s="6"/>
      <c r="CC1882" s="6"/>
      <c r="CD1882" s="6"/>
      <c r="CE1882" s="6"/>
      <c r="CF1882" s="6"/>
      <c r="CG1882" s="6"/>
      <c r="CH1882" s="6"/>
    </row>
    <row r="1883" spans="1:86" s="121" customFormat="1" x14ac:dyDescent="0.3">
      <c r="A1883" s="56" t="s">
        <v>42</v>
      </c>
      <c r="B1883" s="10" t="s">
        <v>43</v>
      </c>
      <c r="C1883" s="11">
        <v>2019</v>
      </c>
      <c r="D1883" s="56" t="s">
        <v>44</v>
      </c>
      <c r="E1883" s="56" t="s">
        <v>45</v>
      </c>
      <c r="F1883" s="56" t="s">
        <v>46</v>
      </c>
      <c r="G1883" s="56" t="s">
        <v>47</v>
      </c>
      <c r="H1883" s="56"/>
      <c r="I1883" s="56"/>
      <c r="J1883" t="s">
        <v>160</v>
      </c>
      <c r="K1883" s="16" t="s">
        <v>61</v>
      </c>
      <c r="L1883" s="56" t="s">
        <v>78</v>
      </c>
      <c r="M1883" s="56" t="s">
        <v>73</v>
      </c>
      <c r="N1883" s="6" t="s">
        <v>52</v>
      </c>
      <c r="O1883" s="6" t="s">
        <v>50</v>
      </c>
      <c r="P1883"/>
      <c r="Q1883"/>
      <c r="R1883"/>
      <c r="S1883"/>
      <c r="T1883" s="45" t="s">
        <v>930</v>
      </c>
      <c r="U1883"/>
      <c r="V1883"/>
      <c r="W1883"/>
      <c r="X1883"/>
      <c r="Y1883"/>
      <c r="Z1883"/>
      <c r="AA1883" s="56"/>
      <c r="AB1883" s="56"/>
      <c r="AC1883" s="56"/>
      <c r="AD1883"/>
      <c r="AE1883" s="31"/>
      <c r="AF1883" s="31"/>
      <c r="AG1883" s="31"/>
      <c r="AH1883" s="31"/>
      <c r="AI1883"/>
      <c r="AJ1883"/>
      <c r="AK1883"/>
      <c r="AL1883"/>
      <c r="AM1883"/>
      <c r="AN1883"/>
      <c r="AO1883"/>
      <c r="AP1883"/>
      <c r="AQ1883"/>
      <c r="AR1883"/>
      <c r="AS1883" s="65"/>
      <c r="AT1883" s="65"/>
      <c r="AU1883"/>
      <c r="AV1883" s="56" t="s">
        <v>59</v>
      </c>
      <c r="AW1883" s="6"/>
      <c r="AX1883" s="6"/>
      <c r="AY1883" s="6"/>
      <c r="AZ1883" s="6"/>
      <c r="BA1883" s="6"/>
      <c r="BB1883" s="6"/>
      <c r="BC1883" s="6"/>
      <c r="BD1883" s="6"/>
      <c r="BE1883" s="6"/>
      <c r="BF1883" s="6"/>
      <c r="BG1883" s="6"/>
      <c r="BH1883" s="6"/>
      <c r="BI1883" s="6"/>
      <c r="BJ1883" s="6"/>
      <c r="BK1883" s="6"/>
      <c r="BL1883" s="6"/>
      <c r="BM1883" s="6"/>
      <c r="BN1883" s="6"/>
      <c r="BO1883" s="6"/>
      <c r="BP1883" s="6"/>
      <c r="BQ1883" s="6"/>
      <c r="BR1883" s="6"/>
      <c r="BS1883" s="6"/>
      <c r="BT1883" s="6"/>
      <c r="BU1883" s="6"/>
      <c r="BV1883" s="6"/>
      <c r="BW1883" s="6"/>
      <c r="BX1883" s="6"/>
      <c r="BY1883" s="6"/>
      <c r="BZ1883" s="6"/>
      <c r="CA1883" s="6"/>
      <c r="CB1883" s="6"/>
      <c r="CC1883" s="6"/>
      <c r="CD1883" s="6"/>
      <c r="CE1883" s="6"/>
      <c r="CF1883" s="6"/>
      <c r="CG1883" s="6"/>
      <c r="CH1883" s="6"/>
    </row>
    <row r="1884" spans="1:86" s="121" customFormat="1" x14ac:dyDescent="0.3">
      <c r="A1884" s="56" t="s">
        <v>42</v>
      </c>
      <c r="B1884" s="10" t="s">
        <v>43</v>
      </c>
      <c r="C1884" s="11">
        <v>2019</v>
      </c>
      <c r="D1884" s="56" t="s">
        <v>44</v>
      </c>
      <c r="E1884" s="56" t="s">
        <v>45</v>
      </c>
      <c r="F1884" s="56" t="s">
        <v>46</v>
      </c>
      <c r="G1884" s="56" t="s">
        <v>47</v>
      </c>
      <c r="H1884" s="56"/>
      <c r="I1884" s="56"/>
      <c r="J1884" t="s">
        <v>160</v>
      </c>
      <c r="K1884" s="16" t="s">
        <v>61</v>
      </c>
      <c r="L1884" s="56" t="s">
        <v>79</v>
      </c>
      <c r="M1884" s="56" t="s">
        <v>73</v>
      </c>
      <c r="N1884" s="6" t="s">
        <v>52</v>
      </c>
      <c r="O1884" s="6" t="s">
        <v>50</v>
      </c>
      <c r="P1884"/>
      <c r="Q1884"/>
      <c r="R1884"/>
      <c r="S1884"/>
      <c r="T1884" s="45" t="s">
        <v>930</v>
      </c>
      <c r="U1884"/>
      <c r="V1884"/>
      <c r="W1884"/>
      <c r="X1884"/>
      <c r="Y1884"/>
      <c r="Z1884"/>
      <c r="AA1884" s="56"/>
      <c r="AB1884" s="56"/>
      <c r="AC1884" s="56"/>
      <c r="AD1884"/>
      <c r="AE1884" s="31"/>
      <c r="AF1884" s="31"/>
      <c r="AG1884" s="31"/>
      <c r="AH1884" s="31"/>
      <c r="AI1884"/>
      <c r="AJ1884"/>
      <c r="AK1884"/>
      <c r="AL1884"/>
      <c r="AM1884"/>
      <c r="AN1884"/>
      <c r="AO1884"/>
      <c r="AP1884"/>
      <c r="AQ1884"/>
      <c r="AR1884"/>
      <c r="AS1884" s="65"/>
      <c r="AT1884" s="65"/>
      <c r="AU1884"/>
      <c r="AV1884" s="56" t="s">
        <v>59</v>
      </c>
      <c r="AW1884" s="6"/>
      <c r="AX1884" s="6"/>
      <c r="AY1884" s="6"/>
      <c r="AZ1884" s="6"/>
      <c r="BA1884" s="6"/>
      <c r="BB1884" s="6"/>
      <c r="BC1884" s="6"/>
      <c r="BD1884" s="6"/>
      <c r="BE1884" s="6"/>
      <c r="BF1884" s="6"/>
      <c r="BG1884" s="6"/>
      <c r="BH1884" s="6"/>
      <c r="BI1884" s="6"/>
      <c r="BJ1884" s="6"/>
      <c r="BK1884" s="6"/>
      <c r="BL1884" s="6"/>
      <c r="BM1884" s="6"/>
      <c r="BN1884" s="6"/>
      <c r="BO1884" s="6"/>
      <c r="BP1884" s="6"/>
      <c r="BQ1884" s="6"/>
      <c r="BR1884" s="6"/>
      <c r="BS1884" s="6"/>
      <c r="BT1884" s="6"/>
      <c r="BU1884" s="6"/>
      <c r="BV1884" s="6"/>
      <c r="BW1884" s="6"/>
      <c r="BX1884" s="6"/>
      <c r="BY1884" s="6"/>
      <c r="BZ1884" s="6"/>
      <c r="CA1884" s="6"/>
      <c r="CB1884" s="6"/>
      <c r="CC1884" s="6"/>
      <c r="CD1884" s="6"/>
      <c r="CE1884" s="6"/>
      <c r="CF1884" s="6"/>
      <c r="CG1884" s="6"/>
      <c r="CH1884" s="6"/>
    </row>
    <row r="1885" spans="1:86" s="121" customFormat="1" x14ac:dyDescent="0.3">
      <c r="A1885" s="56" t="s">
        <v>42</v>
      </c>
      <c r="B1885" s="10" t="s">
        <v>43</v>
      </c>
      <c r="C1885" s="11">
        <v>2019</v>
      </c>
      <c r="D1885" s="56" t="s">
        <v>44</v>
      </c>
      <c r="E1885" s="56" t="s">
        <v>45</v>
      </c>
      <c r="F1885" s="56" t="s">
        <v>46</v>
      </c>
      <c r="G1885" s="56" t="s">
        <v>47</v>
      </c>
      <c r="H1885" s="56"/>
      <c r="I1885" s="56"/>
      <c r="J1885" t="s">
        <v>160</v>
      </c>
      <c r="K1885" s="16" t="s">
        <v>61</v>
      </c>
      <c r="L1885" s="56" t="s">
        <v>83</v>
      </c>
      <c r="M1885" s="56" t="s">
        <v>73</v>
      </c>
      <c r="N1885" s="6" t="s">
        <v>52</v>
      </c>
      <c r="O1885" s="6" t="s">
        <v>50</v>
      </c>
      <c r="P1885"/>
      <c r="Q1885"/>
      <c r="R1885"/>
      <c r="S1885"/>
      <c r="T1885" s="45" t="s">
        <v>930</v>
      </c>
      <c r="U1885"/>
      <c r="V1885"/>
      <c r="W1885"/>
      <c r="X1885"/>
      <c r="Y1885"/>
      <c r="Z1885"/>
      <c r="AA1885" s="56"/>
      <c r="AB1885" s="56"/>
      <c r="AC1885" s="56"/>
      <c r="AD1885"/>
      <c r="AE1885" s="31"/>
      <c r="AF1885" s="31"/>
      <c r="AG1885" s="31"/>
      <c r="AH1885" s="31"/>
      <c r="AI1885"/>
      <c r="AJ1885"/>
      <c r="AK1885"/>
      <c r="AL1885"/>
      <c r="AM1885"/>
      <c r="AN1885"/>
      <c r="AO1885"/>
      <c r="AP1885"/>
      <c r="AQ1885"/>
      <c r="AR1885"/>
      <c r="AS1885" s="65"/>
      <c r="AT1885" s="65"/>
      <c r="AU1885"/>
      <c r="AV1885" s="56" t="s">
        <v>59</v>
      </c>
      <c r="AW1885" s="6"/>
      <c r="AX1885" s="6"/>
      <c r="AY1885" s="6"/>
      <c r="AZ1885" s="6"/>
      <c r="BA1885" s="6"/>
      <c r="BB1885" s="6"/>
      <c r="BC1885" s="6"/>
      <c r="BD1885" s="6"/>
      <c r="BE1885" s="6"/>
      <c r="BF1885" s="6"/>
      <c r="BG1885" s="6"/>
      <c r="BH1885" s="6"/>
      <c r="BI1885" s="6"/>
      <c r="BJ1885" s="6"/>
      <c r="BK1885" s="6"/>
      <c r="BL1885" s="6"/>
      <c r="BM1885" s="6"/>
      <c r="BN1885" s="6"/>
      <c r="BO1885" s="6"/>
      <c r="BP1885" s="6"/>
      <c r="BQ1885" s="6"/>
      <c r="BR1885" s="6"/>
      <c r="BS1885" s="6"/>
      <c r="BT1885" s="6"/>
      <c r="BU1885" s="6"/>
      <c r="BV1885" s="6"/>
      <c r="BW1885" s="6"/>
      <c r="BX1885" s="6"/>
      <c r="BY1885" s="6"/>
      <c r="BZ1885" s="6"/>
      <c r="CA1885" s="6"/>
      <c r="CB1885" s="6"/>
      <c r="CC1885" s="6"/>
      <c r="CD1885" s="6"/>
      <c r="CE1885" s="6"/>
      <c r="CF1885" s="6"/>
      <c r="CG1885" s="6"/>
      <c r="CH1885" s="6"/>
    </row>
    <row r="1886" spans="1:86" s="121" customFormat="1" x14ac:dyDescent="0.3">
      <c r="A1886" s="56" t="s">
        <v>42</v>
      </c>
      <c r="B1886" s="10" t="s">
        <v>43</v>
      </c>
      <c r="C1886" s="11">
        <v>2019</v>
      </c>
      <c r="D1886" s="56" t="s">
        <v>44</v>
      </c>
      <c r="E1886" s="56" t="s">
        <v>45</v>
      </c>
      <c r="F1886" s="56" t="s">
        <v>46</v>
      </c>
      <c r="G1886" s="56" t="s">
        <v>47</v>
      </c>
      <c r="H1886" s="56"/>
      <c r="I1886" s="56"/>
      <c r="J1886" t="s">
        <v>160</v>
      </c>
      <c r="K1886" s="16" t="s">
        <v>61</v>
      </c>
      <c r="L1886" s="56" t="s">
        <v>80</v>
      </c>
      <c r="M1886" s="56" t="s">
        <v>73</v>
      </c>
      <c r="N1886" s="6" t="s">
        <v>52</v>
      </c>
      <c r="O1886" s="6" t="s">
        <v>50</v>
      </c>
      <c r="P1886"/>
      <c r="Q1886"/>
      <c r="R1886"/>
      <c r="S1886"/>
      <c r="T1886" s="45" t="s">
        <v>930</v>
      </c>
      <c r="U1886"/>
      <c r="V1886"/>
      <c r="W1886"/>
      <c r="X1886"/>
      <c r="Y1886"/>
      <c r="Z1886"/>
      <c r="AA1886" s="56"/>
      <c r="AB1886" s="56"/>
      <c r="AC1886" s="56"/>
      <c r="AD1886"/>
      <c r="AE1886" s="31"/>
      <c r="AF1886" s="31"/>
      <c r="AG1886" s="31"/>
      <c r="AH1886" s="31"/>
      <c r="AI1886"/>
      <c r="AJ1886"/>
      <c r="AK1886"/>
      <c r="AL1886"/>
      <c r="AM1886"/>
      <c r="AN1886"/>
      <c r="AO1886"/>
      <c r="AP1886"/>
      <c r="AQ1886"/>
      <c r="AR1886"/>
      <c r="AS1886" s="65"/>
      <c r="AT1886" s="65"/>
      <c r="AU1886"/>
      <c r="AV1886" s="56" t="s">
        <v>59</v>
      </c>
      <c r="AW1886" s="6"/>
      <c r="AX1886" s="6"/>
      <c r="AY1886" s="6"/>
      <c r="AZ1886" s="6"/>
      <c r="BA1886" s="6"/>
      <c r="BB1886" s="6"/>
      <c r="BC1886" s="6"/>
      <c r="BD1886" s="6"/>
      <c r="BE1886" s="6"/>
      <c r="BF1886" s="6"/>
      <c r="BG1886" s="6"/>
      <c r="BH1886" s="6"/>
      <c r="BI1886" s="6"/>
      <c r="BJ1886" s="6"/>
      <c r="BK1886" s="6"/>
      <c r="BL1886" s="6"/>
      <c r="BM1886" s="6"/>
      <c r="BN1886" s="6"/>
      <c r="BO1886" s="6"/>
      <c r="BP1886" s="6"/>
      <c r="BQ1886" s="6"/>
      <c r="BR1886" s="6"/>
      <c r="BS1886" s="6"/>
      <c r="BT1886" s="6"/>
      <c r="BU1886" s="6"/>
      <c r="BV1886" s="6"/>
      <c r="BW1886" s="6"/>
      <c r="BX1886" s="6"/>
      <c r="BY1886" s="6"/>
      <c r="BZ1886" s="6"/>
      <c r="CA1886" s="6"/>
      <c r="CB1886" s="6"/>
      <c r="CC1886" s="6"/>
      <c r="CD1886" s="6"/>
      <c r="CE1886" s="6"/>
      <c r="CF1886" s="6"/>
      <c r="CG1886" s="6"/>
      <c r="CH1886" s="6"/>
    </row>
    <row r="1887" spans="1:86" s="121" customFormat="1" x14ac:dyDescent="0.3">
      <c r="A1887" s="56" t="s">
        <v>42</v>
      </c>
      <c r="B1887" s="10" t="s">
        <v>43</v>
      </c>
      <c r="C1887" s="11">
        <v>2019</v>
      </c>
      <c r="D1887" s="56" t="s">
        <v>44</v>
      </c>
      <c r="E1887" s="56" t="s">
        <v>45</v>
      </c>
      <c r="F1887" s="56" t="s">
        <v>46</v>
      </c>
      <c r="G1887" s="56" t="s">
        <v>47</v>
      </c>
      <c r="H1887" s="56"/>
      <c r="I1887" s="56"/>
      <c r="J1887" t="s">
        <v>160</v>
      </c>
      <c r="K1887" s="16" t="s">
        <v>61</v>
      </c>
      <c r="L1887" s="56" t="s">
        <v>81</v>
      </c>
      <c r="M1887" s="56" t="s">
        <v>73</v>
      </c>
      <c r="N1887" s="6" t="s">
        <v>52</v>
      </c>
      <c r="O1887" s="6" t="s">
        <v>50</v>
      </c>
      <c r="P1887"/>
      <c r="Q1887"/>
      <c r="R1887"/>
      <c r="S1887"/>
      <c r="T1887" s="45" t="s">
        <v>930</v>
      </c>
      <c r="U1887"/>
      <c r="V1887"/>
      <c r="W1887"/>
      <c r="X1887"/>
      <c r="Y1887"/>
      <c r="Z1887"/>
      <c r="AA1887" s="56"/>
      <c r="AB1887" s="56"/>
      <c r="AC1887" s="56"/>
      <c r="AD1887"/>
      <c r="AE1887" s="31"/>
      <c r="AF1887" s="31"/>
      <c r="AG1887" s="31"/>
      <c r="AH1887" s="31"/>
      <c r="AI1887"/>
      <c r="AJ1887"/>
      <c r="AK1887"/>
      <c r="AL1887"/>
      <c r="AM1887"/>
      <c r="AN1887"/>
      <c r="AO1887"/>
      <c r="AP1887"/>
      <c r="AQ1887"/>
      <c r="AR1887"/>
      <c r="AS1887" s="65"/>
      <c r="AT1887" s="65"/>
      <c r="AU1887"/>
      <c r="AV1887" s="56" t="s">
        <v>59</v>
      </c>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c r="BT1887" s="6"/>
      <c r="BU1887" s="6"/>
      <c r="BV1887" s="6"/>
      <c r="BW1887" s="6"/>
      <c r="BX1887" s="6"/>
      <c r="BY1887" s="6"/>
      <c r="BZ1887" s="6"/>
      <c r="CA1887" s="6"/>
      <c r="CB1887" s="6"/>
      <c r="CC1887" s="6"/>
      <c r="CD1887" s="6"/>
      <c r="CE1887" s="6"/>
      <c r="CF1887" s="6"/>
      <c r="CG1887" s="6"/>
      <c r="CH1887" s="6"/>
    </row>
    <row r="1888" spans="1:86" s="121" customFormat="1" x14ac:dyDescent="0.3">
      <c r="A1888" s="56" t="s">
        <v>42</v>
      </c>
      <c r="B1888" s="10" t="s">
        <v>43</v>
      </c>
      <c r="C1888" s="11">
        <v>2019</v>
      </c>
      <c r="D1888" s="56" t="s">
        <v>44</v>
      </c>
      <c r="E1888" s="56" t="s">
        <v>45</v>
      </c>
      <c r="F1888" s="56" t="s">
        <v>46</v>
      </c>
      <c r="G1888" s="56" t="s">
        <v>47</v>
      </c>
      <c r="H1888" s="56"/>
      <c r="I1888" s="56"/>
      <c r="J1888" t="s">
        <v>160</v>
      </c>
      <c r="K1888" s="16" t="s">
        <v>61</v>
      </c>
      <c r="L1888" s="56" t="s">
        <v>82</v>
      </c>
      <c r="M1888" s="56" t="s">
        <v>73</v>
      </c>
      <c r="N1888" s="6" t="s">
        <v>52</v>
      </c>
      <c r="O1888" s="6" t="s">
        <v>50</v>
      </c>
      <c r="P1888"/>
      <c r="Q1888"/>
      <c r="R1888"/>
      <c r="S1888"/>
      <c r="T1888" s="45" t="s">
        <v>930</v>
      </c>
      <c r="U1888"/>
      <c r="V1888"/>
      <c r="W1888"/>
      <c r="X1888"/>
      <c r="Y1888"/>
      <c r="Z1888"/>
      <c r="AA1888" s="56"/>
      <c r="AB1888" s="56"/>
      <c r="AC1888" s="56"/>
      <c r="AD1888"/>
      <c r="AE1888" s="31"/>
      <c r="AF1888" s="31"/>
      <c r="AG1888" s="31"/>
      <c r="AH1888" s="31"/>
      <c r="AI1888"/>
      <c r="AJ1888"/>
      <c r="AK1888"/>
      <c r="AL1888"/>
      <c r="AM1888"/>
      <c r="AN1888"/>
      <c r="AO1888"/>
      <c r="AP1888"/>
      <c r="AQ1888"/>
      <c r="AR1888"/>
      <c r="AS1888" s="65"/>
      <c r="AT1888" s="65"/>
      <c r="AU1888"/>
      <c r="AV1888" s="56" t="s">
        <v>59</v>
      </c>
      <c r="AW1888" s="6"/>
      <c r="AX1888" s="6"/>
      <c r="AY1888" s="6"/>
      <c r="AZ1888" s="6"/>
      <c r="BA1888" s="6"/>
      <c r="BB1888" s="6"/>
      <c r="BC1888" s="6"/>
      <c r="BD1888" s="6"/>
      <c r="BE1888" s="6"/>
      <c r="BF1888" s="6"/>
      <c r="BG1888" s="6"/>
      <c r="BH1888" s="6"/>
      <c r="BI1888" s="6"/>
      <c r="BJ1888" s="6"/>
      <c r="BK1888" s="6"/>
      <c r="BL1888" s="6"/>
      <c r="BM1888" s="6"/>
      <c r="BN1888" s="6"/>
      <c r="BO1888" s="6"/>
      <c r="BP1888" s="6"/>
      <c r="BQ1888" s="6"/>
      <c r="BR1888" s="6"/>
      <c r="BS1888" s="6"/>
      <c r="BT1888" s="6"/>
      <c r="BU1888" s="6"/>
      <c r="BV1888" s="6"/>
      <c r="BW1888" s="6"/>
      <c r="BX1888" s="6"/>
      <c r="BY1888" s="6"/>
      <c r="BZ1888" s="6"/>
      <c r="CA1888" s="6"/>
      <c r="CB1888" s="6"/>
      <c r="CC1888" s="6"/>
      <c r="CD1888" s="6"/>
      <c r="CE1888" s="6"/>
      <c r="CF1888" s="6"/>
      <c r="CG1888" s="6"/>
      <c r="CH1888" s="6"/>
    </row>
    <row r="1889" spans="1:86" s="121" customFormat="1" x14ac:dyDescent="0.3">
      <c r="A1889" s="56" t="s">
        <v>42</v>
      </c>
      <c r="B1889" s="10" t="s">
        <v>43</v>
      </c>
      <c r="C1889" s="11">
        <v>2019</v>
      </c>
      <c r="D1889" s="56" t="s">
        <v>44</v>
      </c>
      <c r="E1889" s="56" t="s">
        <v>45</v>
      </c>
      <c r="F1889" s="56" t="s">
        <v>46</v>
      </c>
      <c r="G1889" s="56" t="s">
        <v>47</v>
      </c>
      <c r="H1889" s="56"/>
      <c r="I1889" s="56"/>
      <c r="J1889" t="s">
        <v>160</v>
      </c>
      <c r="K1889" s="16" t="s">
        <v>61</v>
      </c>
      <c r="L1889" s="56" t="s">
        <v>84</v>
      </c>
      <c r="M1889" s="56" t="s">
        <v>73</v>
      </c>
      <c r="N1889" s="6" t="s">
        <v>52</v>
      </c>
      <c r="O1889" s="6" t="s">
        <v>50</v>
      </c>
      <c r="P1889"/>
      <c r="Q1889"/>
      <c r="R1889"/>
      <c r="S1889"/>
      <c r="T1889" s="45" t="s">
        <v>930</v>
      </c>
      <c r="U1889"/>
      <c r="V1889"/>
      <c r="W1889"/>
      <c r="X1889"/>
      <c r="Y1889"/>
      <c r="Z1889"/>
      <c r="AA1889" s="56"/>
      <c r="AB1889" s="56"/>
      <c r="AC1889" s="56"/>
      <c r="AD1889"/>
      <c r="AE1889" s="31"/>
      <c r="AF1889" s="31"/>
      <c r="AG1889" s="31"/>
      <c r="AH1889" s="31"/>
      <c r="AI1889"/>
      <c r="AJ1889"/>
      <c r="AK1889"/>
      <c r="AL1889"/>
      <c r="AM1889"/>
      <c r="AN1889"/>
      <c r="AO1889"/>
      <c r="AP1889"/>
      <c r="AQ1889"/>
      <c r="AR1889"/>
      <c r="AS1889" s="65"/>
      <c r="AT1889" s="65"/>
      <c r="AU1889"/>
      <c r="AV1889" s="56" t="s">
        <v>59</v>
      </c>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c r="BU1889" s="6"/>
      <c r="BV1889" s="6"/>
      <c r="BW1889" s="6"/>
      <c r="BX1889" s="6"/>
      <c r="BY1889" s="6"/>
      <c r="BZ1889" s="6"/>
      <c r="CA1889" s="6"/>
      <c r="CB1889" s="6"/>
      <c r="CC1889" s="6"/>
      <c r="CD1889" s="6"/>
      <c r="CE1889" s="6"/>
      <c r="CF1889" s="6"/>
      <c r="CG1889" s="6"/>
      <c r="CH1889" s="6"/>
    </row>
    <row r="1890" spans="1:86" s="121" customFormat="1" x14ac:dyDescent="0.3">
      <c r="A1890" s="56" t="s">
        <v>42</v>
      </c>
      <c r="B1890" s="10" t="s">
        <v>43</v>
      </c>
      <c r="C1890" s="11">
        <v>2019</v>
      </c>
      <c r="D1890" s="56" t="s">
        <v>44</v>
      </c>
      <c r="E1890" s="56" t="s">
        <v>45</v>
      </c>
      <c r="F1890" s="56" t="s">
        <v>46</v>
      </c>
      <c r="G1890" s="56" t="s">
        <v>47</v>
      </c>
      <c r="H1890" s="56"/>
      <c r="I1890" s="56"/>
      <c r="J1890" t="s">
        <v>160</v>
      </c>
      <c r="K1890" s="16" t="s">
        <v>61</v>
      </c>
      <c r="L1890" s="56" t="s">
        <v>85</v>
      </c>
      <c r="M1890" s="56" t="s">
        <v>73</v>
      </c>
      <c r="N1890" s="6" t="s">
        <v>52</v>
      </c>
      <c r="O1890" s="6" t="s">
        <v>50</v>
      </c>
      <c r="P1890"/>
      <c r="Q1890"/>
      <c r="R1890"/>
      <c r="S1890"/>
      <c r="T1890" s="45" t="s">
        <v>930</v>
      </c>
      <c r="U1890"/>
      <c r="V1890"/>
      <c r="W1890"/>
      <c r="X1890"/>
      <c r="Y1890"/>
      <c r="Z1890"/>
      <c r="AA1890" s="56"/>
      <c r="AB1890" s="56"/>
      <c r="AC1890" s="56"/>
      <c r="AD1890"/>
      <c r="AE1890" s="31"/>
      <c r="AF1890" s="31"/>
      <c r="AG1890" s="31"/>
      <c r="AH1890" s="31"/>
      <c r="AI1890"/>
      <c r="AJ1890"/>
      <c r="AK1890"/>
      <c r="AL1890"/>
      <c r="AM1890"/>
      <c r="AN1890"/>
      <c r="AO1890"/>
      <c r="AP1890"/>
      <c r="AQ1890"/>
      <c r="AR1890"/>
      <c r="AS1890" s="65"/>
      <c r="AT1890" s="65"/>
      <c r="AU1890"/>
      <c r="AV1890" s="56" t="s">
        <v>59</v>
      </c>
      <c r="AW1890" s="6"/>
      <c r="AX1890" s="6"/>
      <c r="AY1890" s="6"/>
      <c r="AZ1890" s="6"/>
      <c r="BA1890" s="6"/>
      <c r="BB1890" s="6"/>
      <c r="BC1890" s="6"/>
      <c r="BD1890" s="6"/>
      <c r="BE1890" s="6"/>
      <c r="BF1890" s="6"/>
      <c r="BG1890" s="6"/>
      <c r="BH1890" s="6"/>
      <c r="BI1890" s="6"/>
      <c r="BJ1890" s="6"/>
      <c r="BK1890" s="6"/>
      <c r="BL1890" s="6"/>
      <c r="BM1890" s="6"/>
      <c r="BN1890" s="6"/>
      <c r="BO1890" s="6"/>
      <c r="BP1890" s="6"/>
      <c r="BQ1890" s="6"/>
      <c r="BR1890" s="6"/>
      <c r="BS1890" s="6"/>
      <c r="BT1890" s="6"/>
      <c r="BU1890" s="6"/>
      <c r="BV1890" s="6"/>
      <c r="BW1890" s="6"/>
      <c r="BX1890" s="6"/>
      <c r="BY1890" s="6"/>
      <c r="BZ1890" s="6"/>
      <c r="CA1890" s="6"/>
      <c r="CB1890" s="6"/>
      <c r="CC1890" s="6"/>
      <c r="CD1890" s="6"/>
      <c r="CE1890" s="6"/>
      <c r="CF1890" s="6"/>
      <c r="CG1890" s="6"/>
      <c r="CH1890" s="6"/>
    </row>
    <row r="1891" spans="1:86" s="121" customFormat="1" x14ac:dyDescent="0.3">
      <c r="A1891" s="56" t="s">
        <v>42</v>
      </c>
      <c r="B1891" s="10" t="s">
        <v>43</v>
      </c>
      <c r="C1891" s="11">
        <v>2019</v>
      </c>
      <c r="D1891" s="56" t="s">
        <v>44</v>
      </c>
      <c r="E1891" s="56" t="s">
        <v>45</v>
      </c>
      <c r="F1891" s="56" t="s">
        <v>46</v>
      </c>
      <c r="G1891" s="56" t="s">
        <v>47</v>
      </c>
      <c r="H1891" s="56"/>
      <c r="I1891" s="56"/>
      <c r="J1891" t="s">
        <v>160</v>
      </c>
      <c r="K1891" s="16" t="s">
        <v>61</v>
      </c>
      <c r="L1891" s="56" t="s">
        <v>96</v>
      </c>
      <c r="M1891" s="56" t="s">
        <v>73</v>
      </c>
      <c r="N1891" s="6" t="s">
        <v>52</v>
      </c>
      <c r="O1891" s="6" t="s">
        <v>50</v>
      </c>
      <c r="P1891"/>
      <c r="Q1891"/>
      <c r="R1891"/>
      <c r="S1891"/>
      <c r="T1891" s="45" t="s">
        <v>930</v>
      </c>
      <c r="U1891"/>
      <c r="V1891"/>
      <c r="W1891"/>
      <c r="X1891"/>
      <c r="Y1891"/>
      <c r="Z1891"/>
      <c r="AA1891" s="56"/>
      <c r="AB1891" s="56"/>
      <c r="AC1891" s="56"/>
      <c r="AD1891"/>
      <c r="AE1891" s="31"/>
      <c r="AF1891" s="31"/>
      <c r="AG1891" s="31"/>
      <c r="AH1891" s="31"/>
      <c r="AI1891"/>
      <c r="AJ1891"/>
      <c r="AK1891"/>
      <c r="AL1891"/>
      <c r="AM1891"/>
      <c r="AN1891"/>
      <c r="AO1891"/>
      <c r="AP1891"/>
      <c r="AQ1891"/>
      <c r="AR1891"/>
      <c r="AS1891" s="65"/>
      <c r="AT1891" s="65"/>
      <c r="AU1891"/>
      <c r="AV1891" s="56" t="s">
        <v>59</v>
      </c>
      <c r="AW1891" s="6"/>
      <c r="AX1891" s="6"/>
      <c r="AY1891" s="6"/>
      <c r="AZ1891" s="6"/>
      <c r="BA1891" s="6"/>
      <c r="BB1891" s="6"/>
      <c r="BC1891" s="6"/>
      <c r="BD1891" s="6"/>
      <c r="BE1891" s="6"/>
      <c r="BF1891" s="6"/>
      <c r="BG1891" s="6"/>
      <c r="BH1891" s="6"/>
      <c r="BI1891" s="6"/>
      <c r="BJ1891" s="6"/>
      <c r="BK1891" s="6"/>
      <c r="BL1891" s="6"/>
      <c r="BM1891" s="6"/>
      <c r="BN1891" s="6"/>
      <c r="BO1891" s="6"/>
      <c r="BP1891" s="6"/>
      <c r="BQ1891" s="6"/>
      <c r="BR1891" s="6"/>
      <c r="BS1891" s="6"/>
      <c r="BT1891" s="6"/>
      <c r="BU1891" s="6"/>
      <c r="BV1891" s="6"/>
      <c r="BW1891" s="6"/>
      <c r="BX1891" s="6"/>
      <c r="BY1891" s="6"/>
      <c r="BZ1891" s="6"/>
      <c r="CA1891" s="6"/>
      <c r="CB1891" s="6"/>
      <c r="CC1891" s="6"/>
      <c r="CD1891" s="6"/>
      <c r="CE1891" s="6"/>
      <c r="CF1891" s="6"/>
      <c r="CG1891" s="6"/>
      <c r="CH1891" s="6"/>
    </row>
    <row r="1892" spans="1:86" s="121" customFormat="1" x14ac:dyDescent="0.3">
      <c r="A1892" s="56" t="s">
        <v>42</v>
      </c>
      <c r="B1892" s="10" t="s">
        <v>43</v>
      </c>
      <c r="C1892" s="11">
        <v>2019</v>
      </c>
      <c r="D1892" s="56" t="s">
        <v>44</v>
      </c>
      <c r="E1892" s="56" t="s">
        <v>45</v>
      </c>
      <c r="F1892" s="56" t="s">
        <v>46</v>
      </c>
      <c r="G1892" s="56" t="s">
        <v>47</v>
      </c>
      <c r="H1892" s="56"/>
      <c r="I1892" s="56"/>
      <c r="J1892" t="s">
        <v>160</v>
      </c>
      <c r="K1892" s="16" t="s">
        <v>61</v>
      </c>
      <c r="L1892" s="56" t="s">
        <v>86</v>
      </c>
      <c r="M1892" s="56" t="s">
        <v>73</v>
      </c>
      <c r="N1892" s="6" t="s">
        <v>52</v>
      </c>
      <c r="O1892" s="6" t="s">
        <v>50</v>
      </c>
      <c r="P1892"/>
      <c r="Q1892"/>
      <c r="R1892"/>
      <c r="S1892"/>
      <c r="T1892" s="45" t="s">
        <v>930</v>
      </c>
      <c r="U1892"/>
      <c r="V1892"/>
      <c r="W1892"/>
      <c r="X1892"/>
      <c r="Y1892"/>
      <c r="Z1892"/>
      <c r="AA1892" s="56"/>
      <c r="AB1892" s="56"/>
      <c r="AC1892" s="56"/>
      <c r="AD1892"/>
      <c r="AE1892" s="31"/>
      <c r="AF1892" s="31"/>
      <c r="AG1892" s="31"/>
      <c r="AH1892" s="31"/>
      <c r="AI1892"/>
      <c r="AJ1892"/>
      <c r="AK1892"/>
      <c r="AL1892"/>
      <c r="AM1892"/>
      <c r="AN1892"/>
      <c r="AO1892"/>
      <c r="AP1892"/>
      <c r="AQ1892"/>
      <c r="AR1892"/>
      <c r="AS1892" s="65"/>
      <c r="AT1892" s="65"/>
      <c r="AU1892"/>
      <c r="AV1892" s="56" t="s">
        <v>59</v>
      </c>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c r="BU1892" s="6"/>
      <c r="BV1892" s="6"/>
      <c r="BW1892" s="6"/>
      <c r="BX1892" s="6"/>
      <c r="BY1892" s="6"/>
      <c r="BZ1892" s="6"/>
      <c r="CA1892" s="6"/>
      <c r="CB1892" s="6"/>
      <c r="CC1892" s="6"/>
      <c r="CD1892" s="6"/>
      <c r="CE1892" s="6"/>
      <c r="CF1892" s="6"/>
      <c r="CG1892" s="6"/>
      <c r="CH1892" s="6"/>
    </row>
    <row r="1893" spans="1:86" s="121" customFormat="1" x14ac:dyDescent="0.3">
      <c r="A1893" s="56" t="s">
        <v>42</v>
      </c>
      <c r="B1893" s="10" t="s">
        <v>43</v>
      </c>
      <c r="C1893" s="11">
        <v>2019</v>
      </c>
      <c r="D1893" s="56" t="s">
        <v>44</v>
      </c>
      <c r="E1893" s="56" t="s">
        <v>45</v>
      </c>
      <c r="F1893" s="56" t="s">
        <v>46</v>
      </c>
      <c r="G1893" s="56" t="s">
        <v>47</v>
      </c>
      <c r="H1893" s="56"/>
      <c r="I1893" s="56"/>
      <c r="J1893" t="s">
        <v>160</v>
      </c>
      <c r="K1893" s="16" t="s">
        <v>61</v>
      </c>
      <c r="L1893" s="56" t="s">
        <v>87</v>
      </c>
      <c r="M1893" s="56" t="s">
        <v>73</v>
      </c>
      <c r="N1893" s="6" t="s">
        <v>52</v>
      </c>
      <c r="O1893" s="6" t="s">
        <v>50</v>
      </c>
      <c r="P1893"/>
      <c r="Q1893"/>
      <c r="R1893"/>
      <c r="S1893"/>
      <c r="T1893" s="45" t="s">
        <v>930</v>
      </c>
      <c r="U1893"/>
      <c r="V1893"/>
      <c r="W1893"/>
      <c r="X1893"/>
      <c r="Y1893"/>
      <c r="Z1893"/>
      <c r="AA1893" s="56"/>
      <c r="AB1893" s="56"/>
      <c r="AC1893" s="56"/>
      <c r="AD1893"/>
      <c r="AE1893" s="31"/>
      <c r="AF1893" s="31"/>
      <c r="AG1893" s="31"/>
      <c r="AH1893" s="31"/>
      <c r="AI1893"/>
      <c r="AJ1893"/>
      <c r="AK1893"/>
      <c r="AL1893"/>
      <c r="AM1893"/>
      <c r="AN1893"/>
      <c r="AO1893"/>
      <c r="AP1893"/>
      <c r="AQ1893"/>
      <c r="AR1893"/>
      <c r="AS1893" s="65"/>
      <c r="AT1893" s="65"/>
      <c r="AU1893"/>
      <c r="AV1893" s="56" t="s">
        <v>59</v>
      </c>
      <c r="AW1893" s="6"/>
      <c r="AX1893" s="6"/>
      <c r="AY1893" s="6"/>
      <c r="AZ1893" s="6"/>
      <c r="BA1893" s="6"/>
      <c r="BB1893" s="6"/>
      <c r="BC1893" s="6"/>
      <c r="BD1893" s="6"/>
      <c r="BE1893" s="6"/>
      <c r="BF1893" s="6"/>
      <c r="BG1893" s="6"/>
      <c r="BH1893" s="6"/>
      <c r="BI1893" s="6"/>
      <c r="BJ1893" s="6"/>
      <c r="BK1893" s="6"/>
      <c r="BL1893" s="6"/>
      <c r="BM1893" s="6"/>
      <c r="BN1893" s="6"/>
      <c r="BO1893" s="6"/>
      <c r="BP1893" s="6"/>
      <c r="BQ1893" s="6"/>
      <c r="BR1893" s="6"/>
      <c r="BS1893" s="6"/>
      <c r="BT1893" s="6"/>
      <c r="BU1893" s="6"/>
      <c r="BV1893" s="6"/>
      <c r="BW1893" s="6"/>
      <c r="BX1893" s="6"/>
      <c r="BY1893" s="6"/>
      <c r="BZ1893" s="6"/>
      <c r="CA1893" s="6"/>
      <c r="CB1893" s="6"/>
      <c r="CC1893" s="6"/>
      <c r="CD1893" s="6"/>
      <c r="CE1893" s="6"/>
      <c r="CF1893" s="6"/>
      <c r="CG1893" s="6"/>
      <c r="CH1893" s="6"/>
    </row>
    <row r="1894" spans="1:86" s="121" customFormat="1" x14ac:dyDescent="0.3">
      <c r="A1894" s="56" t="s">
        <v>42</v>
      </c>
      <c r="B1894" s="10" t="s">
        <v>43</v>
      </c>
      <c r="C1894" s="11">
        <v>2019</v>
      </c>
      <c r="D1894" s="56" t="s">
        <v>44</v>
      </c>
      <c r="E1894" s="56" t="s">
        <v>45</v>
      </c>
      <c r="F1894" s="56" t="s">
        <v>46</v>
      </c>
      <c r="G1894" s="56" t="s">
        <v>47</v>
      </c>
      <c r="H1894" s="56"/>
      <c r="I1894" s="56"/>
      <c r="J1894" t="s">
        <v>160</v>
      </c>
      <c r="K1894" s="16" t="s">
        <v>61</v>
      </c>
      <c r="L1894" s="56" t="s">
        <v>89</v>
      </c>
      <c r="M1894" s="56" t="s">
        <v>73</v>
      </c>
      <c r="N1894" s="6" t="s">
        <v>52</v>
      </c>
      <c r="O1894" s="6" t="s">
        <v>50</v>
      </c>
      <c r="P1894"/>
      <c r="Q1894"/>
      <c r="R1894"/>
      <c r="S1894"/>
      <c r="T1894" s="45" t="s">
        <v>930</v>
      </c>
      <c r="U1894"/>
      <c r="V1894"/>
      <c r="W1894"/>
      <c r="X1894"/>
      <c r="Y1894"/>
      <c r="Z1894"/>
      <c r="AA1894" s="56"/>
      <c r="AB1894" s="56"/>
      <c r="AC1894" s="56"/>
      <c r="AD1894"/>
      <c r="AE1894" s="31"/>
      <c r="AF1894" s="31"/>
      <c r="AG1894" s="31"/>
      <c r="AH1894" s="31"/>
      <c r="AI1894"/>
      <c r="AJ1894"/>
      <c r="AK1894"/>
      <c r="AL1894"/>
      <c r="AM1894"/>
      <c r="AN1894"/>
      <c r="AO1894"/>
      <c r="AP1894"/>
      <c r="AQ1894"/>
      <c r="AR1894"/>
      <c r="AS1894" s="65"/>
      <c r="AT1894" s="65"/>
      <c r="AU1894"/>
      <c r="AV1894" s="56" t="s">
        <v>59</v>
      </c>
      <c r="AW1894" s="6"/>
      <c r="AX1894" s="6"/>
      <c r="AY1894" s="6"/>
      <c r="AZ1894" s="6"/>
      <c r="BA1894" s="6"/>
      <c r="BB1894" s="6"/>
      <c r="BC1894" s="6"/>
      <c r="BD1894" s="6"/>
      <c r="BE1894" s="6"/>
      <c r="BF1894" s="6"/>
      <c r="BG1894" s="6"/>
      <c r="BH1894" s="6"/>
      <c r="BI1894" s="6"/>
      <c r="BJ1894" s="6"/>
      <c r="BK1894" s="6"/>
      <c r="BL1894" s="6"/>
      <c r="BM1894" s="6"/>
      <c r="BN1894" s="6"/>
      <c r="BO1894" s="6"/>
      <c r="BP1894" s="6"/>
      <c r="BQ1894" s="6"/>
      <c r="BR1894" s="6"/>
      <c r="BS1894" s="6"/>
      <c r="BT1894" s="6"/>
      <c r="BU1894" s="6"/>
      <c r="BV1894" s="6"/>
      <c r="BW1894" s="6"/>
      <c r="BX1894" s="6"/>
      <c r="BY1894" s="6"/>
      <c r="BZ1894" s="6"/>
      <c r="CA1894" s="6"/>
      <c r="CB1894" s="6"/>
      <c r="CC1894" s="6"/>
      <c r="CD1894" s="6"/>
      <c r="CE1894" s="6"/>
      <c r="CF1894" s="6"/>
      <c r="CG1894" s="6"/>
      <c r="CH1894" s="6"/>
    </row>
    <row r="1895" spans="1:86" s="121" customFormat="1" x14ac:dyDescent="0.3">
      <c r="A1895" s="56" t="s">
        <v>42</v>
      </c>
      <c r="B1895" s="10" t="s">
        <v>43</v>
      </c>
      <c r="C1895" s="11">
        <v>2019</v>
      </c>
      <c r="D1895" s="56" t="s">
        <v>44</v>
      </c>
      <c r="E1895" s="56" t="s">
        <v>45</v>
      </c>
      <c r="F1895" s="56" t="s">
        <v>46</v>
      </c>
      <c r="G1895" s="56" t="s">
        <v>47</v>
      </c>
      <c r="H1895" s="56"/>
      <c r="I1895" s="56"/>
      <c r="J1895" t="s">
        <v>160</v>
      </c>
      <c r="K1895" s="16" t="s">
        <v>61</v>
      </c>
      <c r="L1895" s="56" t="s">
        <v>88</v>
      </c>
      <c r="M1895" s="56" t="s">
        <v>73</v>
      </c>
      <c r="N1895" s="6" t="s">
        <v>52</v>
      </c>
      <c r="O1895" s="6" t="s">
        <v>50</v>
      </c>
      <c r="P1895"/>
      <c r="Q1895"/>
      <c r="R1895"/>
      <c r="S1895"/>
      <c r="T1895" s="45" t="s">
        <v>930</v>
      </c>
      <c r="U1895"/>
      <c r="V1895"/>
      <c r="W1895"/>
      <c r="X1895"/>
      <c r="Y1895"/>
      <c r="Z1895"/>
      <c r="AA1895" s="56"/>
      <c r="AB1895" s="56"/>
      <c r="AC1895" s="56"/>
      <c r="AD1895"/>
      <c r="AE1895" s="31"/>
      <c r="AF1895" s="31"/>
      <c r="AG1895" s="31"/>
      <c r="AH1895" s="31"/>
      <c r="AI1895"/>
      <c r="AJ1895"/>
      <c r="AK1895"/>
      <c r="AL1895"/>
      <c r="AM1895"/>
      <c r="AN1895"/>
      <c r="AO1895"/>
      <c r="AP1895"/>
      <c r="AQ1895"/>
      <c r="AR1895"/>
      <c r="AS1895" s="65"/>
      <c r="AT1895" s="65"/>
      <c r="AU1895"/>
      <c r="AV1895" s="56" t="s">
        <v>59</v>
      </c>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c r="BU1895" s="6"/>
      <c r="BV1895" s="6"/>
      <c r="BW1895" s="6"/>
      <c r="BX1895" s="6"/>
      <c r="BY1895" s="6"/>
      <c r="BZ1895" s="6"/>
      <c r="CA1895" s="6"/>
      <c r="CB1895" s="6"/>
      <c r="CC1895" s="6"/>
      <c r="CD1895" s="6"/>
      <c r="CE1895" s="6"/>
      <c r="CF1895" s="6"/>
      <c r="CG1895" s="6"/>
      <c r="CH1895" s="6"/>
    </row>
    <row r="1896" spans="1:86" s="121" customFormat="1" x14ac:dyDescent="0.3">
      <c r="A1896" s="56" t="s">
        <v>42</v>
      </c>
      <c r="B1896" s="10" t="s">
        <v>43</v>
      </c>
      <c r="C1896" s="11">
        <v>2019</v>
      </c>
      <c r="D1896" s="56" t="s">
        <v>44</v>
      </c>
      <c r="E1896" s="56" t="s">
        <v>45</v>
      </c>
      <c r="F1896" s="56" t="s">
        <v>46</v>
      </c>
      <c r="G1896" s="56" t="s">
        <v>47</v>
      </c>
      <c r="H1896" s="56"/>
      <c r="I1896" s="56"/>
      <c r="J1896" t="s">
        <v>160</v>
      </c>
      <c r="K1896" s="16" t="s">
        <v>61</v>
      </c>
      <c r="L1896" s="56" t="s">
        <v>90</v>
      </c>
      <c r="M1896" s="56" t="s">
        <v>73</v>
      </c>
      <c r="N1896" s="6" t="s">
        <v>52</v>
      </c>
      <c r="O1896" s="6" t="s">
        <v>50</v>
      </c>
      <c r="P1896"/>
      <c r="Q1896"/>
      <c r="R1896"/>
      <c r="S1896"/>
      <c r="T1896" s="45" t="s">
        <v>930</v>
      </c>
      <c r="U1896"/>
      <c r="V1896"/>
      <c r="W1896"/>
      <c r="X1896"/>
      <c r="Y1896"/>
      <c r="Z1896"/>
      <c r="AA1896" s="56"/>
      <c r="AB1896" s="56"/>
      <c r="AC1896" s="56"/>
      <c r="AD1896"/>
      <c r="AE1896" s="31"/>
      <c r="AF1896" s="31"/>
      <c r="AG1896" s="31"/>
      <c r="AH1896" s="31"/>
      <c r="AI1896"/>
      <c r="AJ1896"/>
      <c r="AK1896"/>
      <c r="AL1896"/>
      <c r="AM1896"/>
      <c r="AN1896"/>
      <c r="AO1896"/>
      <c r="AP1896"/>
      <c r="AQ1896"/>
      <c r="AR1896"/>
      <c r="AS1896" s="65"/>
      <c r="AT1896" s="65"/>
      <c r="AU1896"/>
      <c r="AV1896" s="56" t="s">
        <v>59</v>
      </c>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c r="BU1896" s="6"/>
      <c r="BV1896" s="6"/>
      <c r="BW1896" s="6"/>
      <c r="BX1896" s="6"/>
      <c r="BY1896" s="6"/>
      <c r="BZ1896" s="6"/>
      <c r="CA1896" s="6"/>
      <c r="CB1896" s="6"/>
      <c r="CC1896" s="6"/>
      <c r="CD1896" s="6"/>
      <c r="CE1896" s="6"/>
      <c r="CF1896" s="6"/>
      <c r="CG1896" s="6"/>
      <c r="CH1896" s="6"/>
    </row>
    <row r="1897" spans="1:86" s="121" customFormat="1" x14ac:dyDescent="0.3">
      <c r="A1897" s="56" t="s">
        <v>42</v>
      </c>
      <c r="B1897" s="10" t="s">
        <v>43</v>
      </c>
      <c r="C1897" s="11">
        <v>2019</v>
      </c>
      <c r="D1897" s="56" t="s">
        <v>44</v>
      </c>
      <c r="E1897" s="56" t="s">
        <v>45</v>
      </c>
      <c r="F1897" s="56" t="s">
        <v>46</v>
      </c>
      <c r="G1897" s="56" t="s">
        <v>47</v>
      </c>
      <c r="H1897" s="56"/>
      <c r="I1897" s="56"/>
      <c r="J1897" t="s">
        <v>160</v>
      </c>
      <c r="K1897" s="16" t="s">
        <v>61</v>
      </c>
      <c r="L1897" s="56" t="s">
        <v>95</v>
      </c>
      <c r="M1897" s="56" t="s">
        <v>73</v>
      </c>
      <c r="N1897" s="6" t="s">
        <v>52</v>
      </c>
      <c r="O1897" s="6" t="s">
        <v>50</v>
      </c>
      <c r="P1897"/>
      <c r="Q1897"/>
      <c r="R1897"/>
      <c r="S1897"/>
      <c r="T1897" s="45" t="s">
        <v>930</v>
      </c>
      <c r="U1897"/>
      <c r="V1897"/>
      <c r="W1897"/>
      <c r="X1897"/>
      <c r="Y1897"/>
      <c r="Z1897"/>
      <c r="AA1897" s="56"/>
      <c r="AB1897" s="56"/>
      <c r="AC1897" s="56"/>
      <c r="AD1897"/>
      <c r="AE1897" s="31"/>
      <c r="AF1897" s="31"/>
      <c r="AG1897" s="31"/>
      <c r="AH1897" s="31"/>
      <c r="AI1897"/>
      <c r="AJ1897"/>
      <c r="AK1897"/>
      <c r="AL1897"/>
      <c r="AM1897"/>
      <c r="AN1897"/>
      <c r="AO1897"/>
      <c r="AP1897"/>
      <c r="AQ1897"/>
      <c r="AR1897"/>
      <c r="AS1897" s="65"/>
      <c r="AT1897" s="65"/>
      <c r="AU1897"/>
      <c r="AV1897" s="56" t="s">
        <v>59</v>
      </c>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c r="BU1897" s="6"/>
      <c r="BV1897" s="6"/>
      <c r="BW1897" s="6"/>
      <c r="BX1897" s="6"/>
      <c r="BY1897" s="6"/>
      <c r="BZ1897" s="6"/>
      <c r="CA1897" s="6"/>
      <c r="CB1897" s="6"/>
      <c r="CC1897" s="6"/>
      <c r="CD1897" s="6"/>
      <c r="CE1897" s="6"/>
      <c r="CF1897" s="6"/>
      <c r="CG1897" s="6"/>
      <c r="CH1897" s="6"/>
    </row>
    <row r="1898" spans="1:86" s="121" customFormat="1" x14ac:dyDescent="0.3">
      <c r="A1898" s="56" t="s">
        <v>42</v>
      </c>
      <c r="B1898" s="10" t="s">
        <v>43</v>
      </c>
      <c r="C1898" s="11">
        <v>2019</v>
      </c>
      <c r="D1898" s="56" t="s">
        <v>44</v>
      </c>
      <c r="E1898" s="56" t="s">
        <v>45</v>
      </c>
      <c r="F1898" s="56" t="s">
        <v>46</v>
      </c>
      <c r="G1898" s="56" t="s">
        <v>47</v>
      </c>
      <c r="H1898" s="56"/>
      <c r="I1898" s="56"/>
      <c r="J1898" t="s">
        <v>160</v>
      </c>
      <c r="K1898" s="16" t="s">
        <v>61</v>
      </c>
      <c r="L1898" s="56" t="s">
        <v>94</v>
      </c>
      <c r="M1898" s="56" t="s">
        <v>73</v>
      </c>
      <c r="N1898" s="6" t="s">
        <v>52</v>
      </c>
      <c r="O1898" s="6" t="s">
        <v>50</v>
      </c>
      <c r="P1898"/>
      <c r="Q1898"/>
      <c r="R1898"/>
      <c r="S1898"/>
      <c r="T1898" s="45" t="s">
        <v>930</v>
      </c>
      <c r="U1898"/>
      <c r="V1898"/>
      <c r="W1898"/>
      <c r="X1898"/>
      <c r="Y1898"/>
      <c r="Z1898"/>
      <c r="AA1898" s="56"/>
      <c r="AB1898" s="56"/>
      <c r="AC1898" s="56"/>
      <c r="AD1898"/>
      <c r="AE1898" s="31"/>
      <c r="AF1898" s="31"/>
      <c r="AG1898" s="31"/>
      <c r="AH1898" s="31"/>
      <c r="AI1898"/>
      <c r="AJ1898"/>
      <c r="AK1898"/>
      <c r="AL1898"/>
      <c r="AM1898"/>
      <c r="AN1898"/>
      <c r="AO1898"/>
      <c r="AP1898"/>
      <c r="AQ1898"/>
      <c r="AR1898"/>
      <c r="AS1898" s="65"/>
      <c r="AT1898" s="65"/>
      <c r="AU1898"/>
      <c r="AV1898" s="56" t="s">
        <v>59</v>
      </c>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c r="BU1898" s="6"/>
      <c r="BV1898" s="6"/>
      <c r="BW1898" s="6"/>
      <c r="BX1898" s="6"/>
      <c r="BY1898" s="6"/>
      <c r="BZ1898" s="6"/>
      <c r="CA1898" s="6"/>
      <c r="CB1898" s="6"/>
      <c r="CC1898" s="6"/>
      <c r="CD1898" s="6"/>
      <c r="CE1898" s="6"/>
      <c r="CF1898" s="6"/>
      <c r="CG1898" s="6"/>
      <c r="CH1898" s="6"/>
    </row>
    <row r="1899" spans="1:86" s="121" customFormat="1" x14ac:dyDescent="0.3">
      <c r="A1899" s="56" t="s">
        <v>42</v>
      </c>
      <c r="B1899" s="10" t="s">
        <v>43</v>
      </c>
      <c r="C1899" s="11">
        <v>2019</v>
      </c>
      <c r="D1899" s="56" t="s">
        <v>44</v>
      </c>
      <c r="E1899" s="56" t="s">
        <v>45</v>
      </c>
      <c r="F1899" s="56" t="s">
        <v>46</v>
      </c>
      <c r="G1899" s="56" t="s">
        <v>47</v>
      </c>
      <c r="H1899" s="56"/>
      <c r="I1899" s="56"/>
      <c r="J1899" t="s">
        <v>160</v>
      </c>
      <c r="K1899" s="16" t="s">
        <v>61</v>
      </c>
      <c r="L1899" s="56" t="s">
        <v>91</v>
      </c>
      <c r="M1899" s="56" t="s">
        <v>73</v>
      </c>
      <c r="N1899" s="6" t="s">
        <v>52</v>
      </c>
      <c r="O1899" s="6" t="s">
        <v>50</v>
      </c>
      <c r="P1899"/>
      <c r="Q1899"/>
      <c r="R1899"/>
      <c r="S1899"/>
      <c r="T1899" s="45" t="s">
        <v>930</v>
      </c>
      <c r="U1899"/>
      <c r="V1899"/>
      <c r="W1899"/>
      <c r="X1899"/>
      <c r="Y1899"/>
      <c r="Z1899"/>
      <c r="AA1899" s="56"/>
      <c r="AB1899" s="56"/>
      <c r="AC1899" s="56"/>
      <c r="AD1899"/>
      <c r="AE1899" s="31"/>
      <c r="AF1899" s="31"/>
      <c r="AG1899" s="31"/>
      <c r="AH1899" s="31"/>
      <c r="AI1899"/>
      <c r="AJ1899"/>
      <c r="AK1899"/>
      <c r="AL1899"/>
      <c r="AM1899"/>
      <c r="AN1899"/>
      <c r="AO1899"/>
      <c r="AP1899"/>
      <c r="AQ1899"/>
      <c r="AR1899"/>
      <c r="AS1899" s="65"/>
      <c r="AT1899" s="65"/>
      <c r="AU1899"/>
      <c r="AV1899" s="56" t="s">
        <v>59</v>
      </c>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c r="BU1899" s="6"/>
      <c r="BV1899" s="6"/>
      <c r="BW1899" s="6"/>
      <c r="BX1899" s="6"/>
      <c r="BY1899" s="6"/>
      <c r="BZ1899" s="6"/>
      <c r="CA1899" s="6"/>
      <c r="CB1899" s="6"/>
      <c r="CC1899" s="6"/>
      <c r="CD1899" s="6"/>
      <c r="CE1899" s="6"/>
      <c r="CF1899" s="6"/>
      <c r="CG1899" s="6"/>
      <c r="CH1899" s="6"/>
    </row>
    <row r="1900" spans="1:86" s="121" customFormat="1" x14ac:dyDescent="0.3">
      <c r="A1900" s="56" t="s">
        <v>42</v>
      </c>
      <c r="B1900" s="10" t="s">
        <v>43</v>
      </c>
      <c r="C1900" s="11">
        <v>2019</v>
      </c>
      <c r="D1900" s="56" t="s">
        <v>44</v>
      </c>
      <c r="E1900" s="56" t="s">
        <v>45</v>
      </c>
      <c r="F1900" s="56" t="s">
        <v>46</v>
      </c>
      <c r="G1900" s="56" t="s">
        <v>47</v>
      </c>
      <c r="H1900" s="56"/>
      <c r="I1900" s="56"/>
      <c r="J1900" t="s">
        <v>160</v>
      </c>
      <c r="K1900" s="16" t="s">
        <v>61</v>
      </c>
      <c r="L1900" s="56" t="s">
        <v>97</v>
      </c>
      <c r="M1900" s="56" t="s">
        <v>73</v>
      </c>
      <c r="N1900" s="6" t="s">
        <v>52</v>
      </c>
      <c r="O1900" s="6" t="s">
        <v>50</v>
      </c>
      <c r="P1900"/>
      <c r="Q1900"/>
      <c r="R1900"/>
      <c r="S1900"/>
      <c r="T1900" s="45" t="s">
        <v>930</v>
      </c>
      <c r="U1900"/>
      <c r="V1900"/>
      <c r="W1900"/>
      <c r="X1900"/>
      <c r="Y1900"/>
      <c r="Z1900"/>
      <c r="AA1900" s="56"/>
      <c r="AB1900" s="56"/>
      <c r="AC1900" s="56"/>
      <c r="AD1900"/>
      <c r="AE1900" s="31"/>
      <c r="AF1900" s="31"/>
      <c r="AG1900" s="31"/>
      <c r="AH1900" s="31"/>
      <c r="AI1900"/>
      <c r="AJ1900"/>
      <c r="AK1900"/>
      <c r="AL1900"/>
      <c r="AM1900"/>
      <c r="AN1900"/>
      <c r="AO1900"/>
      <c r="AP1900"/>
      <c r="AQ1900"/>
      <c r="AR1900"/>
      <c r="AS1900" s="65"/>
      <c r="AT1900" s="65"/>
      <c r="AU1900"/>
      <c r="AV1900" s="56" t="s">
        <v>59</v>
      </c>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c r="BU1900" s="6"/>
      <c r="BV1900" s="6"/>
      <c r="BW1900" s="6"/>
      <c r="BX1900" s="6"/>
      <c r="BY1900" s="6"/>
      <c r="BZ1900" s="6"/>
      <c r="CA1900" s="6"/>
      <c r="CB1900" s="6"/>
      <c r="CC1900" s="6"/>
      <c r="CD1900" s="6"/>
      <c r="CE1900" s="6"/>
      <c r="CF1900" s="6"/>
      <c r="CG1900" s="6"/>
      <c r="CH1900" s="6"/>
    </row>
    <row r="1901" spans="1:86" s="121" customFormat="1" x14ac:dyDescent="0.3">
      <c r="A1901" s="56" t="s">
        <v>42</v>
      </c>
      <c r="B1901" s="10" t="s">
        <v>43</v>
      </c>
      <c r="C1901" s="11">
        <v>2019</v>
      </c>
      <c r="D1901" s="56" t="s">
        <v>44</v>
      </c>
      <c r="E1901" s="56" t="s">
        <v>45</v>
      </c>
      <c r="F1901" s="56" t="s">
        <v>46</v>
      </c>
      <c r="G1901" s="56" t="s">
        <v>47</v>
      </c>
      <c r="H1901" s="56"/>
      <c r="I1901" s="56"/>
      <c r="J1901" t="s">
        <v>160</v>
      </c>
      <c r="K1901" s="16" t="s">
        <v>61</v>
      </c>
      <c r="L1901" s="56" t="s">
        <v>92</v>
      </c>
      <c r="M1901" s="56" t="s">
        <v>73</v>
      </c>
      <c r="N1901" s="6" t="s">
        <v>52</v>
      </c>
      <c r="O1901" s="6" t="s">
        <v>50</v>
      </c>
      <c r="P1901"/>
      <c r="Q1901"/>
      <c r="R1901"/>
      <c r="S1901"/>
      <c r="T1901" s="45" t="s">
        <v>930</v>
      </c>
      <c r="U1901"/>
      <c r="V1901"/>
      <c r="W1901"/>
      <c r="X1901"/>
      <c r="Y1901"/>
      <c r="Z1901"/>
      <c r="AA1901" s="56"/>
      <c r="AB1901" s="56"/>
      <c r="AC1901" s="56"/>
      <c r="AD1901"/>
      <c r="AE1901" s="31"/>
      <c r="AF1901" s="31"/>
      <c r="AG1901" s="31"/>
      <c r="AH1901" s="31"/>
      <c r="AI1901"/>
      <c r="AJ1901"/>
      <c r="AK1901"/>
      <c r="AL1901"/>
      <c r="AM1901"/>
      <c r="AN1901"/>
      <c r="AO1901"/>
      <c r="AP1901"/>
      <c r="AQ1901"/>
      <c r="AR1901"/>
      <c r="AS1901" s="65"/>
      <c r="AT1901" s="65"/>
      <c r="AU1901"/>
      <c r="AV1901" s="56" t="s">
        <v>59</v>
      </c>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c r="BU1901" s="6"/>
      <c r="BV1901" s="6"/>
      <c r="BW1901" s="6"/>
      <c r="BX1901" s="6"/>
      <c r="BY1901" s="6"/>
      <c r="BZ1901" s="6"/>
      <c r="CA1901" s="6"/>
      <c r="CB1901" s="6"/>
      <c r="CC1901" s="6"/>
      <c r="CD1901" s="6"/>
      <c r="CE1901" s="6"/>
      <c r="CF1901" s="6"/>
      <c r="CG1901" s="6"/>
      <c r="CH1901" s="6"/>
    </row>
    <row r="1902" spans="1:86" s="121" customFormat="1" x14ac:dyDescent="0.3">
      <c r="A1902" s="56" t="s">
        <v>42</v>
      </c>
      <c r="B1902" s="10" t="s">
        <v>43</v>
      </c>
      <c r="C1902" s="11">
        <v>2019</v>
      </c>
      <c r="D1902" s="56" t="s">
        <v>44</v>
      </c>
      <c r="E1902" s="56" t="s">
        <v>45</v>
      </c>
      <c r="F1902" s="56" t="s">
        <v>46</v>
      </c>
      <c r="G1902" s="56" t="s">
        <v>47</v>
      </c>
      <c r="H1902" s="56"/>
      <c r="I1902" s="56"/>
      <c r="J1902" t="s">
        <v>160</v>
      </c>
      <c r="K1902" s="16" t="s">
        <v>61</v>
      </c>
      <c r="L1902" s="56" t="s">
        <v>93</v>
      </c>
      <c r="M1902" s="56" t="s">
        <v>73</v>
      </c>
      <c r="N1902" s="6" t="s">
        <v>52</v>
      </c>
      <c r="O1902" s="6" t="s">
        <v>50</v>
      </c>
      <c r="P1902"/>
      <c r="Q1902"/>
      <c r="R1902"/>
      <c r="S1902"/>
      <c r="T1902" s="45" t="s">
        <v>930</v>
      </c>
      <c r="U1902"/>
      <c r="V1902"/>
      <c r="W1902"/>
      <c r="X1902"/>
      <c r="Y1902"/>
      <c r="Z1902"/>
      <c r="AA1902" s="56"/>
      <c r="AB1902" s="56"/>
      <c r="AC1902" s="56"/>
      <c r="AD1902"/>
      <c r="AE1902" s="31"/>
      <c r="AF1902" s="31"/>
      <c r="AG1902" s="31"/>
      <c r="AH1902" s="31"/>
      <c r="AI1902"/>
      <c r="AJ1902"/>
      <c r="AK1902"/>
      <c r="AL1902"/>
      <c r="AM1902"/>
      <c r="AN1902"/>
      <c r="AO1902"/>
      <c r="AP1902"/>
      <c r="AQ1902"/>
      <c r="AR1902"/>
      <c r="AS1902" s="65"/>
      <c r="AT1902" s="65"/>
      <c r="AU1902"/>
      <c r="AV1902" s="56" t="s">
        <v>59</v>
      </c>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c r="BU1902" s="6"/>
      <c r="BV1902" s="6"/>
      <c r="BW1902" s="6"/>
      <c r="BX1902" s="6"/>
      <c r="BY1902" s="6"/>
      <c r="BZ1902" s="6"/>
      <c r="CA1902" s="6"/>
      <c r="CB1902" s="6"/>
      <c r="CC1902" s="6"/>
      <c r="CD1902" s="6"/>
      <c r="CE1902" s="6"/>
      <c r="CF1902" s="6"/>
      <c r="CG1902" s="6"/>
      <c r="CH1902" s="6"/>
    </row>
    <row r="1903" spans="1:86" s="121" customFormat="1" x14ac:dyDescent="0.3">
      <c r="A1903" s="56" t="s">
        <v>42</v>
      </c>
      <c r="B1903" s="10" t="s">
        <v>43</v>
      </c>
      <c r="C1903" s="11">
        <v>2019</v>
      </c>
      <c r="D1903" s="56" t="s">
        <v>44</v>
      </c>
      <c r="E1903" s="56" t="s">
        <v>45</v>
      </c>
      <c r="F1903" s="56" t="s">
        <v>46</v>
      </c>
      <c r="G1903" s="56" t="s">
        <v>47</v>
      </c>
      <c r="H1903" s="56"/>
      <c r="I1903" s="56"/>
      <c r="J1903" s="11">
        <v>4</v>
      </c>
      <c r="K1903" s="16" t="s">
        <v>64</v>
      </c>
      <c r="L1903" s="17" t="s">
        <v>124</v>
      </c>
      <c r="M1903" s="56" t="s">
        <v>99</v>
      </c>
      <c r="N1903" s="6" t="s">
        <v>52</v>
      </c>
      <c r="O1903" s="6" t="s">
        <v>50</v>
      </c>
      <c r="P1903"/>
      <c r="Q1903"/>
      <c r="R1903"/>
      <c r="S1903"/>
      <c r="T1903" s="44" t="s">
        <v>125</v>
      </c>
      <c r="U1903"/>
      <c r="V1903"/>
      <c r="W1903"/>
      <c r="X1903"/>
      <c r="Y1903"/>
      <c r="Z1903"/>
      <c r="AA1903" s="56"/>
      <c r="AB1903" s="56"/>
      <c r="AC1903" s="56"/>
      <c r="AD1903"/>
      <c r="AE1903" s="31"/>
      <c r="AF1903" s="33"/>
      <c r="AG1903" s="33"/>
      <c r="AH1903" s="33"/>
      <c r="AI1903"/>
      <c r="AJ1903"/>
      <c r="AK1903"/>
      <c r="AL1903"/>
      <c r="AM1903"/>
      <c r="AN1903"/>
      <c r="AO1903" s="18"/>
      <c r="AP1903" s="16" t="s">
        <v>126</v>
      </c>
      <c r="AQ1903" s="14" t="s">
        <v>127</v>
      </c>
      <c r="AR1903"/>
      <c r="AS1903"/>
      <c r="AT1903"/>
      <c r="AU1903"/>
      <c r="AV1903" s="56" t="s">
        <v>59</v>
      </c>
      <c r="AW1903"/>
      <c r="AX1903"/>
      <c r="AY1903"/>
      <c r="AZ1903"/>
      <c r="BA1903"/>
      <c r="BB1903"/>
      <c r="BC1903"/>
      <c r="BD1903"/>
      <c r="BE1903"/>
      <c r="BF1903"/>
      <c r="BG1903"/>
      <c r="BH1903"/>
      <c r="BI1903"/>
      <c r="BJ1903"/>
      <c r="BK1903"/>
      <c r="BL1903"/>
      <c r="BM1903"/>
      <c r="BN1903"/>
      <c r="BO1903"/>
      <c r="BP1903"/>
      <c r="BQ1903"/>
      <c r="BR1903"/>
      <c r="BS1903"/>
      <c r="BT1903"/>
      <c r="BU1903"/>
      <c r="BV1903"/>
      <c r="BW1903"/>
      <c r="BX1903"/>
      <c r="BY1903"/>
      <c r="BZ1903"/>
      <c r="CA1903"/>
      <c r="CB1903"/>
      <c r="CC1903"/>
      <c r="CD1903"/>
      <c r="CE1903"/>
      <c r="CF1903"/>
      <c r="CG1903"/>
      <c r="CH1903"/>
    </row>
    <row r="1904" spans="1:86" s="121" customFormat="1" x14ac:dyDescent="0.3">
      <c r="A1904" s="56" t="s">
        <v>42</v>
      </c>
      <c r="B1904" s="10" t="s">
        <v>43</v>
      </c>
      <c r="C1904" s="11">
        <v>2019</v>
      </c>
      <c r="D1904" s="56" t="s">
        <v>44</v>
      </c>
      <c r="E1904" s="56" t="s">
        <v>45</v>
      </c>
      <c r="F1904" s="56" t="s">
        <v>46</v>
      </c>
      <c r="G1904" s="56" t="s">
        <v>47</v>
      </c>
      <c r="H1904" s="56"/>
      <c r="I1904" s="56"/>
      <c r="J1904" s="11">
        <v>4</v>
      </c>
      <c r="K1904" s="16" t="s">
        <v>64</v>
      </c>
      <c r="L1904" s="17" t="s">
        <v>109</v>
      </c>
      <c r="M1904" s="56" t="s">
        <v>99</v>
      </c>
      <c r="N1904" s="6" t="s">
        <v>52</v>
      </c>
      <c r="O1904" s="6" t="s">
        <v>50</v>
      </c>
      <c r="P1904"/>
      <c r="Q1904"/>
      <c r="R1904"/>
      <c r="S1904"/>
      <c r="T1904" s="44" t="s">
        <v>110</v>
      </c>
      <c r="U1904"/>
      <c r="V1904"/>
      <c r="W1904"/>
      <c r="X1904"/>
      <c r="Y1904"/>
      <c r="Z1904"/>
      <c r="AA1904" s="56"/>
      <c r="AB1904" s="56"/>
      <c r="AC1904" s="56"/>
      <c r="AD1904"/>
      <c r="AE1904"/>
      <c r="AF1904"/>
      <c r="AG1904"/>
      <c r="AH1904"/>
      <c r="AI1904"/>
      <c r="AJ1904"/>
      <c r="AK1904"/>
      <c r="AL1904"/>
      <c r="AM1904"/>
      <c r="AN1904"/>
      <c r="AO1904"/>
      <c r="AP1904" s="16" t="s">
        <v>111</v>
      </c>
      <c r="AQ1904" s="14" t="s">
        <v>112</v>
      </c>
      <c r="AR1904"/>
      <c r="AS1904"/>
      <c r="AT1904"/>
      <c r="AU1904"/>
      <c r="AV1904" s="56" t="s">
        <v>59</v>
      </c>
      <c r="AW1904"/>
      <c r="AX1904"/>
      <c r="AY1904"/>
      <c r="AZ1904"/>
      <c r="BA1904"/>
      <c r="BB1904"/>
      <c r="BC1904"/>
      <c r="BD1904"/>
      <c r="BE1904"/>
      <c r="BF1904"/>
      <c r="BG1904"/>
      <c r="BH1904"/>
      <c r="BI1904"/>
      <c r="BJ1904"/>
      <c r="BK1904"/>
      <c r="BL1904"/>
      <c r="BM1904"/>
      <c r="BN1904"/>
      <c r="BO1904"/>
      <c r="BP1904"/>
      <c r="BQ1904"/>
      <c r="BR1904"/>
      <c r="BS1904"/>
      <c r="BT1904"/>
      <c r="BU1904"/>
      <c r="BV1904"/>
      <c r="BW1904"/>
      <c r="BX1904"/>
      <c r="BY1904"/>
      <c r="BZ1904"/>
      <c r="CA1904"/>
      <c r="CB1904"/>
      <c r="CC1904"/>
      <c r="CD1904"/>
      <c r="CE1904"/>
      <c r="CF1904"/>
      <c r="CG1904"/>
      <c r="CH1904"/>
    </row>
    <row r="1905" spans="1:86" s="121" customFormat="1" x14ac:dyDescent="0.3">
      <c r="A1905" s="56" t="s">
        <v>42</v>
      </c>
      <c r="B1905" s="10" t="s">
        <v>43</v>
      </c>
      <c r="C1905" s="11">
        <v>2019</v>
      </c>
      <c r="D1905" s="56" t="s">
        <v>44</v>
      </c>
      <c r="E1905" s="56" t="s">
        <v>45</v>
      </c>
      <c r="F1905" s="56" t="s">
        <v>46</v>
      </c>
      <c r="G1905" s="56" t="s">
        <v>47</v>
      </c>
      <c r="H1905" s="56"/>
      <c r="I1905" s="56"/>
      <c r="J1905" s="11">
        <v>4</v>
      </c>
      <c r="K1905" s="16" t="s">
        <v>64</v>
      </c>
      <c r="L1905" s="56" t="s">
        <v>120</v>
      </c>
      <c r="M1905" s="56" t="s">
        <v>99</v>
      </c>
      <c r="N1905" s="6" t="s">
        <v>52</v>
      </c>
      <c r="O1905" s="6" t="s">
        <v>50</v>
      </c>
      <c r="P1905"/>
      <c r="Q1905"/>
      <c r="R1905"/>
      <c r="S1905"/>
      <c r="T1905" s="44" t="s">
        <v>121</v>
      </c>
      <c r="U1905"/>
      <c r="V1905"/>
      <c r="W1905"/>
      <c r="X1905"/>
      <c r="Y1905"/>
      <c r="Z1905"/>
      <c r="AA1905" s="56"/>
      <c r="AB1905" s="56"/>
      <c r="AC1905" s="56"/>
      <c r="AD1905"/>
      <c r="AE1905" s="31"/>
      <c r="AF1905" s="33"/>
      <c r="AG1905" s="34"/>
      <c r="AH1905" s="34"/>
      <c r="AI1905"/>
      <c r="AJ1905"/>
      <c r="AK1905"/>
      <c r="AL1905"/>
      <c r="AM1905"/>
      <c r="AN1905"/>
      <c r="AO1905" s="18"/>
      <c r="AP1905" s="16" t="s">
        <v>122</v>
      </c>
      <c r="AQ1905" s="14" t="s">
        <v>123</v>
      </c>
      <c r="AR1905"/>
      <c r="AS1905"/>
      <c r="AT1905"/>
      <c r="AU1905"/>
      <c r="AV1905" s="56" t="s">
        <v>59</v>
      </c>
      <c r="AW1905"/>
      <c r="AX1905"/>
      <c r="AY1905"/>
      <c r="AZ1905"/>
      <c r="BA1905"/>
      <c r="BB1905"/>
      <c r="BC1905"/>
      <c r="BD1905"/>
      <c r="BE1905"/>
      <c r="BF1905"/>
      <c r="BG1905"/>
      <c r="BH1905"/>
      <c r="BI1905"/>
      <c r="BJ1905"/>
      <c r="BK1905"/>
      <c r="BL1905"/>
      <c r="BM1905"/>
      <c r="BN1905"/>
      <c r="BO1905"/>
      <c r="BP1905"/>
      <c r="BQ1905"/>
      <c r="BR1905"/>
      <c r="BS1905"/>
      <c r="BT1905"/>
      <c r="BU1905"/>
      <c r="BV1905"/>
      <c r="BW1905"/>
      <c r="BX1905"/>
      <c r="BY1905"/>
      <c r="BZ1905"/>
      <c r="CA1905"/>
      <c r="CB1905"/>
      <c r="CC1905"/>
      <c r="CD1905"/>
      <c r="CE1905"/>
      <c r="CF1905"/>
      <c r="CG1905"/>
      <c r="CH1905"/>
    </row>
    <row r="1906" spans="1:86" s="121" customFormat="1" x14ac:dyDescent="0.3">
      <c r="A1906" s="56" t="s">
        <v>42</v>
      </c>
      <c r="B1906" s="10" t="s">
        <v>43</v>
      </c>
      <c r="C1906" s="11">
        <v>2019</v>
      </c>
      <c r="D1906" s="56" t="s">
        <v>44</v>
      </c>
      <c r="E1906" s="56" t="s">
        <v>45</v>
      </c>
      <c r="F1906" s="56" t="s">
        <v>46</v>
      </c>
      <c r="G1906" s="56" t="s">
        <v>47</v>
      </c>
      <c r="H1906" s="56"/>
      <c r="I1906" s="56"/>
      <c r="J1906" s="11">
        <v>4</v>
      </c>
      <c r="K1906" s="16" t="s">
        <v>64</v>
      </c>
      <c r="L1906" s="17" t="s">
        <v>98</v>
      </c>
      <c r="M1906" s="56" t="s">
        <v>99</v>
      </c>
      <c r="N1906" s="6" t="s">
        <v>52</v>
      </c>
      <c r="O1906" s="6" t="s">
        <v>50</v>
      </c>
      <c r="P1906"/>
      <c r="Q1906"/>
      <c r="R1906"/>
      <c r="S1906"/>
      <c r="T1906" s="44" t="s">
        <v>100</v>
      </c>
      <c r="U1906"/>
      <c r="V1906"/>
      <c r="W1906"/>
      <c r="X1906"/>
      <c r="Y1906"/>
      <c r="Z1906"/>
      <c r="AA1906" s="56"/>
      <c r="AB1906" s="56"/>
      <c r="AC1906" s="56"/>
      <c r="AD1906"/>
      <c r="AE1906" s="31"/>
      <c r="AF1906" s="31"/>
      <c r="AG1906" s="31"/>
      <c r="AH1906" s="31"/>
      <c r="AI1906"/>
      <c r="AJ1906"/>
      <c r="AK1906"/>
      <c r="AL1906"/>
      <c r="AM1906"/>
      <c r="AN1906"/>
      <c r="AO1906"/>
      <c r="AP1906" s="16" t="s">
        <v>101</v>
      </c>
      <c r="AQ1906" s="14" t="s">
        <v>102</v>
      </c>
      <c r="AR1906"/>
      <c r="AS1906"/>
      <c r="AT1906"/>
      <c r="AU1906"/>
      <c r="AV1906" s="56" t="s">
        <v>59</v>
      </c>
      <c r="AW1906"/>
      <c r="AX1906"/>
      <c r="AY1906"/>
      <c r="AZ1906"/>
      <c r="BA1906"/>
      <c r="BB1906"/>
      <c r="BC1906"/>
      <c r="BD1906"/>
      <c r="BE1906"/>
      <c r="BF1906"/>
      <c r="BG1906"/>
      <c r="BH1906"/>
      <c r="BI1906"/>
      <c r="BJ1906"/>
      <c r="BK1906"/>
      <c r="BL1906"/>
      <c r="BM1906"/>
      <c r="BN1906"/>
      <c r="BO1906"/>
      <c r="BP1906"/>
      <c r="BQ1906"/>
      <c r="BR1906"/>
      <c r="BS1906"/>
      <c r="BT1906"/>
      <c r="BU1906"/>
      <c r="BV1906"/>
      <c r="BW1906"/>
      <c r="BX1906"/>
      <c r="BY1906"/>
      <c r="BZ1906"/>
      <c r="CA1906"/>
      <c r="CB1906"/>
      <c r="CC1906"/>
      <c r="CD1906"/>
      <c r="CE1906"/>
      <c r="CF1906"/>
      <c r="CG1906"/>
      <c r="CH1906"/>
    </row>
    <row r="1907" spans="1:86" s="121" customFormat="1" x14ac:dyDescent="0.3">
      <c r="A1907" s="56" t="s">
        <v>42</v>
      </c>
      <c r="B1907" s="10" t="s">
        <v>43</v>
      </c>
      <c r="C1907" s="11">
        <v>2019</v>
      </c>
      <c r="D1907" s="56" t="s">
        <v>44</v>
      </c>
      <c r="E1907" s="56" t="s">
        <v>45</v>
      </c>
      <c r="F1907" s="56" t="s">
        <v>46</v>
      </c>
      <c r="G1907" s="56" t="s">
        <v>47</v>
      </c>
      <c r="H1907" s="56"/>
      <c r="I1907" s="56"/>
      <c r="J1907" s="11">
        <v>4</v>
      </c>
      <c r="K1907" s="16" t="s">
        <v>64</v>
      </c>
      <c r="L1907" s="17" t="s">
        <v>106</v>
      </c>
      <c r="M1907" s="56" t="s">
        <v>99</v>
      </c>
      <c r="N1907" s="6" t="s">
        <v>52</v>
      </c>
      <c r="O1907" s="6" t="s">
        <v>50</v>
      </c>
      <c r="P1907"/>
      <c r="Q1907"/>
      <c r="R1907"/>
      <c r="S1907"/>
      <c r="T1907" s="10" t="s">
        <v>100</v>
      </c>
      <c r="U1907" s="14"/>
      <c r="V1907"/>
      <c r="W1907"/>
      <c r="X1907"/>
      <c r="Y1907"/>
      <c r="Z1907"/>
      <c r="AA1907" s="56"/>
      <c r="AB1907" s="56"/>
      <c r="AC1907" s="56"/>
      <c r="AD1907"/>
      <c r="AE1907" s="31"/>
      <c r="AF1907" s="31"/>
      <c r="AG1907" s="31"/>
      <c r="AH1907" s="31"/>
      <c r="AI1907"/>
      <c r="AJ1907"/>
      <c r="AK1907"/>
      <c r="AL1907"/>
      <c r="AM1907"/>
      <c r="AN1907"/>
      <c r="AO1907"/>
      <c r="AP1907" s="16" t="s">
        <v>107</v>
      </c>
      <c r="AQ1907" s="14" t="s">
        <v>108</v>
      </c>
      <c r="AR1907"/>
      <c r="AS1907"/>
      <c r="AT1907"/>
      <c r="AU1907"/>
      <c r="AV1907" s="56" t="s">
        <v>59</v>
      </c>
      <c r="AW1907"/>
      <c r="AX1907"/>
      <c r="AY1907"/>
      <c r="AZ1907"/>
      <c r="BA1907"/>
      <c r="BB1907"/>
      <c r="BC1907"/>
      <c r="BD1907"/>
      <c r="BE1907"/>
      <c r="BF1907"/>
      <c r="BG1907"/>
      <c r="BH1907"/>
      <c r="BI1907"/>
      <c r="BJ1907"/>
      <c r="BK1907"/>
      <c r="BL1907"/>
      <c r="BM1907"/>
      <c r="BN1907"/>
      <c r="BO1907"/>
      <c r="BP1907"/>
      <c r="BQ1907"/>
      <c r="BR1907"/>
      <c r="BS1907"/>
      <c r="BT1907"/>
      <c r="BU1907"/>
      <c r="BV1907"/>
      <c r="BW1907"/>
      <c r="BX1907"/>
      <c r="BY1907"/>
      <c r="BZ1907"/>
      <c r="CA1907"/>
      <c r="CB1907"/>
      <c r="CC1907"/>
      <c r="CD1907"/>
      <c r="CE1907"/>
      <c r="CF1907"/>
      <c r="CG1907"/>
      <c r="CH1907"/>
    </row>
    <row r="1908" spans="1:86" s="121" customFormat="1" x14ac:dyDescent="0.3">
      <c r="A1908" s="56" t="s">
        <v>42</v>
      </c>
      <c r="B1908" s="10" t="s">
        <v>43</v>
      </c>
      <c r="C1908" s="11">
        <v>2019</v>
      </c>
      <c r="D1908" s="56" t="s">
        <v>44</v>
      </c>
      <c r="E1908" s="56" t="s">
        <v>45</v>
      </c>
      <c r="F1908" s="56" t="s">
        <v>46</v>
      </c>
      <c r="G1908" s="56" t="s">
        <v>47</v>
      </c>
      <c r="H1908" s="56"/>
      <c r="I1908" s="56"/>
      <c r="J1908" s="11">
        <v>4</v>
      </c>
      <c r="K1908" s="16" t="s">
        <v>64</v>
      </c>
      <c r="L1908" s="17" t="s">
        <v>103</v>
      </c>
      <c r="M1908" s="56" t="s">
        <v>99</v>
      </c>
      <c r="N1908" s="6" t="s">
        <v>52</v>
      </c>
      <c r="O1908" s="6" t="s">
        <v>50</v>
      </c>
      <c r="P1908"/>
      <c r="Q1908"/>
      <c r="R1908"/>
      <c r="S1908"/>
      <c r="T1908" s="44" t="s">
        <v>100</v>
      </c>
      <c r="U1908"/>
      <c r="V1908"/>
      <c r="W1908"/>
      <c r="X1908"/>
      <c r="Y1908"/>
      <c r="Z1908"/>
      <c r="AA1908" s="56"/>
      <c r="AB1908" s="56"/>
      <c r="AC1908" s="56"/>
      <c r="AD1908"/>
      <c r="AE1908" s="31"/>
      <c r="AF1908" s="31"/>
      <c r="AG1908" s="31"/>
      <c r="AH1908" s="31"/>
      <c r="AI1908"/>
      <c r="AJ1908"/>
      <c r="AK1908"/>
      <c r="AL1908"/>
      <c r="AM1908"/>
      <c r="AN1908"/>
      <c r="AO1908"/>
      <c r="AP1908" s="16" t="s">
        <v>104</v>
      </c>
      <c r="AQ1908" s="14" t="s">
        <v>105</v>
      </c>
      <c r="AR1908"/>
      <c r="AS1908"/>
      <c r="AT1908"/>
      <c r="AU1908"/>
      <c r="AV1908" s="56" t="s">
        <v>59</v>
      </c>
      <c r="AW1908"/>
      <c r="AX1908"/>
      <c r="AY1908"/>
      <c r="AZ1908"/>
      <c r="BA1908"/>
      <c r="BB1908"/>
      <c r="BC1908"/>
      <c r="BD1908"/>
      <c r="BE1908"/>
      <c r="BF1908"/>
      <c r="BG1908"/>
      <c r="BH1908"/>
      <c r="BI1908"/>
      <c r="BJ1908"/>
      <c r="BK1908"/>
      <c r="BL1908"/>
      <c r="BM1908"/>
      <c r="BN1908"/>
      <c r="BO1908"/>
      <c r="BP1908"/>
      <c r="BQ1908"/>
      <c r="BR1908"/>
      <c r="BS1908"/>
      <c r="BT1908"/>
      <c r="BU1908"/>
      <c r="BV1908"/>
      <c r="BW1908"/>
      <c r="BX1908"/>
      <c r="BY1908"/>
      <c r="BZ1908"/>
      <c r="CA1908"/>
      <c r="CB1908"/>
      <c r="CC1908"/>
      <c r="CD1908"/>
      <c r="CE1908"/>
      <c r="CF1908"/>
      <c r="CG1908"/>
      <c r="CH1908"/>
    </row>
    <row r="1909" spans="1:86" s="121" customFormat="1" x14ac:dyDescent="0.3">
      <c r="A1909" s="56" t="s">
        <v>42</v>
      </c>
      <c r="B1909" s="10" t="s">
        <v>43</v>
      </c>
      <c r="C1909" s="11">
        <v>2019</v>
      </c>
      <c r="D1909" s="56" t="s">
        <v>44</v>
      </c>
      <c r="E1909" s="56" t="s">
        <v>45</v>
      </c>
      <c r="F1909" s="56" t="s">
        <v>46</v>
      </c>
      <c r="G1909" s="56" t="s">
        <v>47</v>
      </c>
      <c r="H1909" s="56"/>
      <c r="I1909" s="56"/>
      <c r="J1909" s="11">
        <v>4</v>
      </c>
      <c r="K1909" s="16" t="s">
        <v>64</v>
      </c>
      <c r="L1909" s="56" t="s">
        <v>117</v>
      </c>
      <c r="M1909" s="56" t="s">
        <v>99</v>
      </c>
      <c r="N1909" s="6" t="s">
        <v>52</v>
      </c>
      <c r="O1909" s="6" t="s">
        <v>50</v>
      </c>
      <c r="P1909"/>
      <c r="Q1909"/>
      <c r="R1909"/>
      <c r="S1909"/>
      <c r="T1909" s="44" t="s">
        <v>100</v>
      </c>
      <c r="U1909"/>
      <c r="V1909"/>
      <c r="W1909"/>
      <c r="X1909"/>
      <c r="Y1909"/>
      <c r="Z1909"/>
      <c r="AA1909" s="56"/>
      <c r="AB1909" s="56"/>
      <c r="AC1909" s="56"/>
      <c r="AD1909"/>
      <c r="AE1909" s="31"/>
      <c r="AF1909" s="31"/>
      <c r="AG1909" s="31"/>
      <c r="AH1909" s="31"/>
      <c r="AI1909"/>
      <c r="AJ1909"/>
      <c r="AK1909"/>
      <c r="AL1909"/>
      <c r="AM1909"/>
      <c r="AN1909"/>
      <c r="AO1909"/>
      <c r="AP1909" s="16" t="s">
        <v>118</v>
      </c>
      <c r="AQ1909" s="14" t="s">
        <v>119</v>
      </c>
      <c r="AR1909"/>
      <c r="AS1909"/>
      <c r="AT1909"/>
      <c r="AU1909"/>
      <c r="AV1909" s="56" t="s">
        <v>59</v>
      </c>
      <c r="AW1909"/>
      <c r="AX1909"/>
      <c r="AY1909"/>
      <c r="AZ1909"/>
      <c r="BA1909"/>
      <c r="BB1909"/>
      <c r="BC1909"/>
      <c r="BD1909"/>
      <c r="BE1909"/>
      <c r="BF1909"/>
      <c r="BG1909"/>
      <c r="BH1909"/>
      <c r="BI1909"/>
      <c r="BJ1909"/>
      <c r="BK1909"/>
      <c r="BL1909"/>
      <c r="BM1909"/>
      <c r="BN1909"/>
      <c r="BO1909"/>
      <c r="BP1909"/>
      <c r="BQ1909"/>
      <c r="BR1909"/>
      <c r="BS1909"/>
      <c r="BT1909"/>
      <c r="BU1909"/>
      <c r="BV1909"/>
      <c r="BW1909"/>
      <c r="BX1909"/>
      <c r="BY1909"/>
      <c r="BZ1909"/>
      <c r="CA1909"/>
      <c r="CB1909"/>
      <c r="CC1909"/>
      <c r="CD1909"/>
      <c r="CE1909"/>
      <c r="CF1909"/>
      <c r="CG1909"/>
      <c r="CH1909"/>
    </row>
    <row r="1910" spans="1:86" s="121" customFormat="1" x14ac:dyDescent="0.3">
      <c r="A1910" s="56" t="s">
        <v>42</v>
      </c>
      <c r="B1910" s="10" t="s">
        <v>43</v>
      </c>
      <c r="C1910" s="11">
        <v>2019</v>
      </c>
      <c r="D1910" s="56" t="s">
        <v>44</v>
      </c>
      <c r="E1910" s="56" t="s">
        <v>45</v>
      </c>
      <c r="F1910" s="56" t="s">
        <v>46</v>
      </c>
      <c r="G1910" s="56" t="s">
        <v>47</v>
      </c>
      <c r="H1910" s="56"/>
      <c r="I1910" s="56"/>
      <c r="J1910" s="11">
        <v>4</v>
      </c>
      <c r="K1910" s="16" t="s">
        <v>64</v>
      </c>
      <c r="L1910" s="56" t="s">
        <v>113</v>
      </c>
      <c r="M1910" s="56" t="s">
        <v>99</v>
      </c>
      <c r="N1910" s="6" t="s">
        <v>52</v>
      </c>
      <c r="O1910" s="6" t="s">
        <v>50</v>
      </c>
      <c r="P1910"/>
      <c r="Q1910"/>
      <c r="R1910"/>
      <c r="S1910"/>
      <c r="T1910" s="44" t="s">
        <v>114</v>
      </c>
      <c r="U1910"/>
      <c r="V1910"/>
      <c r="W1910"/>
      <c r="X1910"/>
      <c r="Y1910"/>
      <c r="Z1910"/>
      <c r="AA1910" s="56"/>
      <c r="AB1910" s="56"/>
      <c r="AC1910" s="56"/>
      <c r="AD1910"/>
      <c r="AE1910" s="31"/>
      <c r="AF1910" s="31"/>
      <c r="AG1910" s="31"/>
      <c r="AH1910" s="31"/>
      <c r="AI1910"/>
      <c r="AJ1910"/>
      <c r="AK1910"/>
      <c r="AL1910"/>
      <c r="AM1910"/>
      <c r="AN1910"/>
      <c r="AO1910"/>
      <c r="AP1910" s="16" t="s">
        <v>115</v>
      </c>
      <c r="AQ1910" s="14" t="s">
        <v>116</v>
      </c>
      <c r="AR1910"/>
      <c r="AS1910"/>
      <c r="AT1910"/>
      <c r="AU1910"/>
      <c r="AV1910" s="56" t="s">
        <v>59</v>
      </c>
      <c r="AW1910"/>
      <c r="AX1910"/>
      <c r="AY1910"/>
      <c r="AZ1910"/>
      <c r="BA1910"/>
      <c r="BB1910"/>
      <c r="BC1910"/>
      <c r="BD1910"/>
      <c r="BE1910"/>
      <c r="BF1910"/>
      <c r="BG1910"/>
      <c r="BH1910"/>
      <c r="BI1910"/>
      <c r="BJ1910"/>
      <c r="BK1910"/>
      <c r="BL1910"/>
      <c r="BM1910"/>
      <c r="BN1910"/>
      <c r="BO1910"/>
      <c r="BP1910"/>
      <c r="BQ1910"/>
      <c r="BR1910"/>
      <c r="BS1910"/>
      <c r="BT1910"/>
      <c r="BU1910"/>
      <c r="BV1910"/>
      <c r="BW1910"/>
      <c r="BX1910"/>
      <c r="BY1910"/>
      <c r="BZ1910"/>
      <c r="CA1910"/>
      <c r="CB1910"/>
      <c r="CC1910"/>
      <c r="CD1910"/>
      <c r="CE1910"/>
      <c r="CF1910"/>
      <c r="CG1910"/>
      <c r="CH1910"/>
    </row>
    <row r="1911" spans="1:86" s="121" customFormat="1" x14ac:dyDescent="0.3">
      <c r="A1911" s="56" t="s">
        <v>42</v>
      </c>
      <c r="B1911" s="10" t="s">
        <v>43</v>
      </c>
      <c r="C1911" s="11">
        <v>2019</v>
      </c>
      <c r="D1911" s="56" t="s">
        <v>44</v>
      </c>
      <c r="E1911" s="56" t="s">
        <v>45</v>
      </c>
      <c r="F1911" s="56" t="s">
        <v>46</v>
      </c>
      <c r="G1911" s="56" t="s">
        <v>47</v>
      </c>
      <c r="H1911" s="56"/>
      <c r="I1911" s="56"/>
      <c r="J1911" s="11">
        <v>4</v>
      </c>
      <c r="K1911" s="16" t="s">
        <v>64</v>
      </c>
      <c r="L1911" s="17" t="s">
        <v>130</v>
      </c>
      <c r="M1911" s="56" t="s">
        <v>129</v>
      </c>
      <c r="N1911" s="6" t="s">
        <v>52</v>
      </c>
      <c r="O1911" s="6" t="s">
        <v>50</v>
      </c>
      <c r="P1911"/>
      <c r="Q1911"/>
      <c r="R1911"/>
      <c r="S1911"/>
      <c r="T1911" s="44" t="s">
        <v>131</v>
      </c>
      <c r="U1911"/>
      <c r="V1911"/>
      <c r="W1911"/>
      <c r="X1911"/>
      <c r="Y1911"/>
      <c r="Z1911"/>
      <c r="AA1911" s="56"/>
      <c r="AB1911" s="56"/>
      <c r="AC1911" s="56"/>
      <c r="AD1911"/>
      <c r="AE1911" s="31"/>
      <c r="AF1911" s="33"/>
      <c r="AG1911" s="34"/>
      <c r="AH1911" s="34"/>
      <c r="AI1911"/>
      <c r="AJ1911"/>
      <c r="AK1911"/>
      <c r="AL1911"/>
      <c r="AM1911"/>
      <c r="AN1911"/>
      <c r="AO1911" s="18"/>
      <c r="AP1911" s="16" t="s">
        <v>70</v>
      </c>
      <c r="AQ1911" s="14" t="s">
        <v>102</v>
      </c>
      <c r="AR1911"/>
      <c r="AS1911"/>
      <c r="AT1911"/>
      <c r="AU1911"/>
      <c r="AV1911" s="56" t="s">
        <v>59</v>
      </c>
      <c r="AW1911"/>
      <c r="AX1911"/>
      <c r="AY1911"/>
      <c r="AZ1911"/>
      <c r="BA1911"/>
      <c r="BB1911"/>
      <c r="BC1911"/>
      <c r="BD1911"/>
      <c r="BE1911"/>
      <c r="BF1911"/>
      <c r="BG1911"/>
      <c r="BH1911"/>
      <c r="BI1911"/>
      <c r="BJ1911"/>
      <c r="BK1911"/>
      <c r="BL1911"/>
      <c r="BM1911"/>
      <c r="BN1911"/>
      <c r="BO1911"/>
      <c r="BP1911"/>
      <c r="BQ1911"/>
      <c r="BR1911"/>
      <c r="BS1911"/>
      <c r="BT1911"/>
      <c r="BU1911"/>
      <c r="BV1911"/>
      <c r="BW1911"/>
      <c r="BX1911"/>
      <c r="BY1911"/>
      <c r="BZ1911"/>
      <c r="CA1911"/>
      <c r="CB1911"/>
      <c r="CC1911"/>
      <c r="CD1911"/>
      <c r="CE1911"/>
      <c r="CF1911"/>
      <c r="CG1911"/>
      <c r="CH1911"/>
    </row>
    <row r="1912" spans="1:86" s="121" customFormat="1" x14ac:dyDescent="0.3">
      <c r="A1912" s="56" t="s">
        <v>42</v>
      </c>
      <c r="B1912" s="10" t="s">
        <v>43</v>
      </c>
      <c r="C1912" s="11">
        <v>2019</v>
      </c>
      <c r="D1912" s="56" t="s">
        <v>44</v>
      </c>
      <c r="E1912" s="56" t="s">
        <v>45</v>
      </c>
      <c r="F1912" s="56" t="s">
        <v>46</v>
      </c>
      <c r="G1912" s="56" t="s">
        <v>47</v>
      </c>
      <c r="H1912" s="56"/>
      <c r="I1912" s="56"/>
      <c r="J1912" s="11">
        <v>4</v>
      </c>
      <c r="K1912" s="16" t="s">
        <v>64</v>
      </c>
      <c r="L1912" s="14" t="s">
        <v>128</v>
      </c>
      <c r="M1912" s="56" t="s">
        <v>129</v>
      </c>
      <c r="N1912" s="6" t="s">
        <v>52</v>
      </c>
      <c r="O1912" s="6" t="s">
        <v>50</v>
      </c>
      <c r="P1912"/>
      <c r="Q1912"/>
      <c r="R1912"/>
      <c r="S1912"/>
      <c r="T1912" s="44" t="s">
        <v>69</v>
      </c>
      <c r="U1912"/>
      <c r="V1912"/>
      <c r="W1912"/>
      <c r="X1912"/>
      <c r="Y1912"/>
      <c r="Z1912"/>
      <c r="AA1912" s="56"/>
      <c r="AB1912" s="56"/>
      <c r="AC1912" s="56"/>
      <c r="AD1912"/>
      <c r="AE1912" s="31"/>
      <c r="AF1912" s="33"/>
      <c r="AG1912" s="33"/>
      <c r="AH1912" s="33"/>
      <c r="AI1912"/>
      <c r="AJ1912"/>
      <c r="AK1912"/>
      <c r="AL1912"/>
      <c r="AM1912"/>
      <c r="AN1912"/>
      <c r="AO1912" s="18"/>
      <c r="AP1912" s="16" t="s">
        <v>126</v>
      </c>
      <c r="AQ1912" s="14" t="s">
        <v>127</v>
      </c>
      <c r="AR1912"/>
      <c r="AS1912"/>
      <c r="AT1912"/>
      <c r="AU1912"/>
      <c r="AV1912" s="56" t="s">
        <v>59</v>
      </c>
      <c r="AW1912"/>
      <c r="AX1912"/>
      <c r="AY1912"/>
      <c r="AZ1912"/>
      <c r="BA1912"/>
      <c r="BB1912"/>
      <c r="BC1912"/>
      <c r="BD1912"/>
      <c r="BE1912"/>
      <c r="BF1912"/>
      <c r="BG1912"/>
      <c r="BH1912"/>
      <c r="BI1912"/>
      <c r="BJ1912"/>
      <c r="BK1912"/>
      <c r="BL1912"/>
      <c r="BM1912"/>
      <c r="BN1912"/>
      <c r="BO1912"/>
      <c r="BP1912"/>
      <c r="BQ1912"/>
      <c r="BR1912"/>
      <c r="BS1912"/>
      <c r="BT1912"/>
      <c r="BU1912"/>
      <c r="BV1912"/>
      <c r="BW1912"/>
      <c r="BX1912"/>
      <c r="BY1912"/>
      <c r="BZ1912"/>
      <c r="CA1912"/>
      <c r="CB1912"/>
      <c r="CC1912"/>
      <c r="CD1912"/>
      <c r="CE1912"/>
      <c r="CF1912"/>
      <c r="CG1912"/>
      <c r="CH1912"/>
    </row>
    <row r="1913" spans="1:86" s="121" customFormat="1" x14ac:dyDescent="0.3">
      <c r="A1913" s="56" t="s">
        <v>42</v>
      </c>
      <c r="B1913" s="10" t="s">
        <v>43</v>
      </c>
      <c r="C1913" s="11">
        <v>2019</v>
      </c>
      <c r="D1913" s="56" t="s">
        <v>44</v>
      </c>
      <c r="E1913" s="56" t="s">
        <v>45</v>
      </c>
      <c r="F1913" s="56" t="s">
        <v>46</v>
      </c>
      <c r="G1913" s="56" t="s">
        <v>47</v>
      </c>
      <c r="H1913" s="56"/>
      <c r="I1913" s="56"/>
      <c r="J1913" s="56" t="s">
        <v>11</v>
      </c>
      <c r="K1913" s="56" t="s">
        <v>229</v>
      </c>
      <c r="L1913" s="14" t="s">
        <v>322</v>
      </c>
      <c r="M1913" s="56" t="s">
        <v>51</v>
      </c>
      <c r="N1913" s="6" t="s">
        <v>52</v>
      </c>
      <c r="O1913" s="6" t="s">
        <v>50</v>
      </c>
      <c r="P1913"/>
      <c r="Q1913"/>
      <c r="R1913" s="15"/>
      <c r="S1913"/>
      <c r="T1913" s="46" t="s">
        <v>65</v>
      </c>
      <c r="U1913"/>
      <c r="V1913"/>
      <c r="W1913"/>
      <c r="X1913"/>
      <c r="Y1913"/>
      <c r="Z1913"/>
      <c r="AA1913" s="56"/>
      <c r="AB1913" s="56"/>
      <c r="AC1913" s="56"/>
      <c r="AD1913"/>
      <c r="AE1913" s="31"/>
      <c r="AF1913" s="31"/>
      <c r="AG1913" s="31"/>
      <c r="AH1913" s="31"/>
      <c r="AI1913"/>
      <c r="AJ1913"/>
      <c r="AK1913"/>
      <c r="AL1913"/>
      <c r="AM1913"/>
      <c r="AN1913"/>
      <c r="AO1913"/>
      <c r="AP1913" s="16" t="s">
        <v>66</v>
      </c>
      <c r="AQ1913" s="14" t="s">
        <v>67</v>
      </c>
      <c r="AR1913"/>
      <c r="AS1913"/>
      <c r="AT1913"/>
      <c r="AU1913"/>
      <c r="AV1913" s="56" t="s">
        <v>59</v>
      </c>
      <c r="AW1913"/>
      <c r="AX1913"/>
      <c r="AY1913"/>
      <c r="AZ1913"/>
      <c r="BA1913"/>
      <c r="BB1913"/>
      <c r="BC1913"/>
      <c r="BD1913"/>
      <c r="BE1913"/>
      <c r="BF1913"/>
      <c r="BG1913"/>
      <c r="BH1913"/>
      <c r="BI1913"/>
      <c r="BJ1913"/>
      <c r="BK1913"/>
      <c r="BL1913"/>
      <c r="BM1913"/>
      <c r="BN1913"/>
      <c r="BO1913"/>
      <c r="BP1913"/>
      <c r="BQ1913"/>
      <c r="BR1913"/>
      <c r="BS1913"/>
      <c r="BT1913"/>
      <c r="BU1913"/>
      <c r="BV1913"/>
      <c r="BW1913"/>
      <c r="BX1913"/>
      <c r="BY1913"/>
      <c r="BZ1913"/>
      <c r="CA1913"/>
      <c r="CB1913"/>
      <c r="CC1913"/>
      <c r="CD1913"/>
      <c r="CE1913"/>
      <c r="CF1913"/>
      <c r="CG1913"/>
      <c r="CH1913"/>
    </row>
    <row r="1914" spans="1:86" s="121" customFormat="1" x14ac:dyDescent="0.3">
      <c r="A1914" s="56" t="s">
        <v>42</v>
      </c>
      <c r="B1914" s="10" t="s">
        <v>43</v>
      </c>
      <c r="C1914" s="11">
        <v>2019</v>
      </c>
      <c r="D1914" s="56" t="s">
        <v>44</v>
      </c>
      <c r="E1914" s="56" t="s">
        <v>45</v>
      </c>
      <c r="F1914" s="56" t="s">
        <v>46</v>
      </c>
      <c r="G1914" s="56" t="s">
        <v>47</v>
      </c>
      <c r="H1914" s="56"/>
      <c r="I1914" s="56"/>
      <c r="J1914" s="56" t="s">
        <v>1045</v>
      </c>
      <c r="K1914" s="14" t="s">
        <v>973</v>
      </c>
      <c r="L1914" s="56" t="s">
        <v>50</v>
      </c>
      <c r="M1914" s="56" t="s">
        <v>51</v>
      </c>
      <c r="N1914" s="6" t="s">
        <v>52</v>
      </c>
      <c r="O1914" s="6" t="s">
        <v>50</v>
      </c>
      <c r="P1914"/>
      <c r="Q1914"/>
      <c r="R1914" s="14"/>
      <c r="S1914" s="56"/>
      <c r="T1914" s="56"/>
      <c r="U1914" s="56"/>
      <c r="V1914" s="56"/>
      <c r="W1914" s="56"/>
      <c r="X1914" s="56"/>
      <c r="Y1914" s="11"/>
      <c r="Z1914" s="11"/>
      <c r="AA1914" s="56"/>
      <c r="AB1914" s="56"/>
      <c r="AC1914" s="56"/>
      <c r="AD1914" s="11"/>
      <c r="AE1914"/>
      <c r="AF1914"/>
      <c r="AG1914"/>
      <c r="AH1914"/>
      <c r="AI1914"/>
      <c r="AJ1914"/>
      <c r="AK1914" s="14"/>
      <c r="AL1914"/>
      <c r="AM1914"/>
      <c r="AN1914"/>
      <c r="AO1914"/>
      <c r="AP1914"/>
      <c r="AQ1914"/>
      <c r="AR1914"/>
      <c r="AS1914"/>
      <c r="AT1914"/>
      <c r="AU1914"/>
      <c r="AV1914" s="56"/>
      <c r="AW1914"/>
      <c r="AX1914"/>
      <c r="AY1914"/>
      <c r="AZ1914"/>
      <c r="BA1914"/>
      <c r="BB1914"/>
      <c r="BC1914"/>
      <c r="BD1914"/>
      <c r="BE1914"/>
      <c r="BF1914"/>
      <c r="BG1914"/>
      <c r="BH1914"/>
      <c r="BI1914"/>
      <c r="BJ1914"/>
      <c r="BK1914"/>
      <c r="BL1914"/>
      <c r="BM1914"/>
      <c r="BN1914"/>
      <c r="BO1914"/>
      <c r="BP1914"/>
      <c r="BQ1914"/>
      <c r="BR1914"/>
      <c r="BS1914"/>
      <c r="BT1914"/>
      <c r="BU1914"/>
      <c r="BV1914"/>
      <c r="BW1914"/>
      <c r="BX1914"/>
      <c r="BY1914"/>
      <c r="BZ1914"/>
      <c r="CA1914"/>
      <c r="CB1914"/>
      <c r="CC1914"/>
      <c r="CD1914"/>
      <c r="CE1914"/>
      <c r="CF1914"/>
      <c r="CG1914"/>
      <c r="CH1914"/>
    </row>
    <row r="1915" spans="1:86" s="121" customFormat="1" x14ac:dyDescent="0.3">
      <c r="A1915" s="136" t="s">
        <v>42</v>
      </c>
      <c r="B1915" s="137" t="s">
        <v>43</v>
      </c>
      <c r="C1915" s="138">
        <v>2019</v>
      </c>
      <c r="D1915" s="136" t="s">
        <v>44</v>
      </c>
      <c r="E1915" s="136" t="s">
        <v>45</v>
      </c>
      <c r="F1915" s="136" t="s">
        <v>46</v>
      </c>
      <c r="G1915" s="136" t="s">
        <v>47</v>
      </c>
      <c r="H1915" s="136"/>
      <c r="I1915" s="136"/>
      <c r="J1915" s="136" t="s">
        <v>971</v>
      </c>
      <c r="K1915" s="139" t="s">
        <v>64</v>
      </c>
      <c r="L1915" s="136" t="s">
        <v>322</v>
      </c>
      <c r="M1915" s="136" t="s">
        <v>51</v>
      </c>
      <c r="N1915" s="140" t="s">
        <v>52</v>
      </c>
      <c r="O1915" s="140" t="s">
        <v>50</v>
      </c>
      <c r="P1915" s="141"/>
      <c r="Q1915" s="141"/>
      <c r="R1915" s="139"/>
      <c r="S1915" s="136"/>
      <c r="T1915" s="136"/>
      <c r="U1915" s="136"/>
      <c r="V1915" s="136"/>
      <c r="W1915" s="136"/>
      <c r="X1915" s="136"/>
      <c r="Y1915" s="138"/>
      <c r="Z1915" s="138"/>
      <c r="AA1915" s="136"/>
      <c r="AB1915" s="136"/>
      <c r="AC1915" s="136"/>
      <c r="AD1915" s="138"/>
      <c r="AE1915" s="141"/>
      <c r="AF1915" s="141"/>
      <c r="AG1915" s="141"/>
      <c r="AH1915" s="141"/>
      <c r="AI1915" s="141"/>
      <c r="AJ1915" s="141"/>
      <c r="AK1915" s="139"/>
      <c r="AL1915" s="141"/>
      <c r="AM1915" s="141"/>
      <c r="AN1915" s="141"/>
      <c r="AO1915" s="141"/>
      <c r="AP1915" s="141"/>
      <c r="AQ1915" s="141"/>
      <c r="AR1915" s="141"/>
      <c r="AS1915" s="141"/>
      <c r="AT1915" s="141"/>
      <c r="AU1915" s="141"/>
      <c r="AV1915" s="136"/>
      <c r="AW1915" s="141"/>
      <c r="AX1915" s="141"/>
      <c r="AY1915" s="141"/>
      <c r="AZ1915" s="141"/>
      <c r="BA1915" s="141"/>
      <c r="BB1915" s="141"/>
      <c r="BC1915" s="141"/>
      <c r="BD1915" s="141"/>
      <c r="BE1915" s="141"/>
      <c r="BF1915" s="141"/>
      <c r="BG1915" s="141"/>
      <c r="BH1915" s="141"/>
      <c r="BI1915" s="141"/>
      <c r="BJ1915" s="141"/>
      <c r="BK1915" s="141"/>
      <c r="BL1915" s="141"/>
      <c r="BM1915" s="141"/>
      <c r="BN1915" s="141"/>
      <c r="BO1915" s="141"/>
      <c r="BP1915" s="141"/>
      <c r="BQ1915" s="141"/>
      <c r="BR1915" s="141"/>
      <c r="BS1915" s="141"/>
      <c r="BT1915" s="141"/>
      <c r="BU1915" s="141"/>
      <c r="BV1915" s="141"/>
      <c r="BW1915" s="141"/>
      <c r="BX1915" s="141"/>
      <c r="BY1915" s="141"/>
      <c r="BZ1915" s="141"/>
      <c r="CA1915" s="141"/>
      <c r="CB1915" s="141"/>
      <c r="CC1915" s="141"/>
      <c r="CD1915" s="141"/>
      <c r="CE1915" s="141"/>
      <c r="CF1915" s="141"/>
      <c r="CG1915" s="141"/>
      <c r="CH1915" s="141"/>
    </row>
    <row r="1916" spans="1:86" s="121" customFormat="1" x14ac:dyDescent="0.3">
      <c r="A1916" s="136" t="s">
        <v>42</v>
      </c>
      <c r="B1916" s="137" t="s">
        <v>43</v>
      </c>
      <c r="C1916" s="138">
        <v>2019</v>
      </c>
      <c r="D1916" s="136" t="s">
        <v>44</v>
      </c>
      <c r="E1916" s="136" t="s">
        <v>45</v>
      </c>
      <c r="F1916" s="136" t="s">
        <v>46</v>
      </c>
      <c r="G1916" s="136" t="s">
        <v>47</v>
      </c>
      <c r="H1916" s="136"/>
      <c r="I1916" s="136"/>
      <c r="J1916" s="136" t="s">
        <v>11</v>
      </c>
      <c r="K1916" s="136" t="s">
        <v>64</v>
      </c>
      <c r="L1916" s="142" t="s">
        <v>68</v>
      </c>
      <c r="M1916" s="136" t="s">
        <v>51</v>
      </c>
      <c r="N1916" s="140" t="s">
        <v>173</v>
      </c>
      <c r="O1916" s="140" t="s">
        <v>50</v>
      </c>
      <c r="P1916" s="141"/>
      <c r="Q1916" s="141"/>
      <c r="R1916" s="141"/>
      <c r="S1916" s="141"/>
      <c r="T1916" s="143" t="s">
        <v>69</v>
      </c>
      <c r="U1916" s="141"/>
      <c r="V1916" s="141"/>
      <c r="W1916" s="141"/>
      <c r="X1916" s="141"/>
      <c r="Y1916" s="141"/>
      <c r="Z1916" s="141"/>
      <c r="AA1916" s="136"/>
      <c r="AB1916" s="136"/>
      <c r="AC1916" s="136"/>
      <c r="AD1916" s="141"/>
      <c r="AE1916" s="144"/>
      <c r="AF1916" s="144"/>
      <c r="AG1916" s="144"/>
      <c r="AH1916" s="144"/>
      <c r="AI1916" s="141"/>
      <c r="AJ1916" s="141"/>
      <c r="AK1916" s="141"/>
      <c r="AL1916" s="141"/>
      <c r="AM1916" s="141"/>
      <c r="AN1916" s="141"/>
      <c r="AO1916" s="141"/>
      <c r="AP1916" s="145" t="s">
        <v>70</v>
      </c>
      <c r="AQ1916" s="139" t="s">
        <v>71</v>
      </c>
      <c r="AR1916" s="141"/>
      <c r="AS1916" s="141"/>
      <c r="AT1916" s="141"/>
      <c r="AU1916" s="141"/>
      <c r="AV1916" s="136" t="s">
        <v>59</v>
      </c>
      <c r="AW1916" s="141"/>
      <c r="AX1916" s="141"/>
      <c r="AY1916" s="141"/>
      <c r="AZ1916" s="141"/>
      <c r="BA1916" s="141"/>
      <c r="BB1916" s="141"/>
      <c r="BC1916" s="141"/>
      <c r="BD1916" s="141"/>
      <c r="BE1916" s="141"/>
      <c r="BF1916" s="141"/>
      <c r="BG1916" s="141"/>
      <c r="BH1916" s="141"/>
      <c r="BI1916" s="141"/>
      <c r="BJ1916" s="141"/>
      <c r="BK1916" s="141"/>
      <c r="BL1916" s="141"/>
      <c r="BM1916" s="141"/>
      <c r="BN1916" s="141"/>
      <c r="BO1916" s="141"/>
      <c r="BP1916" s="141"/>
      <c r="BQ1916" s="141"/>
      <c r="BR1916" s="141"/>
      <c r="BS1916" s="141"/>
      <c r="BT1916" s="141"/>
      <c r="BU1916" s="141"/>
      <c r="BV1916" s="141"/>
      <c r="BW1916" s="141"/>
      <c r="BX1916" s="141"/>
      <c r="BY1916" s="141"/>
      <c r="BZ1916" s="141"/>
      <c r="CA1916" s="141"/>
      <c r="CB1916" s="141"/>
      <c r="CC1916" s="141"/>
      <c r="CD1916" s="141"/>
      <c r="CE1916" s="141"/>
      <c r="CF1916" s="141"/>
      <c r="CG1916" s="141"/>
      <c r="CH1916" s="141"/>
    </row>
    <row r="1917" spans="1:86" s="121" customFormat="1" x14ac:dyDescent="0.3">
      <c r="A1917" s="56" t="s">
        <v>42</v>
      </c>
      <c r="B1917" s="10" t="s">
        <v>43</v>
      </c>
      <c r="C1917" s="11">
        <v>2019</v>
      </c>
      <c r="D1917" s="56" t="s">
        <v>44</v>
      </c>
      <c r="E1917" s="56" t="s">
        <v>45</v>
      </c>
      <c r="F1917" s="56" t="s">
        <v>46</v>
      </c>
      <c r="G1917" s="56" t="s">
        <v>47</v>
      </c>
      <c r="H1917" s="56"/>
      <c r="I1917" s="56"/>
      <c r="J1917" s="56" t="s">
        <v>11</v>
      </c>
      <c r="K1917" s="14" t="s">
        <v>61</v>
      </c>
      <c r="L1917" s="56" t="s">
        <v>50</v>
      </c>
      <c r="M1917" s="56" t="s">
        <v>51</v>
      </c>
      <c r="N1917" s="6" t="s">
        <v>52</v>
      </c>
      <c r="O1917" s="6" t="s">
        <v>50</v>
      </c>
      <c r="P1917"/>
      <c r="Q1917"/>
      <c r="R1917" s="14" t="s">
        <v>62</v>
      </c>
      <c r="S1917" s="14"/>
      <c r="T1917" s="14"/>
      <c r="U1917" s="14"/>
      <c r="V1917"/>
      <c r="W1917"/>
      <c r="X1917"/>
      <c r="Y1917"/>
      <c r="Z1917"/>
      <c r="AA1917" s="56"/>
      <c r="AB1917" s="56"/>
      <c r="AC1917" s="56"/>
      <c r="AD1917"/>
      <c r="AE1917" s="31"/>
      <c r="AF1917" s="31"/>
      <c r="AG1917" s="31"/>
      <c r="AH1917" s="31"/>
      <c r="AI1917"/>
      <c r="AJ1917"/>
      <c r="AK1917"/>
      <c r="AL1917"/>
      <c r="AM1917"/>
      <c r="AN1917"/>
      <c r="AO1917"/>
      <c r="AP1917"/>
      <c r="AQ1917"/>
      <c r="AR1917"/>
      <c r="AS1917"/>
      <c r="AT1917"/>
      <c r="AU1917"/>
      <c r="AV1917" s="56" t="s">
        <v>59</v>
      </c>
      <c r="AW1917" s="6"/>
      <c r="AX1917" s="6"/>
      <c r="AY1917" s="6"/>
      <c r="AZ1917" s="6"/>
      <c r="BA1917" s="6"/>
      <c r="BB1917" s="6"/>
      <c r="BC1917" s="6"/>
      <c r="BD1917" s="6"/>
      <c r="BE1917" s="6"/>
      <c r="BF1917" s="6"/>
      <c r="BG1917" s="6"/>
      <c r="BH1917" s="6"/>
      <c r="BI1917" s="6"/>
      <c r="BJ1917" s="6"/>
      <c r="BK1917" s="6"/>
      <c r="BL1917" s="6"/>
      <c r="BM1917" s="6"/>
      <c r="BN1917" s="6"/>
      <c r="BO1917" s="6"/>
      <c r="BP1917" s="6"/>
      <c r="BQ1917" s="6"/>
      <c r="BR1917" s="6"/>
      <c r="BS1917" s="6"/>
      <c r="BT1917" s="6"/>
      <c r="BU1917" s="6"/>
      <c r="BV1917" s="6"/>
      <c r="BW1917" s="6"/>
      <c r="BX1917" s="6"/>
      <c r="BY1917" s="6"/>
      <c r="BZ1917" s="6"/>
      <c r="CA1917" s="6"/>
      <c r="CB1917" s="6"/>
      <c r="CC1917" s="6"/>
      <c r="CD1917" s="6"/>
      <c r="CE1917" s="6"/>
      <c r="CF1917" s="6"/>
      <c r="CG1917" s="6"/>
      <c r="CH1917" s="6"/>
    </row>
    <row r="1918" spans="1:86" s="121" customFormat="1" x14ac:dyDescent="0.3">
      <c r="A1918" s="56" t="s">
        <v>42</v>
      </c>
      <c r="B1918" s="10" t="s">
        <v>43</v>
      </c>
      <c r="C1918" s="11">
        <v>2019</v>
      </c>
      <c r="D1918" s="56" t="s">
        <v>44</v>
      </c>
      <c r="E1918" s="56" t="s">
        <v>45</v>
      </c>
      <c r="F1918" s="56" t="s">
        <v>46</v>
      </c>
      <c r="G1918" s="56" t="s">
        <v>47</v>
      </c>
      <c r="H1918" s="56" t="s">
        <v>53</v>
      </c>
      <c r="I1918" s="56" t="s">
        <v>53</v>
      </c>
      <c r="J1918" s="56" t="s">
        <v>48</v>
      </c>
      <c r="K1918" s="56" t="s">
        <v>49</v>
      </c>
      <c r="L1918" s="56" t="s">
        <v>50</v>
      </c>
      <c r="M1918" s="56" t="s">
        <v>51</v>
      </c>
      <c r="N1918" s="6" t="s">
        <v>52</v>
      </c>
      <c r="O1918" s="6" t="s">
        <v>50</v>
      </c>
      <c r="P1918"/>
      <c r="Q1918"/>
      <c r="R1918" s="14" t="s">
        <v>968</v>
      </c>
      <c r="S1918" s="56" t="s">
        <v>969</v>
      </c>
      <c r="T1918" s="56"/>
      <c r="U1918" s="56" t="s">
        <v>53</v>
      </c>
      <c r="V1918" s="56" t="s">
        <v>140</v>
      </c>
      <c r="W1918" s="56"/>
      <c r="X1918" s="56"/>
      <c r="Y1918" s="11">
        <v>24</v>
      </c>
      <c r="Z1918" s="11">
        <v>37</v>
      </c>
      <c r="AA1918" s="56"/>
      <c r="AB1918" s="56"/>
      <c r="AC1918" s="56"/>
      <c r="AD1918" s="11" t="s">
        <v>55</v>
      </c>
      <c r="AE1918" t="s">
        <v>56</v>
      </c>
      <c r="AF1918">
        <v>100</v>
      </c>
      <c r="AG1918"/>
      <c r="AH1918"/>
      <c r="AI1918" t="s">
        <v>57</v>
      </c>
      <c r="AJ1918"/>
      <c r="AK1918" s="14" t="s">
        <v>58</v>
      </c>
      <c r="AL1918"/>
      <c r="AM1918"/>
      <c r="AN1918"/>
      <c r="AO1918"/>
      <c r="AP1918"/>
      <c r="AQ1918"/>
      <c r="AR1918"/>
      <c r="AS1918"/>
      <c r="AT1918"/>
      <c r="AU1918"/>
      <c r="AV1918" s="56" t="s">
        <v>59</v>
      </c>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c r="BU1918" s="6"/>
      <c r="BV1918" s="6"/>
      <c r="BW1918" s="6"/>
      <c r="BX1918" s="6"/>
      <c r="BY1918" s="6"/>
      <c r="BZ1918" s="6"/>
      <c r="CA1918" s="6"/>
      <c r="CB1918" s="6"/>
      <c r="CC1918" s="6"/>
      <c r="CD1918" s="6"/>
      <c r="CE1918" s="6"/>
      <c r="CF1918" s="6"/>
      <c r="CG1918" s="6"/>
      <c r="CH1918" s="6"/>
    </row>
  </sheetData>
  <autoFilter ref="A1:CH1599" xr:uid="{BADFDB15-FD55-48F8-9B03-C89D9A841F03}">
    <sortState xmlns:xlrd2="http://schemas.microsoft.com/office/spreadsheetml/2017/richdata2" ref="A2:CH1918">
      <sortCondition descending="1" ref="B1:B1599"/>
    </sortState>
  </autoFilter>
  <sortState xmlns:xlrd2="http://schemas.microsoft.com/office/spreadsheetml/2017/richdata2" ref="A2:AV1599">
    <sortCondition ref="O1:O1599"/>
  </sortState>
  <phoneticPr fontId="25" type="noConversion"/>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Combined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Milligan</dc:creator>
  <cp:keywords/>
  <dc:description/>
  <cp:lastModifiedBy>apruden</cp:lastModifiedBy>
  <cp:revision/>
  <dcterms:created xsi:type="dcterms:W3CDTF">2021-03-06T17:53:34Z</dcterms:created>
  <dcterms:modified xsi:type="dcterms:W3CDTF">2023-02-17T14:27:30Z</dcterms:modified>
  <cp:category/>
  <cp:contentStatus/>
</cp:coreProperties>
</file>