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07" codeName="{A63ED3A1-9429-3D75-F2AA-CA7E51A8F3A1}"/>
  <workbookPr codeName="ThisWorkbook"/>
  <mc:AlternateContent xmlns:mc="http://schemas.openxmlformats.org/markup-compatibility/2006">
    <mc:Choice Requires="x15">
      <x15ac:absPath xmlns:x15ac="http://schemas.microsoft.com/office/spreadsheetml/2010/11/ac" url="/Volumes/External Sabrent Rocket Q/Dropbox/Occam Research US/Avalon Health Economics LLC/Avalon INTERNAL Daridorexant Data/230105 Results/"/>
    </mc:Choice>
  </mc:AlternateContent>
  <xr:revisionPtr revIDLastSave="0" documentId="13_ncr:1_{072B0779-A2F9-E643-9B10-F6F520BD66F8}" xr6:coauthVersionLast="47" xr6:coauthVersionMax="47" xr10:uidLastSave="{00000000-0000-0000-0000-000000000000}"/>
  <bookViews>
    <workbookView xWindow="0" yWindow="0" windowWidth="76800" windowHeight="43200" xr2:uid="{00000000-000D-0000-FFFF-FFFF00000000}"/>
  </bookViews>
  <sheets>
    <sheet name="Read Me" sheetId="7" r:id="rId1"/>
    <sheet name="calculator" sheetId="4" r:id="rId2"/>
    <sheet name="GLM" sheetId="5" r:id="rId3"/>
    <sheet name="ALDVMM" sheetId="6" r:id="rId4"/>
  </sheets>
  <definedNames>
    <definedName name="AGE">calculator!$D$28</definedName>
    <definedName name="AGEmean">calculator!$D$38</definedName>
    <definedName name="AGEsd">calculator!$D$39</definedName>
    <definedName name="Beta1">ALDVMM!$C$4:$C$23</definedName>
    <definedName name="Beta2">ALDVMM!$C$24:$C$43</definedName>
    <definedName name="Beta3">ALDVMM!$C$44:$C$63</definedName>
    <definedName name="BMI">calculator!$D$29</definedName>
    <definedName name="BMImean">calculator!$D$41</definedName>
    <definedName name="BMIsd">calculator!$D$42</definedName>
    <definedName name="CCI">calculator!$D$30</definedName>
    <definedName name="CCImean">calculator!$D$44</definedName>
    <definedName name="CCIsd">calculator!$D$45</definedName>
    <definedName name="covars">calculator!$D$7:$D$26</definedName>
    <definedName name="delta1">ALDVMM!$C$64:$C$83</definedName>
    <definedName name="delta2">ALDVMM!$C$84:$C$103</definedName>
    <definedName name="GLMcoeffs">GLM!$C$4:$C$23</definedName>
    <definedName name="ISImean">calculator!$D$35</definedName>
    <definedName name="ISIsd">calculator!$D$36</definedName>
    <definedName name="ps1.1">calculator!$K$10</definedName>
    <definedName name="psi.2">calculator!$L$10</definedName>
    <definedName name="sigma1">ALDVMM!$C$107</definedName>
    <definedName name="sigma2">ALDVMM!$C$108</definedName>
    <definedName name="sigma3">ALDVMM!$C$109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hrIsEqFv/v0YsxtfAYmlGT5lxP3A=="/>
    </ext>
  </extLst>
</workbook>
</file>

<file path=xl/calcChain.xml><?xml version="1.0" encoding="utf-8"?>
<calcChain xmlns="http://schemas.openxmlformats.org/spreadsheetml/2006/main">
  <c r="D22" i="4" l="1"/>
  <c r="D25" i="4"/>
  <c r="D24" i="4"/>
  <c r="D23" i="4"/>
  <c r="D26" i="4" l="1"/>
  <c r="T11" i="4"/>
  <c r="T12" i="4"/>
  <c r="T13" i="4"/>
  <c r="T14" i="4"/>
  <c r="T15" i="4"/>
  <c r="T16" i="4"/>
  <c r="T17" i="4"/>
  <c r="T18" i="4"/>
  <c r="T19" i="4"/>
  <c r="T20" i="4"/>
  <c r="T21" i="4"/>
  <c r="T22" i="4"/>
  <c r="T23" i="4"/>
  <c r="T24" i="4"/>
  <c r="T25" i="4"/>
  <c r="T26" i="4"/>
  <c r="T27" i="4"/>
  <c r="T28" i="4"/>
  <c r="T29" i="4"/>
  <c r="T30" i="4"/>
  <c r="T31" i="4"/>
  <c r="T32" i="4"/>
  <c r="T33" i="4"/>
  <c r="T34" i="4"/>
  <c r="T35" i="4"/>
  <c r="T36" i="4"/>
  <c r="T37" i="4"/>
  <c r="T10" i="4"/>
  <c r="S9" i="4"/>
  <c r="I15" i="4" l="1"/>
  <c r="I13" i="4"/>
  <c r="T9" i="4"/>
  <c r="I14" i="4"/>
  <c r="J14" i="4"/>
  <c r="M20" i="4"/>
  <c r="U9" i="4" s="1"/>
  <c r="J13" i="4"/>
  <c r="J15" i="4"/>
  <c r="C107" i="6" l="1"/>
  <c r="C109" i="6"/>
  <c r="C108" i="6"/>
  <c r="L14" i="4" l="1"/>
  <c r="K14" i="4"/>
  <c r="L15" i="4"/>
  <c r="K15" i="4"/>
  <c r="L13" i="4"/>
  <c r="K13" i="4"/>
  <c r="M13" i="4" l="1"/>
  <c r="M15" i="4"/>
  <c r="M14" i="4"/>
  <c r="M18" i="4" l="1"/>
  <c r="V9" i="4" s="1"/>
</calcChain>
</file>

<file path=xl/sharedStrings.xml><?xml version="1.0" encoding="utf-8"?>
<sst xmlns="http://schemas.openxmlformats.org/spreadsheetml/2006/main" count="372" uniqueCount="207">
  <si>
    <t>BMI</t>
  </si>
  <si>
    <t>CCI</t>
  </si>
  <si>
    <t>DASD</t>
  </si>
  <si>
    <t>ISI Score</t>
  </si>
  <si>
    <t>female</t>
  </si>
  <si>
    <t>married</t>
  </si>
  <si>
    <t>employed</t>
  </si>
  <si>
    <t>retired</t>
  </si>
  <si>
    <t>pain</t>
  </si>
  <si>
    <t>ISImean</t>
  </si>
  <si>
    <t>ISIsd</t>
  </si>
  <si>
    <t>Notes</t>
  </si>
  <si>
    <t>Covariates</t>
  </si>
  <si>
    <t>education to degree level</t>
  </si>
  <si>
    <t>current smoker</t>
  </si>
  <si>
    <t>former smoker</t>
  </si>
  <si>
    <t>heavy drinker</t>
  </si>
  <si>
    <t>low-moderate drinker</t>
  </si>
  <si>
    <t>insomnia treated</t>
  </si>
  <si>
    <t>insomnia diagnosed</t>
  </si>
  <si>
    <t>non-UK</t>
  </si>
  <si>
    <t>age</t>
  </si>
  <si>
    <t>ISI x treatment interaction</t>
  </si>
  <si>
    <t>intercept</t>
  </si>
  <si>
    <t>Coefficient</t>
  </si>
  <si>
    <t>value</t>
  </si>
  <si>
    <t>coefficient</t>
  </si>
  <si>
    <t>Covariance</t>
  </si>
  <si>
    <t>Cholesky</t>
  </si>
  <si>
    <t>ISI x treatment</t>
  </si>
  <si>
    <t>Comp1_beta_(Intercept)</t>
  </si>
  <si>
    <t>Comp1_beta_female1</t>
  </si>
  <si>
    <t>Comp1_beta_married1</t>
  </si>
  <si>
    <t>Comp1_beta_degree_4years1</t>
  </si>
  <si>
    <t>Comp1_beta_employed1</t>
  </si>
  <si>
    <t>Comp1_beta_retired1</t>
  </si>
  <si>
    <t>Comp1_beta_current_smoker1</t>
  </si>
  <si>
    <t>Comp1_beta_former_smoker1</t>
  </si>
  <si>
    <t>Comp1_beta_heavy_drinker1</t>
  </si>
  <si>
    <t>Comp1_beta_low_moderate_drinker1</t>
  </si>
  <si>
    <t>Comp1_beta_Combined_DP_PTS_AX1</t>
  </si>
  <si>
    <t>Comp1_beta_pain1</t>
  </si>
  <si>
    <t>Comp1_beta_treated1</t>
  </si>
  <si>
    <t>Comp1_beta_diagnosed1</t>
  </si>
  <si>
    <t>Comp1_beta_Not_Country_UK1</t>
  </si>
  <si>
    <t>Comp1_beta_ISI_Score</t>
  </si>
  <si>
    <t>Comp1_beta_deage</t>
  </si>
  <si>
    <t>Comp1_beta_BMI_R</t>
  </si>
  <si>
    <t>Comp1_beta_CCI</t>
  </si>
  <si>
    <t>Comp1_beta_treated_ISI_Score</t>
  </si>
  <si>
    <t>Comp2_beta_(Intercept)</t>
  </si>
  <si>
    <t>Comp2_beta_female1</t>
  </si>
  <si>
    <t>Comp2_beta_married1</t>
  </si>
  <si>
    <t>Comp2_beta_degree_4years1</t>
  </si>
  <si>
    <t>Comp2_beta_employed1</t>
  </si>
  <si>
    <t>Comp2_beta_retired1</t>
  </si>
  <si>
    <t>Comp2_beta_current_smoker1</t>
  </si>
  <si>
    <t>Comp2_beta_former_smoker1</t>
  </si>
  <si>
    <t>Comp2_beta_heavy_drinker1</t>
  </si>
  <si>
    <t>Comp2_beta_low_moderate_drinker1</t>
  </si>
  <si>
    <t>Comp2_beta_Combined_DP_PTS_AX1</t>
  </si>
  <si>
    <t>Comp2_beta_pain1</t>
  </si>
  <si>
    <t>Comp2_beta_treated1</t>
  </si>
  <si>
    <t>Comp2_beta_diagnosed1</t>
  </si>
  <si>
    <t>Comp2_beta_Not_Country_UK1</t>
  </si>
  <si>
    <t>Comp2_beta_ISI_Score</t>
  </si>
  <si>
    <t>Comp2_beta_deage</t>
  </si>
  <si>
    <t>Comp2_beta_BMI_R</t>
  </si>
  <si>
    <t>Comp2_beta_CCI</t>
  </si>
  <si>
    <t>Comp2_beta_treated_ISI_Score</t>
  </si>
  <si>
    <t>Comp3_beta_(Intercept)</t>
  </si>
  <si>
    <t>Comp3_beta_female1</t>
  </si>
  <si>
    <t>Comp3_beta_married1</t>
  </si>
  <si>
    <t>Comp3_beta_degree_4years1</t>
  </si>
  <si>
    <t>Comp3_beta_employed1</t>
  </si>
  <si>
    <t>Comp3_beta_retired1</t>
  </si>
  <si>
    <t>Comp3_beta_current_smoker1</t>
  </si>
  <si>
    <t>Comp3_beta_former_smoker1</t>
  </si>
  <si>
    <t>Comp3_beta_heavy_drinker1</t>
  </si>
  <si>
    <t>Comp3_beta_low_moderate_drinker1</t>
  </si>
  <si>
    <t>Comp3_beta_Combined_DP_PTS_AX1</t>
  </si>
  <si>
    <t>Comp3_beta_pain1</t>
  </si>
  <si>
    <t>Comp3_beta_treated1</t>
  </si>
  <si>
    <t>Comp3_beta_diagnosed1</t>
  </si>
  <si>
    <t>Comp3_beta_Not_Country_UK1</t>
  </si>
  <si>
    <t>Comp3_beta_ISI_Score</t>
  </si>
  <si>
    <t>Comp3_beta_deage</t>
  </si>
  <si>
    <t>Comp3_beta_BMI_R</t>
  </si>
  <si>
    <t>Comp3_beta_CCI</t>
  </si>
  <si>
    <t>Comp3_beta_treated_ISI_Score</t>
  </si>
  <si>
    <t>Comp1_delta_(Intercept)</t>
  </si>
  <si>
    <t>Comp1_delta_female1</t>
  </si>
  <si>
    <t>Comp1_delta_married1</t>
  </si>
  <si>
    <t>Comp1_delta_degree_4years1</t>
  </si>
  <si>
    <t>Comp1_delta_employed1</t>
  </si>
  <si>
    <t>Comp1_delta_retired1</t>
  </si>
  <si>
    <t>Comp1_delta_current_smoker1</t>
  </si>
  <si>
    <t>Comp1_delta_former_smoker1</t>
  </si>
  <si>
    <t>Comp1_delta_heavy_drinker1</t>
  </si>
  <si>
    <t>Comp1_delta_low_moderate_drinker1</t>
  </si>
  <si>
    <t>Comp1_delta_Combined_DP_PTS_AX1</t>
  </si>
  <si>
    <t>Comp1_delta_pain1</t>
  </si>
  <si>
    <t>Comp1_delta_treated1</t>
  </si>
  <si>
    <t>Comp1_delta_diagnosed1</t>
  </si>
  <si>
    <t>Comp1_delta_Not_Country_UK1</t>
  </si>
  <si>
    <t>Comp1_delta_ISI_Score</t>
  </si>
  <si>
    <t>Comp1_delta_deage</t>
  </si>
  <si>
    <t>Comp1_delta_BMI_R</t>
  </si>
  <si>
    <t>Comp1_delta_CCI</t>
  </si>
  <si>
    <t>Comp1_delta_treated_ISI_Score</t>
  </si>
  <si>
    <t>Comp2_delta_(Intercept)</t>
  </si>
  <si>
    <t>Comp2_delta_female1</t>
  </si>
  <si>
    <t>Comp2_delta_married1</t>
  </si>
  <si>
    <t>Comp2_delta_degree_4years1</t>
  </si>
  <si>
    <t>Comp2_delta_employed1</t>
  </si>
  <si>
    <t>Comp2_delta_retired1</t>
  </si>
  <si>
    <t>Comp2_delta_current_smoker1</t>
  </si>
  <si>
    <t>Comp2_delta_former_smoker1</t>
  </si>
  <si>
    <t>Comp2_delta_heavy_drinker1</t>
  </si>
  <si>
    <t>Comp2_delta_low_moderate_drinker1</t>
  </si>
  <si>
    <t>Comp2_delta_Combined_DP_PTS_AX1</t>
  </si>
  <si>
    <t>Comp2_delta_pain1</t>
  </si>
  <si>
    <t>Comp2_delta_treated1</t>
  </si>
  <si>
    <t>Comp2_delta_diagnosed1</t>
  </si>
  <si>
    <t>Comp2_delta_Not_Country_UK1</t>
  </si>
  <si>
    <t>Comp2_delta_ISI_Score</t>
  </si>
  <si>
    <t>Comp2_delta_deage</t>
  </si>
  <si>
    <t>Comp2_delta_BMI_R</t>
  </si>
  <si>
    <t>Comp2_delta_CCI</t>
  </si>
  <si>
    <t>Comp2_delta_treated_ISI_Score</t>
  </si>
  <si>
    <t>Comp1_lnsigma</t>
  </si>
  <si>
    <t>Comp2_lnsigma</t>
  </si>
  <si>
    <t>Comp3_lnsigma</t>
  </si>
  <si>
    <t>sigma1</t>
  </si>
  <si>
    <t>sigma2</t>
  </si>
  <si>
    <t>sigma3</t>
  </si>
  <si>
    <t>Value</t>
  </si>
  <si>
    <t>ps1.1</t>
  </si>
  <si>
    <t>psi.2</t>
  </si>
  <si>
    <t>Component</t>
  </si>
  <si>
    <t>probability</t>
  </si>
  <si>
    <t>LP</t>
  </si>
  <si>
    <t>a1</t>
  </si>
  <si>
    <t>b1</t>
  </si>
  <si>
    <t>comp</t>
  </si>
  <si>
    <t>ALDVMM model: expected value:</t>
  </si>
  <si>
    <t>GLM: expected value</t>
  </si>
  <si>
    <t>ISI</t>
  </si>
  <si>
    <t>stdISI</t>
  </si>
  <si>
    <t>AGEmean</t>
  </si>
  <si>
    <t>AGEsd</t>
  </si>
  <si>
    <t>BMImean</t>
  </si>
  <si>
    <t>BMIsd</t>
  </si>
  <si>
    <t>CCImean</t>
  </si>
  <si>
    <t>CCIsd</t>
  </si>
  <si>
    <t>Summary of continuous variables for standardisation</t>
  </si>
  <si>
    <t>AGE</t>
  </si>
  <si>
    <t>Intercept (not editable)</t>
  </si>
  <si>
    <t>GLM</t>
  </si>
  <si>
    <t>ALDVMM</t>
  </si>
  <si>
    <t>Enter Age here</t>
  </si>
  <si>
    <t>Enter BMI here</t>
  </si>
  <si>
    <t>Enter CCI here</t>
  </si>
  <si>
    <t>(set this to zero for graph to display correctly)</t>
  </si>
  <si>
    <t>Flag for non-UK (not editable)</t>
  </si>
  <si>
    <t>ISI Score (standardised): see L4</t>
  </si>
  <si>
    <t>Age (standardised): edit age below</t>
  </si>
  <si>
    <t>BMI (standardised): edit BMI below</t>
  </si>
  <si>
    <t>Charlsson Co-morbidity Index (standardised): edit below</t>
  </si>
  <si>
    <t>interaction term (not editable)</t>
  </si>
  <si>
    <t>Percentage diagnosed with insomnia</t>
  </si>
  <si>
    <t>Percentage treated with insomnia</t>
  </si>
  <si>
    <t>Percentage female</t>
  </si>
  <si>
    <t>Percentage married</t>
  </si>
  <si>
    <t>Percentage educated to degree level</t>
  </si>
  <si>
    <t>degree educated</t>
  </si>
  <si>
    <t>Percentage employed (ref: not employed)</t>
  </si>
  <si>
    <t>Percentage retired (ref: not employed)</t>
  </si>
  <si>
    <t>Percentage former smoker (ref: never smoker)</t>
  </si>
  <si>
    <t>Percentage smoker (ref: never smoker)</t>
  </si>
  <si>
    <t>Percentage heavy drinker (ref: non drinker)</t>
  </si>
  <si>
    <t>Percentage low/moderate driner (ref: non drinker)</t>
  </si>
  <si>
    <t>Percentage reporting pain</t>
  </si>
  <si>
    <t>Mean value</t>
  </si>
  <si>
    <t>Enter ISI Score here -&gt;</t>
  </si>
  <si>
    <t>ISI-EQ5D Data Table for Graph</t>
  </si>
  <si>
    <t>SE</t>
  </si>
  <si>
    <t>Percentage with depression, anxiety or stress-disorder</t>
  </si>
  <si>
    <t>Calculator for obtaining EQ5D utilities from ISI for either the GLM or ALDVMM algorithms</t>
  </si>
  <si>
    <t xml:space="preserve">  Use this button to restore NHWS means after user edits</t>
  </si>
  <si>
    <t xml:space="preserve">  Only red cells can be edited by user</t>
  </si>
  <si>
    <t>Mapping the Insomnia Severity Index Instrument to EQ‑5D Health State Utilities: A UK perspective</t>
  </si>
  <si>
    <t>EXCEL CALCULATOR</t>
  </si>
  <si>
    <t>This Excel calculator is provided as supporting materials to the following manuscript:</t>
  </si>
  <si>
    <t>The calculator provides all the information necessary to calculate EQ5D utilities from an ISI instrument as well as providing standard errors and covariance matrices for the fitted models.  It is strongly recommended that users review the above reference.</t>
  </si>
  <si>
    <t>The calculator has been locked to allow the user to change only those cells that have been designed to be varied by the user.  Nevertheless, all formula are visible to the user.</t>
  </si>
  <si>
    <t>While all possible care has been taken to ensure the fidelity of the calculator, users should ensure they are confident that the calculator is correct for their purposes.</t>
  </si>
  <si>
    <t>Version contol:</t>
  </si>
  <si>
    <t>v3.6</t>
  </si>
  <si>
    <t>Version</t>
  </si>
  <si>
    <t>Date</t>
  </si>
  <si>
    <t>Description</t>
  </si>
  <si>
    <t>Provided to journal upon acceptance of article to be made part of of the electronic supplementary materials for download from the journal website.</t>
  </si>
  <si>
    <t>https://doi.org/10.1007/s41669-023-00388-0</t>
  </si>
  <si>
    <t>andrew.briggs@lshtm.ac.uk</t>
  </si>
  <si>
    <t>If any arrors are found, please email Andrew Briggs at the address below for validation.  Any corrections issued will be detailed in the version control below with acknowledgement.</t>
  </si>
  <si>
    <t>Chalet F-X, Bujaroska T, Germeni E, Ghandri N, Maddalena ET, Modi K, Olopoenia A, Thompson J, Togninalli M, Briggs AH.  Mapping the Insomnia Severity Index Instrument to EQ-5D Health State Utilities: A United Kingdom Perspective.  Pharmacoeconomics-Open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</si>
</sst>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000"/>
    <numFmt numFmtId="166" formatCode="0.000000"/>
    <numFmt numFmtId="167" formatCode="0.000%"/>
    <numFmt numFmtId="168" formatCode="0.00000"/>
  </numFmts>
  <fonts count="28" x14ac:knownFonts="1">
    <font>
      <sz val="12"/>
      <color theme="1"/>
      <name val="Calibri"/>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font>
    <font>
      <sz val="12"/>
      <color theme="1"/>
      <name val="Calibri"/>
      <family val="2"/>
    </font>
    <font>
      <sz val="12"/>
      <color theme="1"/>
      <name val="Calibri"/>
      <family val="2"/>
      <scheme val="minor"/>
    </font>
    <font>
      <sz val="12"/>
      <color rgb="FF3F3F76"/>
      <name val="Calibri"/>
      <family val="2"/>
      <scheme val="minor"/>
    </font>
    <font>
      <b/>
      <sz val="12"/>
      <color theme="1"/>
      <name val="Calibri"/>
      <family val="2"/>
      <scheme val="minor"/>
    </font>
    <font>
      <sz val="12"/>
      <color theme="0"/>
      <name val="Calibri"/>
      <family val="2"/>
      <scheme val="minor"/>
    </font>
    <font>
      <sz val="12"/>
      <color theme="1"/>
      <name val="Calibri"/>
      <family val="2"/>
    </font>
    <font>
      <sz val="11"/>
      <color rgb="FF000000"/>
      <name val="Arial"/>
      <family val="2"/>
    </font>
    <font>
      <sz val="10"/>
      <color rgb="FF000000"/>
      <name val="Calibri"/>
      <family val="2"/>
    </font>
    <font>
      <sz val="10"/>
      <color theme="1"/>
      <name val="Calibri"/>
      <family val="2"/>
    </font>
    <font>
      <sz val="12"/>
      <color rgb="FF000000"/>
      <name val="Calibri"/>
      <family val="2"/>
      <scheme val="minor"/>
    </font>
    <font>
      <b/>
      <sz val="12"/>
      <color theme="1"/>
      <name val="Calibri"/>
      <family val="2"/>
    </font>
    <font>
      <b/>
      <sz val="14"/>
      <color theme="1"/>
      <name val="Calibri"/>
      <family val="2"/>
      <scheme val="minor"/>
    </font>
    <font>
      <sz val="11"/>
      <color rgb="FFC00000"/>
      <name val="Calibri"/>
      <family val="2"/>
      <scheme val="minor"/>
    </font>
    <font>
      <sz val="12"/>
      <color rgb="FFC00000"/>
      <name val="Calibri"/>
      <family val="2"/>
      <scheme val="minor"/>
    </font>
    <font>
      <sz val="12"/>
      <color rgb="FFC00000"/>
      <name val="Calibri"/>
      <family val="2"/>
    </font>
    <font>
      <sz val="10"/>
      <color theme="1"/>
      <name val="Calibri"/>
      <family val="2"/>
      <scheme val="minor"/>
    </font>
    <font>
      <sz val="10"/>
      <color theme="0"/>
      <name val="Calibri"/>
      <family val="2"/>
      <scheme val="minor"/>
    </font>
    <font>
      <sz val="8"/>
      <color theme="1"/>
      <name val="Calibri"/>
      <family val="2"/>
      <scheme val="minor"/>
    </font>
    <font>
      <sz val="10"/>
      <color rgb="FFC00000"/>
      <name val="Calibri"/>
      <family val="2"/>
      <scheme val="minor"/>
    </font>
    <font>
      <sz val="16"/>
      <color theme="1"/>
      <name val="Calibri"/>
      <family val="2"/>
      <scheme val="minor"/>
    </font>
    <font>
      <b/>
      <sz val="18"/>
      <color theme="1"/>
      <name val="Calibri"/>
      <family val="2"/>
      <scheme val="minor"/>
    </font>
    <font>
      <u/>
      <sz val="12"/>
      <color theme="10"/>
      <name val="Calibri"/>
      <family val="2"/>
      <scheme val="minor"/>
    </font>
  </fonts>
  <fills count="5">
    <fill>
      <patternFill patternType="none"/>
    </fill>
    <fill>
      <patternFill patternType="gray125"/>
    </fill>
    <fill>
      <patternFill patternType="solid">
        <fgColor rgb="FFFFCC99"/>
      </patternFill>
    </fill>
    <fill>
      <patternFill patternType="solid">
        <fgColor rgb="FFFFFFFF"/>
        <bgColor rgb="FFFFFFFF"/>
      </patternFill>
    </fill>
    <fill>
      <patternFill patternType="solid">
        <fgColor theme="0" tint="-4.9989318521683403E-2"/>
        <bgColor indexed="64"/>
      </patternFill>
    </fill>
  </fills>
  <borders count="6">
    <border>
      <left/>
      <right/>
      <top/>
      <bottom/>
      <diagonal/>
    </border>
    <border>
      <left style="thin">
        <color rgb="FF7F7F7F"/>
      </left>
      <right style="thin">
        <color rgb="FF7F7F7F"/>
      </right>
      <top style="thin">
        <color rgb="FF7F7F7F"/>
      </top>
      <bottom style="thin">
        <color rgb="FF7F7F7F"/>
      </bottom>
      <diagonal/>
    </border>
    <border>
      <left style="thin">
        <color rgb="FFC00000"/>
      </left>
      <right style="thin">
        <color rgb="FFC00000"/>
      </right>
      <top style="thin">
        <color rgb="FFC00000"/>
      </top>
      <bottom style="thin">
        <color rgb="FFC00000"/>
      </bottom>
      <diagonal/>
    </border>
    <border>
      <left style="thin">
        <color rgb="FFC00000"/>
      </left>
      <right style="thin">
        <color rgb="FFC00000"/>
      </right>
      <top style="thin">
        <color rgb="FFC00000"/>
      </top>
      <bottom/>
      <diagonal/>
    </border>
    <border>
      <left style="thin">
        <color rgb="FFC00000"/>
      </left>
      <right style="thin">
        <color rgb="FFC00000"/>
      </right>
      <top/>
      <bottom/>
      <diagonal/>
    </border>
    <border>
      <left style="thin">
        <color rgb="FFC00000"/>
      </left>
      <right style="thin">
        <color rgb="FFC00000"/>
      </right>
      <top/>
      <bottom style="thin">
        <color rgb="FFC00000"/>
      </bottom>
      <diagonal/>
    </border>
  </borders>
  <cellStyleXfs count="4">
    <xf numFmtId="0" fontId="0" fillId="0" borderId="0"/>
    <xf numFmtId="9" fontId="7" fillId="0" borderId="0" applyFont="0" applyFill="0" applyBorder="0" applyAlignment="0" applyProtection="0"/>
    <xf numFmtId="0" fontId="8" fillId="2" borderId="1" applyNumberFormat="0" applyAlignment="0" applyProtection="0"/>
    <xf numFmtId="0" fontId="27" fillId="0" borderId="0" applyNumberFormat="0" applyFill="0" applyBorder="0" applyAlignment="0" applyProtection="0"/>
  </cellStyleXfs>
  <cellXfs count="57">
    <xf numFmtId="0" fontId="0" fillId="0" borderId="0" xfId="0"/>
    <xf numFmtId="0" fontId="5" fillId="0" borderId="0" xfId="0" applyFont="1"/>
    <xf numFmtId="164" fontId="6" fillId="0" borderId="0" xfId="0" applyNumberFormat="1" applyFont="1"/>
    <xf numFmtId="0" fontId="11" fillId="0" borderId="0" xfId="0" applyFont="1"/>
    <xf numFmtId="0" fontId="11" fillId="0" borderId="0" xfId="0" applyFont="1" applyAlignment="1">
      <alignment horizontal="right"/>
    </xf>
    <xf numFmtId="164" fontId="0" fillId="0" borderId="0" xfId="0" applyNumberFormat="1"/>
    <xf numFmtId="0" fontId="13" fillId="0" borderId="0" xfId="0" applyFont="1" applyAlignment="1">
      <alignment horizontal="left" wrapText="1"/>
    </xf>
    <xf numFmtId="165" fontId="13" fillId="0" borderId="0" xfId="0" applyNumberFormat="1" applyFont="1" applyAlignment="1">
      <alignment horizontal="right" wrapText="1"/>
    </xf>
    <xf numFmtId="0" fontId="14" fillId="0" borderId="0" xfId="0" applyFont="1"/>
    <xf numFmtId="0" fontId="14" fillId="0" borderId="0" xfId="0" applyFont="1" applyAlignment="1">
      <alignment horizontal="right"/>
    </xf>
    <xf numFmtId="164" fontId="15" fillId="0" borderId="0" xfId="0" applyNumberFormat="1" applyFont="1"/>
    <xf numFmtId="0" fontId="0" fillId="0" borderId="0" xfId="0" applyAlignment="1">
      <alignment horizontal="right"/>
    </xf>
    <xf numFmtId="0" fontId="10" fillId="0" borderId="0" xfId="0" applyFont="1"/>
    <xf numFmtId="0" fontId="4" fillId="0" borderId="0" xfId="0" applyFont="1"/>
    <xf numFmtId="0" fontId="9" fillId="0" borderId="0" xfId="0" applyFont="1"/>
    <xf numFmtId="0" fontId="9" fillId="0" borderId="0" xfId="0" applyFont="1" applyAlignment="1">
      <alignment horizontal="right"/>
    </xf>
    <xf numFmtId="164" fontId="9" fillId="0" borderId="0" xfId="0" applyNumberFormat="1" applyFont="1"/>
    <xf numFmtId="0" fontId="5" fillId="0" borderId="0" xfId="0" applyFont="1" applyAlignment="1">
      <alignment horizontal="right"/>
    </xf>
    <xf numFmtId="0" fontId="7" fillId="0" borderId="0" xfId="0" applyFont="1" applyAlignment="1">
      <alignment horizontal="right"/>
    </xf>
    <xf numFmtId="0" fontId="0" fillId="0" borderId="0" xfId="0" applyAlignment="1">
      <alignment horizontal="center"/>
    </xf>
    <xf numFmtId="0" fontId="5" fillId="0" borderId="0" xfId="0" applyFont="1" applyAlignment="1">
      <alignment horizontal="center"/>
    </xf>
    <xf numFmtId="2" fontId="5" fillId="0" borderId="0" xfId="0" applyNumberFormat="1" applyFont="1" applyAlignment="1">
      <alignment horizontal="center"/>
    </xf>
    <xf numFmtId="2" fontId="0" fillId="0" borderId="0" xfId="0" applyNumberFormat="1" applyAlignment="1">
      <alignment horizontal="center"/>
    </xf>
    <xf numFmtId="2" fontId="7" fillId="0" borderId="0" xfId="0" applyNumberFormat="1" applyFont="1" applyAlignment="1">
      <alignment horizontal="center"/>
    </xf>
    <xf numFmtId="2" fontId="12" fillId="3" borderId="0" xfId="0" applyNumberFormat="1" applyFont="1" applyFill="1" applyAlignment="1">
      <alignment horizontal="center" wrapText="1"/>
    </xf>
    <xf numFmtId="0" fontId="4" fillId="0" borderId="0" xfId="0" applyFont="1" applyAlignment="1">
      <alignment horizontal="center"/>
    </xf>
    <xf numFmtId="0" fontId="16" fillId="0" borderId="0" xfId="0" applyFont="1" applyAlignment="1">
      <alignment horizontal="right"/>
    </xf>
    <xf numFmtId="0" fontId="9" fillId="0" borderId="0" xfId="0" applyFont="1" applyAlignment="1">
      <alignment horizontal="center"/>
    </xf>
    <xf numFmtId="0" fontId="5" fillId="0" borderId="0" xfId="1" applyNumberFormat="1" applyFont="1" applyAlignment="1">
      <alignment horizontal="center"/>
    </xf>
    <xf numFmtId="165" fontId="0" fillId="0" borderId="0" xfId="0" applyNumberFormat="1"/>
    <xf numFmtId="0" fontId="3" fillId="0" borderId="0" xfId="0" applyFont="1" applyAlignment="1">
      <alignment horizontal="right"/>
    </xf>
    <xf numFmtId="165" fontId="11" fillId="0" borderId="0" xfId="0" applyNumberFormat="1" applyFont="1" applyAlignment="1">
      <alignment horizontal="right"/>
    </xf>
    <xf numFmtId="166" fontId="14" fillId="4" borderId="0" xfId="0" applyNumberFormat="1" applyFont="1" applyFill="1" applyAlignment="1">
      <alignment horizontal="right"/>
    </xf>
    <xf numFmtId="166" fontId="14" fillId="0" borderId="0" xfId="0" applyNumberFormat="1" applyFont="1" applyAlignment="1">
      <alignment horizontal="right"/>
    </xf>
    <xf numFmtId="0" fontId="17" fillId="0" borderId="0" xfId="0" applyFont="1"/>
    <xf numFmtId="0" fontId="18" fillId="0" borderId="0" xfId="0" applyFont="1"/>
    <xf numFmtId="0" fontId="19" fillId="0" borderId="2" xfId="2" applyFont="1" applyFill="1" applyBorder="1" applyProtection="1">
      <protection locked="0"/>
    </xf>
    <xf numFmtId="9" fontId="20" fillId="0" borderId="3" xfId="1" applyFont="1" applyBorder="1" applyAlignment="1" applyProtection="1">
      <alignment horizontal="center"/>
      <protection locked="0"/>
    </xf>
    <xf numFmtId="9" fontId="20" fillId="0" borderId="4" xfId="1" applyFont="1" applyBorder="1" applyAlignment="1" applyProtection="1">
      <alignment horizontal="center"/>
      <protection locked="0"/>
    </xf>
    <xf numFmtId="0" fontId="20" fillId="0" borderId="4" xfId="1" applyNumberFormat="1" applyFont="1" applyBorder="1" applyAlignment="1" applyProtection="1">
      <alignment horizontal="center"/>
      <protection locked="0"/>
    </xf>
    <xf numFmtId="9" fontId="20" fillId="0" borderId="5" xfId="1" applyFont="1" applyBorder="1" applyAlignment="1" applyProtection="1">
      <alignment horizontal="center"/>
      <protection locked="0"/>
    </xf>
    <xf numFmtId="2" fontId="20" fillId="0" borderId="3" xfId="0" applyNumberFormat="1" applyFont="1" applyBorder="1" applyAlignment="1" applyProtection="1">
      <alignment horizontal="center"/>
      <protection locked="0"/>
    </xf>
    <xf numFmtId="2" fontId="20" fillId="0" borderId="4" xfId="0" applyNumberFormat="1" applyFont="1" applyBorder="1" applyAlignment="1" applyProtection="1">
      <alignment horizontal="center"/>
      <protection locked="0"/>
    </xf>
    <xf numFmtId="2" fontId="20" fillId="0" borderId="5" xfId="0" applyNumberFormat="1" applyFont="1" applyBorder="1" applyAlignment="1" applyProtection="1">
      <alignment horizontal="center"/>
      <protection locked="0"/>
    </xf>
    <xf numFmtId="0" fontId="22" fillId="0" borderId="0" xfId="0" applyFont="1"/>
    <xf numFmtId="0" fontId="23" fillId="0" borderId="0" xfId="0" applyFont="1"/>
    <xf numFmtId="0" fontId="24" fillId="0" borderId="0" xfId="0" quotePrefix="1" applyFont="1"/>
    <xf numFmtId="167" fontId="22" fillId="0" borderId="0" xfId="1" applyNumberFormat="1" applyFont="1"/>
    <xf numFmtId="168" fontId="22" fillId="0" borderId="0" xfId="0" applyNumberFormat="1" applyFont="1"/>
    <xf numFmtId="0" fontId="21" fillId="0" borderId="0" xfId="0" quotePrefix="1" applyFont="1"/>
    <xf numFmtId="0" fontId="2" fillId="0" borderId="0" xfId="0" applyFont="1"/>
    <xf numFmtId="0" fontId="2" fillId="0" borderId="0" xfId="0" applyFont="1" applyAlignment="1">
      <alignment horizontal="center"/>
    </xf>
    <xf numFmtId="0" fontId="25" fillId="0" borderId="0" xfId="0" applyFont="1" applyAlignment="1">
      <alignment horizontal="center"/>
    </xf>
    <xf numFmtId="0" fontId="26" fillId="0" borderId="0" xfId="0" applyFont="1" applyAlignment="1">
      <alignment horizontal="center"/>
    </xf>
    <xf numFmtId="15" fontId="0" fillId="0" borderId="0" xfId="0" applyNumberFormat="1" applyAlignment="1">
      <alignment horizontal="center"/>
    </xf>
    <xf numFmtId="0" fontId="27" fillId="0" borderId="0" xfId="3"/>
    <xf numFmtId="0" fontId="1" fillId="0" borderId="0" xfId="0" applyFont="1"/>
  </cellXfs>
  <cellStyles count="4">
    <cellStyle name="Hyperlink" xfId="3" builtinId="8"/>
    <cellStyle name="Input" xfId="2" builtinId="20"/>
    <cellStyle name="Normal" xfId="0" builtinId="0"/>
    <cellStyle name="Per cent" xfId="1"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13" Type="http://schemas.microsoft.com/office/2006/relationships/vbaProject" Target="vbaProject.bin"/><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r>
              <a:rPr lang="en-GB" sz="2000"/>
              <a:t>Comparing predictions from the Gamma-Log GLM and the ALDVMM</a:t>
            </a:r>
            <a:r>
              <a:rPr lang="en-GB" sz="2000" baseline="0"/>
              <a:t> models</a:t>
            </a:r>
            <a:endParaRPr lang="en-GB" sz="2000"/>
          </a:p>
        </c:rich>
      </c:tx>
      <c:layout>
        <c:manualLayout>
          <c:xMode val="edge"/>
          <c:yMode val="edge"/>
          <c:x val="0.17074944706930562"/>
          <c:y val="0.04"/>
        </c:manualLayout>
      </c:layout>
      <c:overlay val="0"/>
      <c:spPr>
        <a:noFill/>
        <a:ln>
          <a:noFill/>
        </a:ln>
        <a:effectLst/>
      </c:spPr>
      <c:txPr>
        <a:bodyPr rot="0" spcFirstLastPara="1" vertOverflow="ellipsis" vert="horz" wrap="square" anchor="ctr" anchorCtr="1"/>
        <a:lstStyle/>
        <a:p>
          <a:pPr>
            <a:defRPr sz="20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8.9867962794394671E-2"/>
          <c:y val="0.17388253821213523"/>
          <c:w val="0.88695644180572542"/>
          <c:h val="0.70560981936081524"/>
        </c:manualLayout>
      </c:layout>
      <c:scatterChart>
        <c:scatterStyle val="smoothMarker"/>
        <c:varyColors val="0"/>
        <c:ser>
          <c:idx val="0"/>
          <c:order val="0"/>
          <c:tx>
            <c:strRef>
              <c:f>calculator!$U$8</c:f>
              <c:strCache>
                <c:ptCount val="1"/>
                <c:pt idx="0">
                  <c:v>GLM</c:v>
                </c:pt>
              </c:strCache>
            </c:strRef>
          </c:tx>
          <c:spPr>
            <a:ln w="19050" cap="rnd">
              <a:solidFill>
                <a:schemeClr val="accent1"/>
              </a:solidFill>
              <a:round/>
            </a:ln>
            <a:effectLst/>
          </c:spPr>
          <c:marker>
            <c:symbol val="none"/>
          </c:marker>
          <c:xVal>
            <c:numRef>
              <c:f>calculator!$S$9:$S$37</c:f>
              <c:numCache>
                <c:formatCode>General</c:formatCode>
                <c:ptCount val="2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numCache>
            </c:numRef>
          </c:xVal>
          <c:yVal>
            <c:numRef>
              <c:f>calculator!$U$9:$U$37</c:f>
              <c:numCache>
                <c:formatCode>0.000</c:formatCode>
                <c:ptCount val="29"/>
                <c:pt idx="0">
                  <c:v>0.8431261491674179</c:v>
                </c:pt>
                <c:pt idx="1">
                  <c:v>0.83559069755825555</c:v>
                </c:pt>
                <c:pt idx="2">
                  <c:v>0.82769327975362683</c:v>
                </c:pt>
                <c:pt idx="3">
                  <c:v>0.81941650866998905</c:v>
                </c:pt>
                <c:pt idx="4">
                  <c:v>0.81074216203344773</c:v>
                </c:pt>
                <c:pt idx="5">
                  <c:v>0.80165114226130196</c:v>
                </c:pt>
                <c:pt idx="6">
                  <c:v>0.79212343441649546</c:v>
                </c:pt>
                <c:pt idx="7">
                  <c:v>0.78213806214240567</c:v>
                </c:pt>
                <c:pt idx="8">
                  <c:v>0.77167304148095539</c:v>
                </c:pt>
                <c:pt idx="9">
                  <c:v>0.76070533247237326</c:v>
                </c:pt>
                <c:pt idx="10">
                  <c:v>0.74921078843004318</c:v>
                </c:pt>
                <c:pt idx="11">
                  <c:v>0.73716410277876643</c:v>
                </c:pt>
                <c:pt idx="12">
                  <c:v>0.72453875333939366</c:v>
                </c:pt>
                <c:pt idx="13">
                  <c:v>0.71130694393716398</c:v>
                </c:pt>
                <c:pt idx="14">
                  <c:v>0.69743954320519408</c:v>
                </c:pt>
                <c:pt idx="15">
                  <c:v>0.68290602044838677</c:v>
                </c:pt>
                <c:pt idx="16">
                  <c:v>0.66767437842655641</c:v>
                </c:pt>
                <c:pt idx="17">
                  <c:v>0.65171108290878377</c:v>
                </c:pt>
                <c:pt idx="18">
                  <c:v>0.63498098884390775</c:v>
                </c:pt>
                <c:pt idx="19">
                  <c:v>0.61744726298460884</c:v>
                </c:pt>
                <c:pt idx="20">
                  <c:v>0.59907130279473275</c:v>
                </c:pt>
                <c:pt idx="21">
                  <c:v>0.579812651461318</c:v>
                </c:pt>
                <c:pt idx="22">
                  <c:v>0.55962890882421901</c:v>
                </c:pt>
                <c:pt idx="23">
                  <c:v>0.53847563802722331</c:v>
                </c:pt>
                <c:pt idx="24">
                  <c:v>0.51630626768514554</c:v>
                </c:pt>
                <c:pt idx="25">
                  <c:v>0.49307198935150809</c:v>
                </c:pt>
                <c:pt idx="26">
                  <c:v>0.4687216500610718</c:v>
                </c:pt>
                <c:pt idx="27">
                  <c:v>0.44320163971063464</c:v>
                </c:pt>
                <c:pt idx="28">
                  <c:v>0.41645577303015646</c:v>
                </c:pt>
              </c:numCache>
            </c:numRef>
          </c:yVal>
          <c:smooth val="1"/>
          <c:extLst>
            <c:ext xmlns:c16="http://schemas.microsoft.com/office/drawing/2014/chart" uri="{C3380CC4-5D6E-409C-BE32-E72D297353CC}">
              <c16:uniqueId val="{00000000-74D5-7B40-A1C3-16A7F7FF719D}"/>
            </c:ext>
          </c:extLst>
        </c:ser>
        <c:ser>
          <c:idx val="1"/>
          <c:order val="1"/>
          <c:tx>
            <c:strRef>
              <c:f>calculator!$V$8</c:f>
              <c:strCache>
                <c:ptCount val="1"/>
                <c:pt idx="0">
                  <c:v>ALDVMM</c:v>
                </c:pt>
              </c:strCache>
            </c:strRef>
          </c:tx>
          <c:spPr>
            <a:ln w="19050" cap="rnd">
              <a:solidFill>
                <a:schemeClr val="accent2"/>
              </a:solidFill>
              <a:round/>
            </a:ln>
            <a:effectLst/>
          </c:spPr>
          <c:marker>
            <c:symbol val="none"/>
          </c:marker>
          <c:xVal>
            <c:numRef>
              <c:f>calculator!$S$9:$S$37</c:f>
              <c:numCache>
                <c:formatCode>General</c:formatCode>
                <c:ptCount val="29"/>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pt idx="25">
                  <c:v>25</c:v>
                </c:pt>
                <c:pt idx="26">
                  <c:v>26</c:v>
                </c:pt>
                <c:pt idx="27">
                  <c:v>27</c:v>
                </c:pt>
                <c:pt idx="28">
                  <c:v>28</c:v>
                </c:pt>
              </c:numCache>
            </c:numRef>
          </c:xVal>
          <c:yVal>
            <c:numRef>
              <c:f>calculator!$V$9:$V$37</c:f>
              <c:numCache>
                <c:formatCode>0.000</c:formatCode>
                <c:ptCount val="29"/>
                <c:pt idx="0">
                  <c:v>0.83237505304286874</c:v>
                </c:pt>
                <c:pt idx="1">
                  <c:v>0.82513498110004058</c:v>
                </c:pt>
                <c:pt idx="2">
                  <c:v>0.81760119069866466</c:v>
                </c:pt>
                <c:pt idx="3">
                  <c:v>0.80974832770828431</c:v>
                </c:pt>
                <c:pt idx="4">
                  <c:v>0.80154826670846346</c:v>
                </c:pt>
                <c:pt idx="5">
                  <c:v>0.79296997892396293</c:v>
                </c:pt>
                <c:pt idx="6">
                  <c:v>0.78397941843643126</c:v>
                </c:pt>
                <c:pt idx="7">
                  <c:v>0.77453943089064325</c:v>
                </c:pt>
                <c:pt idx="8">
                  <c:v>0.76460968862637002</c:v>
                </c:pt>
                <c:pt idx="9">
                  <c:v>0.75414665552981008</c:v>
                </c:pt>
                <c:pt idx="10">
                  <c:v>0.74310358389162501</c:v>
                </c:pt>
                <c:pt idx="11">
                  <c:v>0.73143054424430798</c:v>
                </c:pt>
                <c:pt idx="12">
                  <c:v>0.71907448772574389</c:v>
                </c:pt>
                <c:pt idx="13">
                  <c:v>0.70597933936529012</c:v>
                </c:pt>
                <c:pt idx="14">
                  <c:v>0.69208612043971163</c:v>
                </c:pt>
                <c:pt idx="15">
                  <c:v>0.67733309957913979</c:v>
                </c:pt>
                <c:pt idx="16">
                  <c:v>0.66165597669891585</c:v>
                </c:pt>
                <c:pt idx="17">
                  <c:v>0.64498811221222196</c:v>
                </c:pt>
                <c:pt idx="18">
                  <c:v>0.627260827200538</c:v>
                </c:pt>
                <c:pt idx="19">
                  <c:v>0.60840381844324454</c:v>
                </c:pt>
                <c:pt idx="20">
                  <c:v>0.58834575436760683</c:v>
                </c:pt>
                <c:pt idx="21">
                  <c:v>0.56701514130618547</c:v>
                </c:pt>
                <c:pt idx="22">
                  <c:v>0.54434156923775578</c:v>
                </c:pt>
                <c:pt idx="23">
                  <c:v>0.52025745605215767</c:v>
                </c:pt>
                <c:pt idx="24">
                  <c:v>0.49470040213422678</c:v>
                </c:pt>
                <c:pt idx="25">
                  <c:v>0.46761623625004073</c:v>
                </c:pt>
                <c:pt idx="26">
                  <c:v>0.43896277552204982</c:v>
                </c:pt>
                <c:pt idx="27">
                  <c:v>0.40871423733944828</c:v>
                </c:pt>
                <c:pt idx="28">
                  <c:v>0.37686613562217286</c:v>
                </c:pt>
              </c:numCache>
            </c:numRef>
          </c:yVal>
          <c:smooth val="1"/>
          <c:extLst>
            <c:ext xmlns:c16="http://schemas.microsoft.com/office/drawing/2014/chart" uri="{C3380CC4-5D6E-409C-BE32-E72D297353CC}">
              <c16:uniqueId val="{00000001-74D5-7B40-A1C3-16A7F7FF719D}"/>
            </c:ext>
          </c:extLst>
        </c:ser>
        <c:dLbls>
          <c:showLegendKey val="0"/>
          <c:showVal val="0"/>
          <c:showCatName val="0"/>
          <c:showSerName val="0"/>
          <c:showPercent val="0"/>
          <c:showBubbleSize val="0"/>
        </c:dLbls>
        <c:axId val="1464374576"/>
        <c:axId val="1849971040"/>
      </c:scatterChart>
      <c:valAx>
        <c:axId val="1464374576"/>
        <c:scaling>
          <c:orientation val="minMax"/>
          <c:max val="28"/>
          <c:min val="0"/>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GB" sz="1600"/>
                  <a:t>ISI Score</a:t>
                </a:r>
              </a:p>
            </c:rich>
          </c:tx>
          <c:layout>
            <c:manualLayout>
              <c:xMode val="edge"/>
              <c:yMode val="edge"/>
              <c:x val="0.48810834434239181"/>
              <c:y val="0.92129652616952296"/>
            </c:manualLayout>
          </c:layout>
          <c:overlay val="0"/>
          <c:spPr>
            <a:noFill/>
            <a:ln>
              <a:noFill/>
            </a:ln>
            <a:effectLst/>
          </c:spPr>
          <c:txPr>
            <a:bodyPr rot="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out"/>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849971040"/>
        <c:crosses val="autoZero"/>
        <c:crossBetween val="midCat"/>
        <c:majorUnit val="7"/>
        <c:minorUnit val="1"/>
      </c:valAx>
      <c:valAx>
        <c:axId val="1849971040"/>
        <c:scaling>
          <c:orientation val="minMax"/>
          <c:max val="1"/>
          <c:min val="0"/>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r>
                  <a:rPr lang="en-GB" sz="1600"/>
                  <a:t>EQ5D  utility</a:t>
                </a:r>
              </a:p>
            </c:rich>
          </c:tx>
          <c:overlay val="0"/>
          <c:spPr>
            <a:noFill/>
            <a:ln>
              <a:noFill/>
            </a:ln>
            <a:effectLst/>
          </c:spPr>
          <c:txPr>
            <a:bodyPr rot="-5400000" spcFirstLastPara="1" vertOverflow="ellipsis" vert="horz" wrap="square" anchor="ctr" anchorCtr="1"/>
            <a:lstStyle/>
            <a:p>
              <a:pPr>
                <a:defRPr sz="1600" b="0" i="0" u="none" strike="noStrike" kern="1200" baseline="0">
                  <a:solidFill>
                    <a:schemeClr val="tx1">
                      <a:lumMod val="65000"/>
                      <a:lumOff val="35000"/>
                    </a:schemeClr>
                  </a:solidFill>
                  <a:latin typeface="+mn-lt"/>
                  <a:ea typeface="+mn-ea"/>
                  <a:cs typeface="+mn-cs"/>
                </a:defRPr>
              </a:pPr>
              <a:endParaRPr lang="en-US"/>
            </a:p>
          </c:txPr>
        </c:title>
        <c:numFmt formatCode="0.0" sourceLinked="0"/>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464374576"/>
        <c:crosses val="autoZero"/>
        <c:crossBetween val="midCat"/>
      </c:valAx>
      <c:spPr>
        <a:noFill/>
        <a:ln>
          <a:noFill/>
        </a:ln>
        <a:effectLst/>
      </c:spPr>
    </c:plotArea>
    <c:legend>
      <c:legendPos val="b"/>
      <c:layout>
        <c:manualLayout>
          <c:xMode val="edge"/>
          <c:yMode val="edge"/>
          <c:x val="0.79630781089151748"/>
          <c:y val="0.23880129689671145"/>
          <c:w val="0.15003047658432558"/>
          <c:h val="0.13627994441871236"/>
        </c:manualLayout>
      </c:layout>
      <c:overlay val="0"/>
      <c:spPr>
        <a:solidFill>
          <a:schemeClr val="bg1"/>
        </a:solidFill>
        <a:ln>
          <a:solidFill>
            <a:schemeClr val="tx1"/>
          </a:solidFill>
        </a:ln>
        <a:effectLst/>
      </c:spPr>
      <c:txPr>
        <a:bodyPr rot="0" spcFirstLastPara="1" vertOverflow="ellipsis" vert="horz" wrap="square" anchor="ctr" anchorCtr="1"/>
        <a:lstStyle/>
        <a:p>
          <a:pPr>
            <a:defRPr sz="14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sz="1200"/>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6</xdr:col>
      <xdr:colOff>6350</xdr:colOff>
      <xdr:row>21</xdr:row>
      <xdr:rowOff>0</xdr:rowOff>
    </xdr:from>
    <xdr:to>
      <xdr:col>16</xdr:col>
      <xdr:colOff>774700</xdr:colOff>
      <xdr:row>48</xdr:row>
      <xdr:rowOff>139700</xdr:rowOff>
    </xdr:to>
    <xdr:graphicFrame macro="">
      <xdr:nvGraphicFramePr>
        <xdr:cNvPr id="2" name="Chart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xdr:from>
          <xdr:col>1</xdr:col>
          <xdr:colOff>38100</xdr:colOff>
          <xdr:row>2</xdr:row>
          <xdr:rowOff>190500</xdr:rowOff>
        </xdr:from>
        <xdr:to>
          <xdr:col>2</xdr:col>
          <xdr:colOff>38100</xdr:colOff>
          <xdr:row>4</xdr:row>
          <xdr:rowOff>38100</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000" b="0" i="0" u="none" strike="noStrike" baseline="0">
                  <a:solidFill>
                    <a:srgbClr val="000000"/>
                  </a:solidFill>
                  <a:latin typeface="Calibri" pitchFamily="2" charset="0"/>
                  <a:cs typeface="Calibri" pitchFamily="2" charset="0"/>
                </a:rPr>
                <a:t>RESTORE</a:t>
              </a:r>
            </a:p>
          </xdr:txBody>
        </xdr:sp>
        <xdr:clientData fPrintsWithSheet="0"/>
      </xdr:twoCellAnchor>
    </mc:Choice>
    <mc:Fallback/>
  </mc:AlternateContent>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mailto:andrew.briggs@lshtm.ac.uk" TargetMode="External"/><Relationship Id="rId1" Type="http://schemas.openxmlformats.org/officeDocument/2006/relationships/hyperlink" Target="https://doi.org/10.1007/s41669-023-00388-0" TargetMode="Externa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61C922-36D6-3643-8B97-F47CD5030F17}">
  <dimension ref="B2:J18"/>
  <sheetViews>
    <sheetView showGridLines="0" tabSelected="1" zoomScale="230" zoomScaleNormal="230" workbookViewId="0">
      <selection activeCell="D9" sqref="D9"/>
    </sheetView>
  </sheetViews>
  <sheetFormatPr baseColWidth="10" defaultRowHeight="16" x14ac:dyDescent="0.2"/>
  <cols>
    <col min="2" max="2" width="13.33203125" customWidth="1"/>
  </cols>
  <sheetData>
    <row r="2" spans="2:10" ht="24" x14ac:dyDescent="0.3">
      <c r="J2" s="53" t="s">
        <v>191</v>
      </c>
    </row>
    <row r="3" spans="2:10" ht="21" x14ac:dyDescent="0.25">
      <c r="J3" s="52" t="s">
        <v>192</v>
      </c>
    </row>
    <row r="5" spans="2:10" x14ac:dyDescent="0.2">
      <c r="B5" s="50" t="s">
        <v>193</v>
      </c>
    </row>
    <row r="6" spans="2:10" x14ac:dyDescent="0.2">
      <c r="B6" s="56" t="s">
        <v>206</v>
      </c>
    </row>
    <row r="7" spans="2:10" x14ac:dyDescent="0.2">
      <c r="B7" s="55" t="s">
        <v>203</v>
      </c>
    </row>
    <row r="8" spans="2:10" x14ac:dyDescent="0.2">
      <c r="B8" s="50"/>
    </row>
    <row r="9" spans="2:10" x14ac:dyDescent="0.2">
      <c r="B9" s="50" t="s">
        <v>194</v>
      </c>
    </row>
    <row r="10" spans="2:10" x14ac:dyDescent="0.2">
      <c r="B10" s="50" t="s">
        <v>195</v>
      </c>
    </row>
    <row r="11" spans="2:10" x14ac:dyDescent="0.2">
      <c r="B11" s="50" t="s">
        <v>196</v>
      </c>
    </row>
    <row r="12" spans="2:10" x14ac:dyDescent="0.2">
      <c r="B12" s="50" t="s">
        <v>205</v>
      </c>
    </row>
    <row r="13" spans="2:10" x14ac:dyDescent="0.2">
      <c r="B13" s="55" t="s">
        <v>204</v>
      </c>
    </row>
    <row r="15" spans="2:10" x14ac:dyDescent="0.2">
      <c r="B15" s="14" t="s">
        <v>197</v>
      </c>
    </row>
    <row r="17" spans="2:4" x14ac:dyDescent="0.2">
      <c r="B17" s="14" t="s">
        <v>199</v>
      </c>
      <c r="C17" s="14" t="s">
        <v>200</v>
      </c>
      <c r="D17" s="14" t="s">
        <v>201</v>
      </c>
    </row>
    <row r="18" spans="2:4" x14ac:dyDescent="0.2">
      <c r="B18" s="51" t="s">
        <v>198</v>
      </c>
      <c r="C18" s="54">
        <v>44946</v>
      </c>
      <c r="D18" s="50" t="s">
        <v>202</v>
      </c>
    </row>
  </sheetData>
  <hyperlinks>
    <hyperlink ref="B7" r:id="rId1" xr:uid="{B7A2FE3F-61E3-0947-AFA0-C1CE1B6E10CC}"/>
    <hyperlink ref="B13" r:id="rId2" xr:uid="{45AA8467-4ADD-4F43-9FEF-6F00A1D266B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pageSetUpPr fitToPage="1"/>
  </sheetPr>
  <dimension ref="B1:AA995"/>
  <sheetViews>
    <sheetView showGridLines="0" zoomScale="140" zoomScaleNormal="140" workbookViewId="0"/>
  </sheetViews>
  <sheetFormatPr baseColWidth="10" defaultColWidth="11.1640625" defaultRowHeight="15" customHeight="1" x14ac:dyDescent="0.2"/>
  <cols>
    <col min="1" max="1" width="5.1640625" customWidth="1"/>
    <col min="2" max="2" width="7.83203125" customWidth="1"/>
    <col min="3" max="3" width="19.6640625" customWidth="1"/>
    <col min="4" max="4" width="12.1640625" style="19" customWidth="1"/>
    <col min="5" max="5" width="42" customWidth="1"/>
    <col min="6" max="6" width="6" customWidth="1"/>
    <col min="7" max="27" width="10.5" customWidth="1"/>
  </cols>
  <sheetData>
    <row r="1" spans="2:27" ht="15.75" customHeight="1" x14ac:dyDescent="0.2"/>
    <row r="2" spans="2:27" ht="15.75" customHeight="1" x14ac:dyDescent="0.25">
      <c r="B2" s="34" t="s">
        <v>188</v>
      </c>
      <c r="F2" s="3"/>
      <c r="I2" s="3"/>
      <c r="L2" s="3"/>
      <c r="Q2" s="1"/>
      <c r="V2" s="1"/>
      <c r="AA2" s="1"/>
    </row>
    <row r="3" spans="2:27" ht="15.75" customHeight="1" x14ac:dyDescent="0.2">
      <c r="C3" s="46" t="s">
        <v>190</v>
      </c>
      <c r="F3" s="3"/>
      <c r="I3" s="3"/>
      <c r="L3" s="3"/>
      <c r="Q3" s="1"/>
      <c r="V3" s="1"/>
      <c r="AA3" s="1"/>
    </row>
    <row r="4" spans="2:27" ht="15.75" customHeight="1" x14ac:dyDescent="0.2">
      <c r="B4" s="35"/>
      <c r="C4" s="49" t="s">
        <v>189</v>
      </c>
      <c r="F4" s="3"/>
      <c r="I4" s="3"/>
      <c r="L4" s="3"/>
      <c r="Q4" s="1"/>
      <c r="V4" s="1"/>
      <c r="AA4" s="1"/>
    </row>
    <row r="5" spans="2:27" ht="15.75" customHeight="1" x14ac:dyDescent="0.2"/>
    <row r="6" spans="2:27" ht="15.75" customHeight="1" x14ac:dyDescent="0.2">
      <c r="B6" s="14"/>
      <c r="C6" s="26" t="s">
        <v>12</v>
      </c>
      <c r="D6" s="27" t="s">
        <v>183</v>
      </c>
      <c r="E6" s="14" t="s">
        <v>11</v>
      </c>
      <c r="F6" s="6"/>
      <c r="G6" s="6"/>
      <c r="L6" s="15" t="s">
        <v>184</v>
      </c>
      <c r="M6" s="36">
        <v>0</v>
      </c>
      <c r="N6" t="s">
        <v>163</v>
      </c>
      <c r="Q6" s="1"/>
      <c r="S6" s="14" t="s">
        <v>185</v>
      </c>
      <c r="W6" s="1"/>
      <c r="X6" s="25"/>
      <c r="AA6" s="1"/>
    </row>
    <row r="7" spans="2:27" ht="15.75" customHeight="1" x14ac:dyDescent="0.2">
      <c r="B7" s="45"/>
      <c r="C7" s="17" t="s">
        <v>23</v>
      </c>
      <c r="D7" s="20">
        <v>1</v>
      </c>
      <c r="E7" t="s">
        <v>157</v>
      </c>
      <c r="F7" s="6"/>
      <c r="G7" s="6"/>
      <c r="Q7" s="1"/>
      <c r="W7" s="1"/>
      <c r="X7" s="10"/>
      <c r="AA7" s="1"/>
    </row>
    <row r="8" spans="2:27" ht="15.75" customHeight="1" x14ac:dyDescent="0.2">
      <c r="B8" s="47">
        <v>0.66789195210247798</v>
      </c>
      <c r="C8" s="17" t="s">
        <v>4</v>
      </c>
      <c r="D8" s="37">
        <v>0.66789195210247798</v>
      </c>
      <c r="E8" s="1" t="s">
        <v>172</v>
      </c>
      <c r="F8" s="3"/>
      <c r="G8" s="6"/>
      <c r="H8" s="3"/>
      <c r="I8" s="3"/>
      <c r="J8" s="3"/>
      <c r="K8" s="3"/>
      <c r="L8" s="3"/>
      <c r="M8" s="3"/>
      <c r="Q8" s="1"/>
      <c r="S8" s="11" t="s">
        <v>147</v>
      </c>
      <c r="T8" s="11" t="s">
        <v>148</v>
      </c>
      <c r="U8" s="11" t="s">
        <v>158</v>
      </c>
      <c r="V8" s="11" t="s">
        <v>159</v>
      </c>
      <c r="W8" s="1"/>
      <c r="X8" s="10"/>
      <c r="AA8" s="2"/>
    </row>
    <row r="9" spans="2:27" ht="15.75" customHeight="1" x14ac:dyDescent="0.2">
      <c r="B9" s="47">
        <v>0.54859370648844297</v>
      </c>
      <c r="C9" s="17" t="s">
        <v>5</v>
      </c>
      <c r="D9" s="38">
        <v>0.54859370648844297</v>
      </c>
      <c r="E9" s="1" t="s">
        <v>173</v>
      </c>
      <c r="F9" s="3"/>
      <c r="G9" s="6"/>
      <c r="K9" s="11" t="s">
        <v>137</v>
      </c>
      <c r="L9" s="11" t="s">
        <v>138</v>
      </c>
      <c r="S9" s="1">
        <f>M6</f>
        <v>0</v>
      </c>
      <c r="T9" s="5">
        <f>D22</f>
        <v>-2.2786416432922163</v>
      </c>
      <c r="U9" s="5">
        <f>M20</f>
        <v>0.8431261491674179</v>
      </c>
      <c r="V9" s="5">
        <f>M18</f>
        <v>0.83237505304286874</v>
      </c>
      <c r="W9" s="1"/>
      <c r="X9" s="10"/>
      <c r="AA9" s="2"/>
    </row>
    <row r="10" spans="2:27" ht="15.75" customHeight="1" x14ac:dyDescent="0.2">
      <c r="B10" s="47">
        <v>0.450849345586188</v>
      </c>
      <c r="C10" s="17" t="s">
        <v>175</v>
      </c>
      <c r="D10" s="38">
        <v>0.450849345586188</v>
      </c>
      <c r="E10" s="1" t="s">
        <v>174</v>
      </c>
      <c r="F10" s="3"/>
      <c r="G10" s="6"/>
      <c r="K10">
        <v>1</v>
      </c>
      <c r="L10">
        <v>-0.59399999999999997</v>
      </c>
      <c r="S10" s="1">
        <v>1</v>
      </c>
      <c r="T10" s="5">
        <f t="shared" ref="T10:T37" si="0">(S10-ISImean)/ISIsd</f>
        <v>-2.0905972315585197</v>
      </c>
      <c r="U10" s="5">
        <f t="dataTable" ref="U10:V37" dt2D="0" dtr="0" r1="D22"/>
        <v>0.83559069755825555</v>
      </c>
      <c r="V10" s="5">
        <v>0.82513498110004058</v>
      </c>
      <c r="W10" s="1"/>
      <c r="X10" s="10"/>
      <c r="AA10" s="2"/>
    </row>
    <row r="11" spans="2:27" ht="15.75" customHeight="1" x14ac:dyDescent="0.2">
      <c r="B11" s="47">
        <v>0.58668894458368104</v>
      </c>
      <c r="C11" s="17" t="s">
        <v>6</v>
      </c>
      <c r="D11" s="38">
        <v>0.58668894458368104</v>
      </c>
      <c r="E11" s="1" t="s">
        <v>176</v>
      </c>
      <c r="F11" s="3"/>
      <c r="G11" s="6"/>
      <c r="S11" s="1">
        <v>2</v>
      </c>
      <c r="T11" s="5">
        <f t="shared" si="0"/>
        <v>-1.9025528198248234</v>
      </c>
      <c r="U11" s="5">
        <v>0.82769327975362683</v>
      </c>
      <c r="V11" s="5">
        <v>0.81760119069866466</v>
      </c>
      <c r="W11" s="1"/>
      <c r="X11" s="10"/>
      <c r="AA11" s="2"/>
    </row>
    <row r="12" spans="2:27" ht="15.75" customHeight="1" x14ac:dyDescent="0.2">
      <c r="B12" s="47">
        <v>0.17499303815093301</v>
      </c>
      <c r="C12" s="17" t="s">
        <v>7</v>
      </c>
      <c r="D12" s="38">
        <v>0.17499303815093301</v>
      </c>
      <c r="E12" s="1" t="s">
        <v>177</v>
      </c>
      <c r="F12" s="3"/>
      <c r="G12" s="6"/>
      <c r="H12" s="11" t="s">
        <v>139</v>
      </c>
      <c r="I12" s="11" t="s">
        <v>140</v>
      </c>
      <c r="J12" s="11" t="s">
        <v>141</v>
      </c>
      <c r="K12" s="11" t="s">
        <v>142</v>
      </c>
      <c r="L12" s="11" t="s">
        <v>143</v>
      </c>
      <c r="M12" s="11" t="s">
        <v>144</v>
      </c>
      <c r="S12" s="1">
        <v>3</v>
      </c>
      <c r="T12" s="5">
        <f t="shared" si="0"/>
        <v>-1.714508408091127</v>
      </c>
      <c r="U12" s="5">
        <v>0.81941650866998905</v>
      </c>
      <c r="V12" s="5">
        <v>0.80974832770828431</v>
      </c>
      <c r="W12" s="1"/>
      <c r="X12" s="10"/>
      <c r="AA12" s="2"/>
    </row>
    <row r="13" spans="2:27" ht="15.75" customHeight="1" x14ac:dyDescent="0.2">
      <c r="B13" s="47">
        <v>0.24377610693400201</v>
      </c>
      <c r="C13" s="17" t="s">
        <v>14</v>
      </c>
      <c r="D13" s="38">
        <v>0.24377610693400201</v>
      </c>
      <c r="E13" s="1" t="s">
        <v>179</v>
      </c>
      <c r="F13" s="3"/>
      <c r="G13" s="6"/>
      <c r="H13">
        <v>1</v>
      </c>
      <c r="I13" s="5">
        <f>EXP(SUMPRODUCT(covars,delta1))/(1+EXP(SUMPRODUCT(covars,delta1))+EXP(SUMPRODUCT(covars,delta2)))</f>
        <v>0.95541151758058129</v>
      </c>
      <c r="J13" s="5">
        <f>SUMPRODUCT(covars,Beta1)</f>
        <v>0.85235260685820302</v>
      </c>
      <c r="K13" s="5">
        <f>(ps1.1-J13)/sigma1</f>
        <v>1.458749249011311</v>
      </c>
      <c r="L13" s="5">
        <f>(psi.2-J13)/sigma1</f>
        <v>-14.289895230548984</v>
      </c>
      <c r="M13" s="5">
        <f>1-_xlfn.NORM.DIST(K13,0,1,1)+_xlfn.NORM.DIST(L13,0,1,1)*psi.2+(_xlfn.NORM.DIST(K13,0,1,1)-NORMDIST(L13,0,1,1))*(J13+sigma1*(NORMDIST(K13,0,1,0)-_xlfn.NORM.DIST(L13,0,1,0))/(_xlfn.NORM.DIST(L13,0,1,1)-_xlfn.NORM.DIST(K13,0,1,1)))</f>
        <v>0.84909599930446766</v>
      </c>
      <c r="S13" s="1">
        <v>4</v>
      </c>
      <c r="T13" s="5">
        <f t="shared" si="0"/>
        <v>-1.5264639963574307</v>
      </c>
      <c r="U13" s="5">
        <v>0.81074216203344773</v>
      </c>
      <c r="V13" s="5">
        <v>0.80154826670846346</v>
      </c>
      <c r="W13" s="1"/>
      <c r="X13" s="10"/>
      <c r="AA13" s="2"/>
    </row>
    <row r="14" spans="2:27" ht="15.75" customHeight="1" x14ac:dyDescent="0.2">
      <c r="B14" s="47">
        <v>0.26633249791144498</v>
      </c>
      <c r="C14" s="17" t="s">
        <v>15</v>
      </c>
      <c r="D14" s="38">
        <v>0.26633249791144498</v>
      </c>
      <c r="E14" s="1" t="s">
        <v>178</v>
      </c>
      <c r="F14" s="3"/>
      <c r="G14" s="6"/>
      <c r="H14">
        <v>2</v>
      </c>
      <c r="I14" s="5">
        <f>EXP(SUMPRODUCT(covars,delta2))/(1+EXP(SUMPRODUCT(covars,delta1))+EXP(SUMPRODUCT(covars,delta2)))</f>
        <v>4.3790156154364782E-2</v>
      </c>
      <c r="J14" s="5">
        <f>SUMPRODUCT(covars,Beta2)</f>
        <v>0.46997912101850259</v>
      </c>
      <c r="K14" s="5">
        <f>(ps1.1-J14)/sigma2</f>
        <v>2.6157263742498906</v>
      </c>
      <c r="L14" s="5">
        <f>(psi.2-J14)/sigma2</f>
        <v>-5.2508841799729709</v>
      </c>
      <c r="M14" s="5">
        <f>1-_xlfn.NORM.DIST(K14,0,1,1)+_xlfn.NORM.DIST(L14,0,1,1)*psi.2+(_xlfn.NORM.DIST(K14,0,1,1)-NORMDIST(L14,0,1,1))*(J14+sigma2*(NORMDIST(K14,0,1,0)-_xlfn.NORM.DIST(L14,0,1,0))/(_xlfn.NORM.DIST(L14,0,1,1)-_xlfn.NORM.DIST(K14,0,1,1)))</f>
        <v>0.46969701743202552</v>
      </c>
      <c r="S14" s="1">
        <v>5</v>
      </c>
      <c r="T14" s="5">
        <f t="shared" si="0"/>
        <v>-1.3384195846237343</v>
      </c>
      <c r="U14" s="5">
        <v>0.80165114226130196</v>
      </c>
      <c r="V14" s="5">
        <v>0.79296997892396293</v>
      </c>
      <c r="W14" s="1"/>
      <c r="X14" s="10"/>
      <c r="AA14" s="2"/>
    </row>
    <row r="15" spans="2:27" ht="15.75" customHeight="1" x14ac:dyDescent="0.2">
      <c r="B15" s="47">
        <v>0.12659426343636901</v>
      </c>
      <c r="C15" s="17" t="s">
        <v>16</v>
      </c>
      <c r="D15" s="38">
        <v>0.12659426343636901</v>
      </c>
      <c r="E15" s="1" t="s">
        <v>180</v>
      </c>
      <c r="F15" s="3"/>
      <c r="G15" s="6"/>
      <c r="H15">
        <v>3</v>
      </c>
      <c r="I15" s="5">
        <f>1/(1+EXP(SUMPRODUCT(covars,delta1))+EXP(SUMPRODUCT(covars,delta2)))</f>
        <v>7.9832626505403571E-4</v>
      </c>
      <c r="J15" s="5">
        <f>SUMPRODUCT(covars,Beta3)</f>
        <v>0.734465448520634</v>
      </c>
      <c r="K15" s="5">
        <f>(ps1.1-J15)/sigma3</f>
        <v>1.0451915129193075</v>
      </c>
      <c r="L15" s="5">
        <f>(psi.2-J15)/sigma3</f>
        <v>-5.2290777387145591</v>
      </c>
      <c r="M15" s="5">
        <f>1-_xlfn.NORM.DIST(K15,0,1,1)+_xlfn.NORM.DIST(L15,0,1,1)*psi.2+(_xlfn.NORM.DIST(K15,0,1,1)-NORMDIST(L15,0,1,1))*(J15+sigma3*(NORMDIST(K15,0,1,0)-_xlfn.NORM.DIST(L15,0,1,0))/(_xlfn.NORM.DIST(L15,0,1,1)-_xlfn.NORM.DIST(K15,0,1,1)))</f>
        <v>0.71505856964461423</v>
      </c>
      <c r="S15" s="1">
        <v>6</v>
      </c>
      <c r="T15" s="5">
        <f t="shared" si="0"/>
        <v>-1.150375172890038</v>
      </c>
      <c r="U15" s="5">
        <v>0.79212343441649546</v>
      </c>
      <c r="V15" s="5">
        <v>0.78397941843643126</v>
      </c>
      <c r="W15" s="1"/>
      <c r="X15" s="10"/>
      <c r="AA15" s="2"/>
    </row>
    <row r="16" spans="2:27" ht="15.75" customHeight="1" x14ac:dyDescent="0.2">
      <c r="B16" s="47">
        <v>0.61203007518797004</v>
      </c>
      <c r="C16" s="17" t="s">
        <v>17</v>
      </c>
      <c r="D16" s="38">
        <v>0.61203007518797004</v>
      </c>
      <c r="E16" s="1" t="s">
        <v>181</v>
      </c>
      <c r="F16" s="3"/>
      <c r="G16" s="6"/>
      <c r="S16" s="1">
        <v>7</v>
      </c>
      <c r="T16" s="5">
        <f t="shared" si="0"/>
        <v>-0.96233076115634175</v>
      </c>
      <c r="U16" s="5">
        <v>0.78213806214240567</v>
      </c>
      <c r="V16" s="5">
        <v>0.77453943089064325</v>
      </c>
      <c r="W16" s="1"/>
      <c r="X16" s="10"/>
      <c r="AA16" s="2"/>
    </row>
    <row r="17" spans="2:27" ht="15.75" customHeight="1" x14ac:dyDescent="0.2">
      <c r="B17" s="47">
        <v>0.41102756892230602</v>
      </c>
      <c r="C17" s="17" t="s">
        <v>2</v>
      </c>
      <c r="D17" s="38">
        <v>0.41102756892230602</v>
      </c>
      <c r="E17" s="1" t="s">
        <v>187</v>
      </c>
      <c r="F17" s="3"/>
      <c r="G17" s="6"/>
      <c r="S17" s="1">
        <v>8</v>
      </c>
      <c r="T17" s="5">
        <f t="shared" si="0"/>
        <v>-0.7742863494226454</v>
      </c>
      <c r="U17" s="5">
        <v>0.77167304148095539</v>
      </c>
      <c r="V17" s="5">
        <v>0.76460968862637002</v>
      </c>
      <c r="W17" s="1"/>
      <c r="X17" s="10"/>
      <c r="AA17" s="2"/>
    </row>
    <row r="18" spans="2:27" ht="15.75" customHeight="1" x14ac:dyDescent="0.2">
      <c r="B18" s="47">
        <v>0.418045112781955</v>
      </c>
      <c r="C18" s="17" t="s">
        <v>8</v>
      </c>
      <c r="D18" s="38">
        <v>0.418045112781955</v>
      </c>
      <c r="E18" s="1" t="s">
        <v>182</v>
      </c>
      <c r="F18" s="3"/>
      <c r="G18" s="6"/>
      <c r="I18" s="14"/>
      <c r="J18" s="14"/>
      <c r="K18" s="14"/>
      <c r="L18" s="15" t="s">
        <v>145</v>
      </c>
      <c r="M18" s="16">
        <f>SUMPRODUCT(I13:I15,M13:M15)</f>
        <v>0.83237505304286874</v>
      </c>
      <c r="S18" s="1">
        <v>9</v>
      </c>
      <c r="T18" s="5">
        <f t="shared" si="0"/>
        <v>-0.58624193768894906</v>
      </c>
      <c r="U18" s="5">
        <v>0.76070533247237326</v>
      </c>
      <c r="V18" s="5">
        <v>0.75414665552981008</v>
      </c>
      <c r="W18" s="1"/>
      <c r="X18" s="10"/>
      <c r="AA18" s="2"/>
    </row>
    <row r="19" spans="2:27" ht="15.75" customHeight="1" x14ac:dyDescent="0.2">
      <c r="B19" s="47">
        <v>0</v>
      </c>
      <c r="C19" s="17" t="s">
        <v>18</v>
      </c>
      <c r="D19" s="39">
        <v>0</v>
      </c>
      <c r="E19" s="13" t="s">
        <v>171</v>
      </c>
      <c r="F19" s="3"/>
      <c r="G19" s="6"/>
      <c r="I19" s="14"/>
      <c r="J19" s="14"/>
      <c r="K19" s="14"/>
      <c r="L19" s="14"/>
      <c r="M19" s="16"/>
      <c r="S19" s="1">
        <v>10</v>
      </c>
      <c r="T19" s="5">
        <f t="shared" si="0"/>
        <v>-0.39819752595525271</v>
      </c>
      <c r="U19" s="5">
        <v>0.74921078843004318</v>
      </c>
      <c r="V19" s="5">
        <v>0.74310358389162501</v>
      </c>
      <c r="W19" s="1"/>
      <c r="X19" s="10"/>
      <c r="AA19" s="2"/>
    </row>
    <row r="20" spans="2:27" ht="15.75" customHeight="1" x14ac:dyDescent="0.2">
      <c r="B20" s="47">
        <v>0.27100000000000002</v>
      </c>
      <c r="C20" s="17" t="s">
        <v>19</v>
      </c>
      <c r="D20" s="40">
        <v>0.27100000000000002</v>
      </c>
      <c r="E20" s="13" t="s">
        <v>170</v>
      </c>
      <c r="F20" s="3"/>
      <c r="G20" s="6"/>
      <c r="I20" s="14"/>
      <c r="J20" s="14"/>
      <c r="K20" s="14"/>
      <c r="L20" s="15" t="s">
        <v>146</v>
      </c>
      <c r="M20" s="16">
        <f>1-EXP(SUMPRODUCT(covars,GLMcoeffs))</f>
        <v>0.8431261491674179</v>
      </c>
      <c r="S20" s="1">
        <v>11</v>
      </c>
      <c r="T20" s="5">
        <f t="shared" si="0"/>
        <v>-0.21015311422155636</v>
      </c>
      <c r="U20" s="5">
        <v>0.73716410277876643</v>
      </c>
      <c r="V20" s="5">
        <v>0.73143054424430798</v>
      </c>
      <c r="W20" s="1"/>
      <c r="X20" s="10"/>
      <c r="AA20" s="2"/>
    </row>
    <row r="21" spans="2:27" ht="15.75" customHeight="1" x14ac:dyDescent="0.2">
      <c r="B21" s="44"/>
      <c r="C21" s="17" t="s">
        <v>20</v>
      </c>
      <c r="D21" s="28">
        <v>0</v>
      </c>
      <c r="E21" s="13" t="s">
        <v>164</v>
      </c>
      <c r="F21" s="3"/>
      <c r="G21" s="6"/>
      <c r="S21" s="1">
        <v>12</v>
      </c>
      <c r="T21" s="5">
        <f t="shared" si="0"/>
        <v>-2.2108702487859996E-2</v>
      </c>
      <c r="U21" s="5">
        <v>0.72453875333939366</v>
      </c>
      <c r="V21" s="5">
        <v>0.71907448772574389</v>
      </c>
      <c r="W21" s="1"/>
      <c r="X21" s="10"/>
      <c r="AA21" s="2"/>
    </row>
    <row r="22" spans="2:27" ht="15.75" customHeight="1" x14ac:dyDescent="0.2">
      <c r="B22" s="44"/>
      <c r="C22" s="17" t="s">
        <v>3</v>
      </c>
      <c r="D22" s="21">
        <f>(M6-ISImean)/ISIsd</f>
        <v>-2.2786416432922163</v>
      </c>
      <c r="E22" s="13" t="s">
        <v>165</v>
      </c>
      <c r="F22" s="3"/>
      <c r="G22" s="6"/>
      <c r="S22" s="1">
        <v>13</v>
      </c>
      <c r="T22" s="5">
        <f t="shared" si="0"/>
        <v>0.16593570924583637</v>
      </c>
      <c r="U22" s="5">
        <v>0.71130694393716398</v>
      </c>
      <c r="V22" s="5">
        <v>0.70597933936529012</v>
      </c>
      <c r="W22" s="1"/>
      <c r="X22" s="10"/>
      <c r="AA22" s="2"/>
    </row>
    <row r="23" spans="2:27" ht="15.75" customHeight="1" x14ac:dyDescent="0.2">
      <c r="B23" s="44"/>
      <c r="C23" s="17" t="s">
        <v>21</v>
      </c>
      <c r="D23" s="20">
        <f>(AGE-AGEmean)/AGEsd</f>
        <v>0</v>
      </c>
      <c r="E23" s="13" t="s">
        <v>166</v>
      </c>
      <c r="F23" s="3"/>
      <c r="G23" s="6"/>
      <c r="S23" s="1">
        <v>14</v>
      </c>
      <c r="T23" s="5">
        <f t="shared" si="0"/>
        <v>0.35398012097953269</v>
      </c>
      <c r="U23" s="5">
        <v>0.69743954320519408</v>
      </c>
      <c r="V23" s="5">
        <v>0.69208612043971163</v>
      </c>
      <c r="W23" s="1"/>
      <c r="X23" s="10"/>
      <c r="AA23" s="2"/>
    </row>
    <row r="24" spans="2:27" ht="15.75" customHeight="1" x14ac:dyDescent="0.2">
      <c r="B24" s="44"/>
      <c r="C24" s="17" t="s">
        <v>0</v>
      </c>
      <c r="D24" s="20">
        <f>(BMI-BMImean)/BMIsd</f>
        <v>0</v>
      </c>
      <c r="E24" s="13" t="s">
        <v>167</v>
      </c>
      <c r="F24" s="3"/>
      <c r="G24" s="6"/>
      <c r="S24" s="1">
        <v>15</v>
      </c>
      <c r="T24" s="5">
        <f t="shared" si="0"/>
        <v>0.54202453271322903</v>
      </c>
      <c r="U24" s="5">
        <v>0.68290602044838677</v>
      </c>
      <c r="V24" s="5">
        <v>0.67733309957913979</v>
      </c>
      <c r="W24" s="1"/>
      <c r="X24" s="10"/>
      <c r="AA24" s="2"/>
    </row>
    <row r="25" spans="2:27" ht="15.75" customHeight="1" x14ac:dyDescent="0.2">
      <c r="B25" s="44"/>
      <c r="C25" s="17" t="s">
        <v>1</v>
      </c>
      <c r="D25" s="20">
        <f>(CCI-CCImean)/CCIsd</f>
        <v>0</v>
      </c>
      <c r="E25" s="13" t="s">
        <v>168</v>
      </c>
      <c r="F25" s="3"/>
      <c r="G25" s="6"/>
      <c r="S25" s="1">
        <v>16</v>
      </c>
      <c r="T25" s="5">
        <f t="shared" si="0"/>
        <v>0.73006894444692538</v>
      </c>
      <c r="U25" s="5">
        <v>0.66767437842655641</v>
      </c>
      <c r="V25" s="5">
        <v>0.66165597669891585</v>
      </c>
      <c r="W25" s="1"/>
      <c r="X25" s="10"/>
      <c r="AA25" s="2"/>
    </row>
    <row r="26" spans="2:27" ht="15.75" customHeight="1" x14ac:dyDescent="0.2">
      <c r="B26" s="44"/>
      <c r="C26" s="17" t="s">
        <v>29</v>
      </c>
      <c r="D26" s="20">
        <f>D19*D22</f>
        <v>0</v>
      </c>
      <c r="E26" s="13" t="s">
        <v>169</v>
      </c>
      <c r="F26" s="3"/>
      <c r="G26" s="6"/>
      <c r="S26" s="1">
        <v>17</v>
      </c>
      <c r="T26" s="5">
        <f t="shared" si="0"/>
        <v>0.91811335618062173</v>
      </c>
      <c r="U26" s="5">
        <v>0.65171108290878377</v>
      </c>
      <c r="V26" s="5">
        <v>0.64498811221222196</v>
      </c>
      <c r="W26" s="1"/>
      <c r="X26" s="10"/>
      <c r="AA26" s="2"/>
    </row>
    <row r="27" spans="2:27" ht="15.75" customHeight="1" x14ac:dyDescent="0.2">
      <c r="B27" s="44"/>
      <c r="C27" s="11"/>
      <c r="F27" s="3"/>
      <c r="S27" s="1">
        <v>18</v>
      </c>
      <c r="T27" s="5">
        <f t="shared" si="0"/>
        <v>1.1061577679143182</v>
      </c>
      <c r="U27" s="5">
        <v>0.63498098884390775</v>
      </c>
      <c r="V27" s="5">
        <v>0.627260827200538</v>
      </c>
      <c r="W27" s="1"/>
      <c r="X27" s="10"/>
      <c r="AA27" s="2"/>
    </row>
    <row r="28" spans="2:27" ht="15.75" customHeight="1" x14ac:dyDescent="0.2">
      <c r="B28" s="48">
        <v>46.033027011974298</v>
      </c>
      <c r="C28" s="11" t="s">
        <v>156</v>
      </c>
      <c r="D28" s="41">
        <v>46.033027011974298</v>
      </c>
      <c r="E28" t="s">
        <v>160</v>
      </c>
      <c r="S28" s="1">
        <v>19</v>
      </c>
      <c r="T28" s="5">
        <f t="shared" si="0"/>
        <v>1.2942021796480145</v>
      </c>
      <c r="U28" s="5">
        <v>0.61744726298460884</v>
      </c>
      <c r="V28" s="5">
        <v>0.60840381844324454</v>
      </c>
      <c r="W28" s="1"/>
      <c r="X28" s="10"/>
      <c r="AA28" s="2"/>
    </row>
    <row r="29" spans="2:27" ht="15.75" customHeight="1" x14ac:dyDescent="0.2">
      <c r="B29" s="48">
        <v>26.667216170559701</v>
      </c>
      <c r="C29" s="11" t="s">
        <v>0</v>
      </c>
      <c r="D29" s="42">
        <v>26.667216170559701</v>
      </c>
      <c r="E29" t="s">
        <v>161</v>
      </c>
      <c r="S29" s="1">
        <v>20</v>
      </c>
      <c r="T29" s="5">
        <f t="shared" si="0"/>
        <v>1.4822465913817109</v>
      </c>
      <c r="U29" s="5">
        <v>0.59907130279473275</v>
      </c>
      <c r="V29" s="5">
        <v>0.58834575436760683</v>
      </c>
      <c r="W29" s="1"/>
      <c r="X29" s="10"/>
      <c r="AA29" s="2"/>
    </row>
    <row r="30" spans="2:27" ht="15.75" customHeight="1" x14ac:dyDescent="0.2">
      <c r="B30" s="48">
        <v>0.30147591200222701</v>
      </c>
      <c r="C30" s="11" t="s">
        <v>1</v>
      </c>
      <c r="D30" s="43">
        <v>0.30147591200222701</v>
      </c>
      <c r="E30" t="s">
        <v>162</v>
      </c>
      <c r="S30" s="1">
        <v>21</v>
      </c>
      <c r="T30" s="5">
        <f t="shared" si="0"/>
        <v>1.6702910031154072</v>
      </c>
      <c r="U30" s="5">
        <v>0.579812651461318</v>
      </c>
      <c r="V30" s="5">
        <v>0.56701514130618547</v>
      </c>
      <c r="W30" s="1"/>
      <c r="X30" s="10"/>
      <c r="AA30" s="2"/>
    </row>
    <row r="31" spans="2:27" ht="15.75" customHeight="1" x14ac:dyDescent="0.2">
      <c r="S31" s="1">
        <v>22</v>
      </c>
      <c r="T31" s="5">
        <f t="shared" si="0"/>
        <v>1.8583354148491036</v>
      </c>
      <c r="U31" s="5">
        <v>0.55962890882421901</v>
      </c>
      <c r="V31" s="5">
        <v>0.54434156923775578</v>
      </c>
      <c r="W31" s="1"/>
      <c r="X31" s="10"/>
      <c r="AA31" s="2"/>
    </row>
    <row r="32" spans="2:27" ht="15.75" customHeight="1" x14ac:dyDescent="0.2">
      <c r="S32" s="1">
        <v>23</v>
      </c>
      <c r="T32" s="5">
        <f t="shared" si="0"/>
        <v>2.0463798265827999</v>
      </c>
      <c r="U32" s="5">
        <v>0.53847563802722331</v>
      </c>
      <c r="V32" s="5">
        <v>0.52025745605215767</v>
      </c>
      <c r="W32" s="1"/>
      <c r="X32" s="10"/>
      <c r="AA32" s="2"/>
    </row>
    <row r="33" spans="2:27" ht="15.75" customHeight="1" x14ac:dyDescent="0.2">
      <c r="C33" s="1" t="s">
        <v>155</v>
      </c>
      <c r="S33" s="1">
        <v>24</v>
      </c>
      <c r="T33" s="5">
        <f t="shared" si="0"/>
        <v>2.2344242383164961</v>
      </c>
      <c r="U33" s="5">
        <v>0.51630626768514554</v>
      </c>
      <c r="V33" s="5">
        <v>0.49470040213422678</v>
      </c>
      <c r="W33" s="1"/>
      <c r="X33" s="10"/>
      <c r="AA33" s="2"/>
    </row>
    <row r="34" spans="2:27" ht="15.75" customHeight="1" x14ac:dyDescent="0.2">
      <c r="S34" s="1">
        <v>25</v>
      </c>
      <c r="T34" s="5">
        <f t="shared" si="0"/>
        <v>2.4224686500501926</v>
      </c>
      <c r="U34" s="5">
        <v>0.49307198935150809</v>
      </c>
      <c r="V34" s="5">
        <v>0.46761623625004073</v>
      </c>
      <c r="W34" s="1"/>
      <c r="X34" s="10"/>
      <c r="AA34" s="2"/>
    </row>
    <row r="35" spans="2:27" ht="15.75" customHeight="1" x14ac:dyDescent="0.2">
      <c r="B35" s="12">
        <v>12.1175717070453</v>
      </c>
      <c r="C35" s="17" t="s">
        <v>9</v>
      </c>
      <c r="D35" s="21">
        <v>12.1175717070453</v>
      </c>
      <c r="S35" s="1">
        <v>26</v>
      </c>
      <c r="T35" s="5">
        <f t="shared" si="0"/>
        <v>2.6105130617838888</v>
      </c>
      <c r="U35" s="5">
        <v>0.4687216500610718</v>
      </c>
      <c r="V35" s="5">
        <v>0.43896277552204982</v>
      </c>
      <c r="X35" s="10"/>
      <c r="AA35" s="2"/>
    </row>
    <row r="36" spans="2:27" ht="15.75" customHeight="1" x14ac:dyDescent="0.2">
      <c r="B36" s="12">
        <v>5.3178926764182401</v>
      </c>
      <c r="C36" s="17" t="s">
        <v>10</v>
      </c>
      <c r="D36" s="21">
        <v>5.3178926764182401</v>
      </c>
      <c r="S36" s="1">
        <v>27</v>
      </c>
      <c r="T36" s="5">
        <f t="shared" si="0"/>
        <v>2.7985574735175853</v>
      </c>
      <c r="U36" s="5">
        <v>0.44320163971063464</v>
      </c>
      <c r="V36" s="5">
        <v>0.40871423733944828</v>
      </c>
    </row>
    <row r="37" spans="2:27" ht="15.75" customHeight="1" x14ac:dyDescent="0.2">
      <c r="B37" s="12"/>
      <c r="C37" s="11"/>
      <c r="D37" s="22"/>
      <c r="S37" s="1">
        <v>28</v>
      </c>
      <c r="T37" s="5">
        <f t="shared" si="0"/>
        <v>2.9866018852512815</v>
      </c>
      <c r="U37" s="5">
        <v>0.41645577303015646</v>
      </c>
      <c r="V37" s="5">
        <v>0.37686613562217286</v>
      </c>
    </row>
    <row r="38" spans="2:27" ht="15.75" customHeight="1" x14ac:dyDescent="0.2">
      <c r="B38" s="12">
        <v>46.033027011974298</v>
      </c>
      <c r="C38" s="18" t="s">
        <v>149</v>
      </c>
      <c r="D38" s="23">
        <v>46.033027011974298</v>
      </c>
    </row>
    <row r="39" spans="2:27" ht="15.75" customHeight="1" x14ac:dyDescent="0.2">
      <c r="B39" s="12">
        <v>16.250101609748899</v>
      </c>
      <c r="C39" s="18" t="s">
        <v>150</v>
      </c>
      <c r="D39" s="23">
        <v>16.250101609748899</v>
      </c>
    </row>
    <row r="40" spans="2:27" ht="15.75" customHeight="1" x14ac:dyDescent="0.2">
      <c r="B40" s="12"/>
      <c r="C40" s="11"/>
      <c r="D40" s="22"/>
    </row>
    <row r="41" spans="2:27" ht="15.75" customHeight="1" x14ac:dyDescent="0.2">
      <c r="B41" s="12">
        <v>26.667216170559701</v>
      </c>
      <c r="C41" s="18" t="s">
        <v>151</v>
      </c>
      <c r="D41" s="23">
        <v>26.667216170559701</v>
      </c>
    </row>
    <row r="42" spans="2:27" ht="15.75" customHeight="1" x14ac:dyDescent="0.2">
      <c r="B42" s="12">
        <v>6.5102001418746704</v>
      </c>
      <c r="C42" s="18" t="s">
        <v>152</v>
      </c>
      <c r="D42" s="24">
        <v>6.5102001418746704</v>
      </c>
    </row>
    <row r="43" spans="2:27" ht="15.75" customHeight="1" x14ac:dyDescent="0.2">
      <c r="B43" s="12"/>
      <c r="C43" s="11"/>
      <c r="D43" s="22"/>
    </row>
    <row r="44" spans="2:27" ht="15.75" customHeight="1" x14ac:dyDescent="0.2">
      <c r="B44" s="12">
        <v>0.30147591200222701</v>
      </c>
      <c r="C44" s="18" t="s">
        <v>153</v>
      </c>
      <c r="D44" s="23">
        <v>0.30147591200222701</v>
      </c>
    </row>
    <row r="45" spans="2:27" ht="15.75" customHeight="1" x14ac:dyDescent="0.2">
      <c r="B45" s="12">
        <v>0.72492469400786397</v>
      </c>
      <c r="C45" s="18" t="s">
        <v>154</v>
      </c>
      <c r="D45" s="23">
        <v>0.72492469400786397</v>
      </c>
    </row>
    <row r="46" spans="2:27" ht="15.75" customHeight="1" x14ac:dyDescent="0.2"/>
    <row r="47" spans="2:27" ht="15.75" customHeight="1" x14ac:dyDescent="0.2"/>
    <row r="48" spans="2:27"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sheetData>
  <sheetProtection algorithmName="SHA-512" hashValue="1UNPzCWB8Ku/RhrfdCq9NKcF6p/XAbUA+88dLIj6DTjKu+OMExmaeL+SHZi8xXBZlVUlec6ujDmRQpsThLT66w==" saltValue="BmswOAP7DK2/PtE2Is9D4w==" spinCount="100000" sheet="1" objects="1" scenarios="1"/>
  <pageMargins left="0.75" right="0.75" top="1" bottom="1" header="0" footer="0"/>
  <pageSetup scale="32" fitToHeight="0" orientation="portrait"/>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Button1_Click">
                <anchor moveWithCells="1" sizeWithCells="1">
                  <from>
                    <xdr:col>1</xdr:col>
                    <xdr:colOff>38100</xdr:colOff>
                    <xdr:row>2</xdr:row>
                    <xdr:rowOff>190500</xdr:rowOff>
                  </from>
                  <to>
                    <xdr:col>2</xdr:col>
                    <xdr:colOff>38100</xdr:colOff>
                    <xdr:row>4</xdr:row>
                    <xdr:rowOff>38100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4E7A5-2566-F243-AD84-121A85596BAA}">
  <sheetPr codeName="Sheet2"/>
  <dimension ref="B2:AT44"/>
  <sheetViews>
    <sheetView zoomScale="150" workbookViewId="0">
      <selection activeCell="F34" sqref="F34"/>
    </sheetView>
  </sheetViews>
  <sheetFormatPr baseColWidth="10" defaultRowHeight="16" x14ac:dyDescent="0.2"/>
  <cols>
    <col min="2" max="2" width="21.83203125" customWidth="1"/>
  </cols>
  <sheetData>
    <row r="2" spans="2:46" x14ac:dyDescent="0.2">
      <c r="B2" t="s">
        <v>26</v>
      </c>
      <c r="C2" s="11" t="s">
        <v>25</v>
      </c>
      <c r="D2" s="30" t="s">
        <v>186</v>
      </c>
      <c r="F2" t="s">
        <v>27</v>
      </c>
      <c r="AA2" t="s">
        <v>28</v>
      </c>
    </row>
    <row r="3" spans="2:46" x14ac:dyDescent="0.2">
      <c r="F3" s="8" t="s">
        <v>23</v>
      </c>
      <c r="G3" s="8" t="s">
        <v>4</v>
      </c>
      <c r="H3" s="8" t="s">
        <v>5</v>
      </c>
      <c r="I3" s="8" t="s">
        <v>13</v>
      </c>
      <c r="J3" s="8" t="s">
        <v>6</v>
      </c>
      <c r="K3" s="8" t="s">
        <v>7</v>
      </c>
      <c r="L3" s="8" t="s">
        <v>14</v>
      </c>
      <c r="M3" s="8" t="s">
        <v>15</v>
      </c>
      <c r="N3" s="8" t="s">
        <v>16</v>
      </c>
      <c r="O3" s="8" t="s">
        <v>17</v>
      </c>
      <c r="P3" s="8" t="s">
        <v>2</v>
      </c>
      <c r="Q3" s="8" t="s">
        <v>8</v>
      </c>
      <c r="R3" s="8" t="s">
        <v>18</v>
      </c>
      <c r="S3" s="8" t="s">
        <v>19</v>
      </c>
      <c r="T3" s="8" t="s">
        <v>20</v>
      </c>
      <c r="U3" s="8" t="s">
        <v>3</v>
      </c>
      <c r="V3" s="8" t="s">
        <v>21</v>
      </c>
      <c r="W3" s="8" t="s">
        <v>0</v>
      </c>
      <c r="X3" s="8" t="s">
        <v>1</v>
      </c>
      <c r="Y3" s="8" t="s">
        <v>29</v>
      </c>
      <c r="AA3" s="8" t="s">
        <v>23</v>
      </c>
      <c r="AB3" s="8" t="s">
        <v>4</v>
      </c>
      <c r="AC3" s="8" t="s">
        <v>5</v>
      </c>
      <c r="AD3" s="8" t="s">
        <v>13</v>
      </c>
      <c r="AE3" s="8" t="s">
        <v>6</v>
      </c>
      <c r="AF3" s="8" t="s">
        <v>7</v>
      </c>
      <c r="AG3" s="8" t="s">
        <v>14</v>
      </c>
      <c r="AH3" s="8" t="s">
        <v>15</v>
      </c>
      <c r="AI3" s="8" t="s">
        <v>16</v>
      </c>
      <c r="AJ3" s="8" t="s">
        <v>17</v>
      </c>
      <c r="AK3" s="8" t="s">
        <v>2</v>
      </c>
      <c r="AL3" s="8" t="s">
        <v>8</v>
      </c>
      <c r="AM3" s="8" t="s">
        <v>18</v>
      </c>
      <c r="AN3" s="8" t="s">
        <v>19</v>
      </c>
      <c r="AO3" s="8" t="s">
        <v>20</v>
      </c>
      <c r="AP3" s="8" t="s">
        <v>3</v>
      </c>
      <c r="AQ3" s="8" t="s">
        <v>21</v>
      </c>
      <c r="AR3" s="8" t="s">
        <v>0</v>
      </c>
      <c r="AS3" s="8" t="s">
        <v>1</v>
      </c>
      <c r="AT3" s="8" t="s">
        <v>29</v>
      </c>
    </row>
    <row r="4" spans="2:46" x14ac:dyDescent="0.2">
      <c r="B4" s="6" t="s">
        <v>23</v>
      </c>
      <c r="C4" s="7">
        <v>-1.3367450000000001</v>
      </c>
      <c r="D4" s="7">
        <v>2.3675490694469101E-2</v>
      </c>
      <c r="F4" s="7">
        <v>5.6052885962389303E-4</v>
      </c>
      <c r="G4" s="7">
        <v>-1.02386543019626E-4</v>
      </c>
      <c r="H4" s="7">
        <v>-4.74E-5</v>
      </c>
      <c r="I4" s="7">
        <v>-4.5399999999999999E-5</v>
      </c>
      <c r="J4" s="7">
        <v>-1.0156865244789E-4</v>
      </c>
      <c r="K4" s="7">
        <v>-1.5003514724529801E-4</v>
      </c>
      <c r="L4" s="7">
        <v>-5.0699999999999999E-5</v>
      </c>
      <c r="M4" s="7">
        <v>-4.9400000000000001E-5</v>
      </c>
      <c r="N4" s="7">
        <v>-9.9500000000000006E-5</v>
      </c>
      <c r="O4" s="7">
        <v>-9.1500000000000001E-5</v>
      </c>
      <c r="P4" s="7">
        <v>-5.2599999999999998E-5</v>
      </c>
      <c r="Q4" s="7">
        <v>-2.72E-5</v>
      </c>
      <c r="R4" s="7">
        <v>1.0300000000000001E-6</v>
      </c>
      <c r="S4" s="7">
        <v>-1.0000000000000001E-5</v>
      </c>
      <c r="T4" s="7">
        <v>-2.3174161464396199E-4</v>
      </c>
      <c r="U4" s="7">
        <v>4.3000000000000003E-6</v>
      </c>
      <c r="V4" s="7">
        <v>2.23E-5</v>
      </c>
      <c r="W4" s="7">
        <v>-5.3000000000000001E-6</v>
      </c>
      <c r="X4" s="7">
        <v>6.4499999999999997E-7</v>
      </c>
      <c r="Y4" s="7">
        <v>-4.6199999999999998E-7</v>
      </c>
      <c r="AA4" s="9">
        <v>2.3675490694469101E-2</v>
      </c>
      <c r="AB4" s="9">
        <v>0</v>
      </c>
      <c r="AC4" s="9">
        <v>0</v>
      </c>
      <c r="AD4" s="9">
        <v>0</v>
      </c>
      <c r="AE4" s="9">
        <v>0</v>
      </c>
      <c r="AF4" s="9">
        <v>0</v>
      </c>
      <c r="AG4" s="9">
        <v>0</v>
      </c>
      <c r="AH4" s="9">
        <v>0</v>
      </c>
      <c r="AI4" s="9">
        <v>0</v>
      </c>
      <c r="AJ4" s="9">
        <v>0</v>
      </c>
      <c r="AK4" s="9">
        <v>0</v>
      </c>
      <c r="AL4" s="9">
        <v>0</v>
      </c>
      <c r="AM4" s="9">
        <v>0</v>
      </c>
      <c r="AN4" s="9">
        <v>0</v>
      </c>
      <c r="AO4" s="9">
        <v>0</v>
      </c>
      <c r="AP4" s="9">
        <v>0</v>
      </c>
      <c r="AQ4" s="9">
        <v>0</v>
      </c>
      <c r="AR4" s="9">
        <v>0</v>
      </c>
      <c r="AS4" s="9">
        <v>0</v>
      </c>
      <c r="AT4" s="9">
        <v>0</v>
      </c>
    </row>
    <row r="5" spans="2:46" x14ac:dyDescent="0.2">
      <c r="B5" s="6" t="s">
        <v>4</v>
      </c>
      <c r="C5" s="7">
        <v>-5.4102999999999998E-2</v>
      </c>
      <c r="D5" s="7">
        <v>1.1188236322899701E-2</v>
      </c>
      <c r="F5" s="7">
        <v>-1.02386543019626E-4</v>
      </c>
      <c r="G5" s="7">
        <v>1.2517663201705201E-4</v>
      </c>
      <c r="H5" s="7">
        <v>-6.7899999999999998E-7</v>
      </c>
      <c r="I5" s="7">
        <v>4.7400000000000004E-6</v>
      </c>
      <c r="J5" s="7">
        <v>1.4E-5</v>
      </c>
      <c r="K5" s="7">
        <v>1.84E-5</v>
      </c>
      <c r="L5" s="7">
        <v>1.36E-5</v>
      </c>
      <c r="M5" s="7">
        <v>7.43E-6</v>
      </c>
      <c r="N5" s="7">
        <v>2.8E-5</v>
      </c>
      <c r="O5" s="7">
        <v>6.4500000000000001E-6</v>
      </c>
      <c r="P5" s="7">
        <v>-9.91E-6</v>
      </c>
      <c r="Q5" s="7">
        <v>-7.9999999999999996E-6</v>
      </c>
      <c r="R5" s="7">
        <v>7.1099999999999997E-6</v>
      </c>
      <c r="S5" s="7">
        <v>2.03E-6</v>
      </c>
      <c r="T5" s="7">
        <v>-1.39E-6</v>
      </c>
      <c r="U5" s="7">
        <v>-3.3900000000000002E-6</v>
      </c>
      <c r="V5" s="7">
        <v>-4.95E-6</v>
      </c>
      <c r="W5" s="7">
        <v>1.44E-6</v>
      </c>
      <c r="X5" s="7">
        <v>5.1000000000000003E-6</v>
      </c>
      <c r="Y5" s="7">
        <v>-1.7499999999999999E-7</v>
      </c>
      <c r="AA5" s="9">
        <v>-4.3245795553265897E-3</v>
      </c>
      <c r="AB5" s="9">
        <v>1.03186551297494E-2</v>
      </c>
      <c r="AC5" s="9">
        <v>0</v>
      </c>
      <c r="AD5" s="9">
        <v>0</v>
      </c>
      <c r="AE5" s="9">
        <v>0</v>
      </c>
      <c r="AF5" s="9">
        <v>0</v>
      </c>
      <c r="AG5" s="9">
        <v>0</v>
      </c>
      <c r="AH5" s="9">
        <v>0</v>
      </c>
      <c r="AI5" s="9">
        <v>0</v>
      </c>
      <c r="AJ5" s="9">
        <v>0</v>
      </c>
      <c r="AK5" s="9">
        <v>0</v>
      </c>
      <c r="AL5" s="9">
        <v>0</v>
      </c>
      <c r="AM5" s="9">
        <v>0</v>
      </c>
      <c r="AN5" s="9">
        <v>0</v>
      </c>
      <c r="AO5" s="9">
        <v>0</v>
      </c>
      <c r="AP5" s="9">
        <v>0</v>
      </c>
      <c r="AQ5" s="9">
        <v>0</v>
      </c>
      <c r="AR5" s="9">
        <v>0</v>
      </c>
      <c r="AS5" s="9">
        <v>0</v>
      </c>
      <c r="AT5" s="9">
        <v>0</v>
      </c>
    </row>
    <row r="6" spans="2:46" x14ac:dyDescent="0.2">
      <c r="B6" s="6" t="s">
        <v>5</v>
      </c>
      <c r="C6" s="7">
        <v>-2.8891E-2</v>
      </c>
      <c r="D6" s="7">
        <v>1.05180230503788E-2</v>
      </c>
      <c r="F6" s="7">
        <v>-4.74E-5</v>
      </c>
      <c r="G6" s="7">
        <v>-6.7899999999999998E-7</v>
      </c>
      <c r="H6" s="7">
        <v>1.1062880888829999E-4</v>
      </c>
      <c r="I6" s="7">
        <v>-7.4100000000000002E-6</v>
      </c>
      <c r="J6" s="7">
        <v>-6.5300000000000002E-6</v>
      </c>
      <c r="K6" s="7">
        <v>7.5700000000000004E-6</v>
      </c>
      <c r="L6" s="7">
        <v>-3.1099999999999999E-6</v>
      </c>
      <c r="M6" s="7">
        <v>-3.7400000000000002E-6</v>
      </c>
      <c r="N6" s="7">
        <v>-8.4300000000000006E-6</v>
      </c>
      <c r="O6" s="7">
        <v>-4.2200000000000003E-6</v>
      </c>
      <c r="P6" s="7">
        <v>6.2299999999999996E-6</v>
      </c>
      <c r="Q6" s="7">
        <v>-4.4299999999999999E-6</v>
      </c>
      <c r="R6" s="7">
        <v>-3.3500000000000001E-6</v>
      </c>
      <c r="S6" s="7">
        <v>8.5099999999999998E-7</v>
      </c>
      <c r="T6" s="7">
        <v>-2.4099999999999998E-6</v>
      </c>
      <c r="U6" s="7">
        <v>8.7799999999999999E-9</v>
      </c>
      <c r="V6" s="7">
        <v>-1.26E-5</v>
      </c>
      <c r="W6" s="7">
        <v>5.8899999999999999E-7</v>
      </c>
      <c r="X6" s="7">
        <v>5.7800000000000001E-7</v>
      </c>
      <c r="Y6" s="7">
        <v>3.2300000000000002E-7</v>
      </c>
      <c r="AA6" s="9">
        <v>-2.0034431539005799E-3</v>
      </c>
      <c r="AB6" s="9">
        <v>-9.0549918596795895E-4</v>
      </c>
      <c r="AC6" s="9">
        <v>1.0285674292023801E-2</v>
      </c>
      <c r="AD6" s="9">
        <v>0</v>
      </c>
      <c r="AE6" s="9">
        <v>0</v>
      </c>
      <c r="AF6" s="9">
        <v>0</v>
      </c>
      <c r="AG6" s="9">
        <v>0</v>
      </c>
      <c r="AH6" s="9">
        <v>0</v>
      </c>
      <c r="AI6" s="9">
        <v>0</v>
      </c>
      <c r="AJ6" s="9">
        <v>0</v>
      </c>
      <c r="AK6" s="9">
        <v>0</v>
      </c>
      <c r="AL6" s="9">
        <v>0</v>
      </c>
      <c r="AM6" s="9">
        <v>0</v>
      </c>
      <c r="AN6" s="9">
        <v>0</v>
      </c>
      <c r="AO6" s="9">
        <v>0</v>
      </c>
      <c r="AP6" s="9">
        <v>0</v>
      </c>
      <c r="AQ6" s="9">
        <v>0</v>
      </c>
      <c r="AR6" s="9">
        <v>0</v>
      </c>
      <c r="AS6" s="9">
        <v>0</v>
      </c>
      <c r="AT6" s="9">
        <v>0</v>
      </c>
    </row>
    <row r="7" spans="2:46" x14ac:dyDescent="0.2">
      <c r="B7" s="6" t="s">
        <v>13</v>
      </c>
      <c r="C7" s="7">
        <v>-5.9403999999999998E-2</v>
      </c>
      <c r="D7" s="7">
        <v>1.0737961717848301E-2</v>
      </c>
      <c r="F7" s="7">
        <v>-4.5399999999999999E-5</v>
      </c>
      <c r="G7" s="7">
        <v>4.7400000000000004E-6</v>
      </c>
      <c r="H7" s="7">
        <v>-7.4100000000000002E-6</v>
      </c>
      <c r="I7" s="7">
        <v>1.15303821853975E-4</v>
      </c>
      <c r="J7" s="7">
        <v>-2.6299999999999999E-5</v>
      </c>
      <c r="K7" s="7">
        <v>-9.55E-6</v>
      </c>
      <c r="L7" s="7">
        <v>1.9400000000000001E-5</v>
      </c>
      <c r="M7" s="7">
        <v>1.01E-5</v>
      </c>
      <c r="N7" s="7">
        <v>-1.5099999999999999E-5</v>
      </c>
      <c r="O7" s="7">
        <v>-1.04E-5</v>
      </c>
      <c r="P7" s="7">
        <v>9.5300000000000002E-7</v>
      </c>
      <c r="Q7" s="7">
        <v>2.5100000000000001E-6</v>
      </c>
      <c r="R7" s="7">
        <v>-1.9E-6</v>
      </c>
      <c r="S7" s="7">
        <v>-2.04E-7</v>
      </c>
      <c r="T7" s="7">
        <v>1.2799999999999999E-5</v>
      </c>
      <c r="U7" s="7">
        <v>3.2200000000000001E-6</v>
      </c>
      <c r="V7" s="7">
        <v>-3.9499999999999998E-7</v>
      </c>
      <c r="W7" s="7">
        <v>4.0099999999999997E-6</v>
      </c>
      <c r="X7" s="7">
        <v>7.3900000000000004E-7</v>
      </c>
      <c r="Y7" s="7">
        <v>-4.3000000000000001E-7</v>
      </c>
      <c r="AA7" s="9">
        <v>-1.91816996144729E-3</v>
      </c>
      <c r="AB7" s="9">
        <v>-3.4452935743329698E-4</v>
      </c>
      <c r="AC7" s="9">
        <v>-1.12482308658606E-3</v>
      </c>
      <c r="AD7" s="9">
        <v>1.0499548485469599E-2</v>
      </c>
      <c r="AE7" s="9">
        <v>0</v>
      </c>
      <c r="AF7" s="9">
        <v>0</v>
      </c>
      <c r="AG7" s="9">
        <v>0</v>
      </c>
      <c r="AH7" s="9">
        <v>0</v>
      </c>
      <c r="AI7" s="9">
        <v>0</v>
      </c>
      <c r="AJ7" s="9">
        <v>0</v>
      </c>
      <c r="AK7" s="9">
        <v>0</v>
      </c>
      <c r="AL7" s="9">
        <v>0</v>
      </c>
      <c r="AM7" s="9">
        <v>0</v>
      </c>
      <c r="AN7" s="9">
        <v>0</v>
      </c>
      <c r="AO7" s="9">
        <v>0</v>
      </c>
      <c r="AP7" s="9">
        <v>0</v>
      </c>
      <c r="AQ7" s="9">
        <v>0</v>
      </c>
      <c r="AR7" s="9">
        <v>0</v>
      </c>
      <c r="AS7" s="9">
        <v>0</v>
      </c>
      <c r="AT7" s="9">
        <v>0</v>
      </c>
    </row>
    <row r="8" spans="2:46" x14ac:dyDescent="0.2">
      <c r="B8" s="6" t="s">
        <v>6</v>
      </c>
      <c r="C8" s="7">
        <v>-0.117687</v>
      </c>
      <c r="D8" s="7">
        <v>1.2943360965866299E-2</v>
      </c>
      <c r="F8" s="7">
        <v>-1.0156865244789E-4</v>
      </c>
      <c r="G8" s="7">
        <v>1.4E-5</v>
      </c>
      <c r="H8" s="7">
        <v>-6.5300000000000002E-6</v>
      </c>
      <c r="I8" s="7">
        <v>-2.6299999999999999E-5</v>
      </c>
      <c r="J8" s="7">
        <v>1.67530593092712E-4</v>
      </c>
      <c r="K8" s="7">
        <v>1.29926545732518E-4</v>
      </c>
      <c r="L8" s="7">
        <v>-2.43E-6</v>
      </c>
      <c r="M8" s="7">
        <v>8.0500000000000002E-7</v>
      </c>
      <c r="N8" s="7">
        <v>-1.8499999999999999E-5</v>
      </c>
      <c r="O8" s="7">
        <v>-1.6099999999999998E-5</v>
      </c>
      <c r="P8" s="7">
        <v>8.0700000000000007E-6</v>
      </c>
      <c r="Q8" s="7">
        <v>2.29E-7</v>
      </c>
      <c r="R8" s="7">
        <v>-8.1699999999999997E-7</v>
      </c>
      <c r="S8" s="7">
        <v>7.2399999999999997E-7</v>
      </c>
      <c r="T8" s="7">
        <v>-4.8999999999999997E-6</v>
      </c>
      <c r="U8" s="7">
        <v>3.8799999999999998E-7</v>
      </c>
      <c r="V8" s="7">
        <v>-7.5700000000000004E-6</v>
      </c>
      <c r="W8" s="7">
        <v>1.84E-6</v>
      </c>
      <c r="X8" s="7">
        <v>2.6299999999999998E-6</v>
      </c>
      <c r="Y8" s="7">
        <v>1.9999999999999999E-7</v>
      </c>
      <c r="AA8" s="9">
        <v>-4.2900336790746103E-3</v>
      </c>
      <c r="AB8" s="9">
        <v>-4.4145511255769E-4</v>
      </c>
      <c r="AC8" s="9">
        <v>-1.5088868424679399E-3</v>
      </c>
      <c r="AD8" s="9">
        <v>-3.4664891748601399E-3</v>
      </c>
      <c r="AE8" s="9">
        <v>1.16033630817069E-2</v>
      </c>
      <c r="AF8" s="9">
        <v>0</v>
      </c>
      <c r="AG8" s="9">
        <v>0</v>
      </c>
      <c r="AH8" s="9">
        <v>0</v>
      </c>
      <c r="AI8" s="9">
        <v>0</v>
      </c>
      <c r="AJ8" s="9">
        <v>0</v>
      </c>
      <c r="AK8" s="9">
        <v>0</v>
      </c>
      <c r="AL8" s="9">
        <v>0</v>
      </c>
      <c r="AM8" s="9">
        <v>0</v>
      </c>
      <c r="AN8" s="9">
        <v>0</v>
      </c>
      <c r="AO8" s="9">
        <v>0</v>
      </c>
      <c r="AP8" s="9">
        <v>0</v>
      </c>
      <c r="AQ8" s="9">
        <v>0</v>
      </c>
      <c r="AR8" s="9">
        <v>0</v>
      </c>
      <c r="AS8" s="9">
        <v>0</v>
      </c>
      <c r="AT8" s="9">
        <v>0</v>
      </c>
    </row>
    <row r="9" spans="2:46" x14ac:dyDescent="0.2">
      <c r="B9" s="6" t="s">
        <v>7</v>
      </c>
      <c r="C9" s="7">
        <v>-5.1601000000000001E-2</v>
      </c>
      <c r="D9" s="7">
        <v>1.9721808197142102E-2</v>
      </c>
      <c r="F9" s="7">
        <v>-1.5003514724529801E-4</v>
      </c>
      <c r="G9" s="7">
        <v>1.84E-5</v>
      </c>
      <c r="H9" s="7">
        <v>7.5700000000000004E-6</v>
      </c>
      <c r="I9" s="7">
        <v>-9.55E-6</v>
      </c>
      <c r="J9" s="7">
        <v>1.29926545732518E-4</v>
      </c>
      <c r="K9" s="7">
        <v>3.88949718564862E-4</v>
      </c>
      <c r="L9" s="7">
        <v>1.1399999999999999E-5</v>
      </c>
      <c r="M9" s="7">
        <v>-5.6300000000000003E-6</v>
      </c>
      <c r="N9" s="7">
        <v>-1.7900000000000001E-5</v>
      </c>
      <c r="O9" s="7">
        <v>-1.29E-5</v>
      </c>
      <c r="P9" s="7">
        <v>1.38E-5</v>
      </c>
      <c r="Q9" s="7">
        <v>-1.3E-7</v>
      </c>
      <c r="R9" s="7">
        <v>-1.1799999999999999E-6</v>
      </c>
      <c r="S9" s="7">
        <v>-4.7099999999999998E-6</v>
      </c>
      <c r="T9" s="7">
        <v>-2.08E-6</v>
      </c>
      <c r="U9" s="7">
        <v>1.3799999999999999E-6</v>
      </c>
      <c r="V9" s="7">
        <v>-7.1299999999999998E-5</v>
      </c>
      <c r="W9" s="7">
        <v>3.5999999999999998E-6</v>
      </c>
      <c r="X9" s="7">
        <v>-1.86E-6</v>
      </c>
      <c r="Y9" s="7">
        <v>6.7599999999999997E-7</v>
      </c>
      <c r="AA9" s="9">
        <v>-6.3371504811238297E-3</v>
      </c>
      <c r="AB9" s="9">
        <v>-8.7689068946868501E-4</v>
      </c>
      <c r="AC9" s="9">
        <v>-5.7513567687032796E-4</v>
      </c>
      <c r="AD9" s="9">
        <v>-2.1578263159199602E-3</v>
      </c>
      <c r="AE9" s="9">
        <v>8.1015264262898207E-3</v>
      </c>
      <c r="AF9" s="9">
        <v>1.66553168439036E-2</v>
      </c>
      <c r="AG9" s="9">
        <v>0</v>
      </c>
      <c r="AH9" s="9">
        <v>0</v>
      </c>
      <c r="AI9" s="9">
        <v>0</v>
      </c>
      <c r="AJ9" s="9">
        <v>0</v>
      </c>
      <c r="AK9" s="9">
        <v>0</v>
      </c>
      <c r="AL9" s="9">
        <v>0</v>
      </c>
      <c r="AM9" s="9">
        <v>0</v>
      </c>
      <c r="AN9" s="9">
        <v>0</v>
      </c>
      <c r="AO9" s="9">
        <v>0</v>
      </c>
      <c r="AP9" s="9">
        <v>0</v>
      </c>
      <c r="AQ9" s="9">
        <v>0</v>
      </c>
      <c r="AR9" s="9">
        <v>0</v>
      </c>
      <c r="AS9" s="9">
        <v>0</v>
      </c>
      <c r="AT9" s="9">
        <v>0</v>
      </c>
    </row>
    <row r="10" spans="2:46" x14ac:dyDescent="0.2">
      <c r="B10" s="6" t="s">
        <v>14</v>
      </c>
      <c r="C10" s="7">
        <v>0.11833399999999999</v>
      </c>
      <c r="D10" s="7">
        <v>1.3138832382979601E-2</v>
      </c>
      <c r="F10" s="7">
        <v>-5.0699999999999999E-5</v>
      </c>
      <c r="G10" s="7">
        <v>1.36E-5</v>
      </c>
      <c r="H10" s="7">
        <v>-3.1099999999999999E-6</v>
      </c>
      <c r="I10" s="7">
        <v>1.9400000000000001E-5</v>
      </c>
      <c r="J10" s="7">
        <v>-2.43E-6</v>
      </c>
      <c r="K10" s="7">
        <v>1.1399999999999999E-5</v>
      </c>
      <c r="L10" s="7">
        <v>1.72628916388033E-4</v>
      </c>
      <c r="M10" s="7">
        <v>5.8999999999999998E-5</v>
      </c>
      <c r="N10" s="7">
        <v>-3.5299999999999997E-5</v>
      </c>
      <c r="O10" s="7">
        <v>-1.8899999999999999E-5</v>
      </c>
      <c r="P10" s="7">
        <v>-6.8000000000000001E-6</v>
      </c>
      <c r="Q10" s="7">
        <v>-4.4599999999999996E-6</v>
      </c>
      <c r="R10" s="7">
        <v>-7.6499999999999996E-6</v>
      </c>
      <c r="S10" s="7">
        <v>-2.7999999999999999E-6</v>
      </c>
      <c r="T10" s="7">
        <v>-1.4100000000000001E-6</v>
      </c>
      <c r="U10" s="7">
        <v>-5.2100000000000001E-6</v>
      </c>
      <c r="V10" s="7">
        <v>-5.3300000000000002E-7</v>
      </c>
      <c r="W10" s="7">
        <v>5.7300000000000002E-6</v>
      </c>
      <c r="X10" s="7">
        <v>-4.8500000000000002E-6</v>
      </c>
      <c r="Y10" s="7">
        <v>-2.2700000000000001E-7</v>
      </c>
      <c r="AA10" s="9">
        <v>-2.1404401041433098E-3</v>
      </c>
      <c r="AB10" s="9">
        <v>4.1666350367084001E-4</v>
      </c>
      <c r="AC10" s="9">
        <v>-6.8240265237067596E-4</v>
      </c>
      <c r="AD10" s="9">
        <v>1.39914049775691E-3</v>
      </c>
      <c r="AE10" s="9">
        <v>-6.5584668608965695E-4</v>
      </c>
      <c r="AF10" s="9">
        <v>3.6949855243652801E-4</v>
      </c>
      <c r="AG10" s="9">
        <v>1.2840712305202701E-2</v>
      </c>
      <c r="AH10" s="9">
        <v>0</v>
      </c>
      <c r="AI10" s="9">
        <v>0</v>
      </c>
      <c r="AJ10" s="9">
        <v>0</v>
      </c>
      <c r="AK10" s="9">
        <v>0</v>
      </c>
      <c r="AL10" s="9">
        <v>0</v>
      </c>
      <c r="AM10" s="9">
        <v>0</v>
      </c>
      <c r="AN10" s="9">
        <v>0</v>
      </c>
      <c r="AO10" s="9">
        <v>0</v>
      </c>
      <c r="AP10" s="9">
        <v>0</v>
      </c>
      <c r="AQ10" s="9">
        <v>0</v>
      </c>
      <c r="AR10" s="9">
        <v>0</v>
      </c>
      <c r="AS10" s="9">
        <v>0</v>
      </c>
      <c r="AT10" s="9">
        <v>0</v>
      </c>
    </row>
    <row r="11" spans="2:46" x14ac:dyDescent="0.2">
      <c r="B11" s="6" t="s">
        <v>15</v>
      </c>
      <c r="C11" s="7">
        <v>4.8743000000000002E-2</v>
      </c>
      <c r="D11" s="7">
        <v>1.2516387593574201E-2</v>
      </c>
      <c r="F11" s="7">
        <v>-4.9400000000000001E-5</v>
      </c>
      <c r="G11" s="7">
        <v>7.43E-6</v>
      </c>
      <c r="H11" s="7">
        <v>-3.7400000000000002E-6</v>
      </c>
      <c r="I11" s="7">
        <v>1.01E-5</v>
      </c>
      <c r="J11" s="7">
        <v>8.0500000000000002E-7</v>
      </c>
      <c r="K11" s="7">
        <v>-5.6300000000000003E-6</v>
      </c>
      <c r="L11" s="7">
        <v>5.8999999999999998E-5</v>
      </c>
      <c r="M11" s="7">
        <v>1.5665995839257899E-4</v>
      </c>
      <c r="N11" s="7">
        <v>-2.4199999999999999E-5</v>
      </c>
      <c r="O11" s="7">
        <v>-1.6099999999999998E-5</v>
      </c>
      <c r="P11" s="7">
        <v>-7.8699999999999992E-6</v>
      </c>
      <c r="Q11" s="7">
        <v>-7.7100000000000001E-7</v>
      </c>
      <c r="R11" s="7">
        <v>-1.3E-6</v>
      </c>
      <c r="S11" s="7">
        <v>6.5000000000000002E-7</v>
      </c>
      <c r="T11" s="7">
        <v>3.1200000000000002E-6</v>
      </c>
      <c r="U11" s="7">
        <v>-1.2899999999999999E-6</v>
      </c>
      <c r="V11" s="7">
        <v>-5.31E-6</v>
      </c>
      <c r="W11" s="7">
        <v>-7.4600000000000004E-7</v>
      </c>
      <c r="X11" s="7">
        <v>-3.4599999999999999E-6</v>
      </c>
      <c r="Y11" s="7">
        <v>-1.2499999999999999E-7</v>
      </c>
      <c r="AA11" s="9">
        <v>-2.08502671794146E-3</v>
      </c>
      <c r="AB11" s="9">
        <v>-1.5345285114134701E-4</v>
      </c>
      <c r="AC11" s="9">
        <v>-7.8290273318705104E-4</v>
      </c>
      <c r="AD11" s="9">
        <v>4.9649300253196897E-4</v>
      </c>
      <c r="AE11" s="9">
        <v>-6.6083493294817597E-4</v>
      </c>
      <c r="AF11" s="9">
        <v>-7.8095043417662996E-4</v>
      </c>
      <c r="AG11" s="9">
        <v>4.1486695899867997E-3</v>
      </c>
      <c r="AH11" s="9">
        <v>1.15399994130504E-2</v>
      </c>
      <c r="AI11" s="9">
        <v>0</v>
      </c>
      <c r="AJ11" s="9">
        <v>0</v>
      </c>
      <c r="AK11" s="9">
        <v>0</v>
      </c>
      <c r="AL11" s="9">
        <v>0</v>
      </c>
      <c r="AM11" s="9">
        <v>0</v>
      </c>
      <c r="AN11" s="9">
        <v>0</v>
      </c>
      <c r="AO11" s="9">
        <v>0</v>
      </c>
      <c r="AP11" s="9">
        <v>0</v>
      </c>
      <c r="AQ11" s="9">
        <v>0</v>
      </c>
      <c r="AR11" s="9">
        <v>0</v>
      </c>
      <c r="AS11" s="9">
        <v>0</v>
      </c>
      <c r="AT11" s="9">
        <v>0</v>
      </c>
    </row>
    <row r="12" spans="2:46" x14ac:dyDescent="0.2">
      <c r="B12" s="6" t="s">
        <v>16</v>
      </c>
      <c r="C12" s="7">
        <v>-4.3381999999999997E-2</v>
      </c>
      <c r="D12" s="7">
        <v>1.81810364180797E-2</v>
      </c>
      <c r="F12" s="7">
        <v>-9.9500000000000006E-5</v>
      </c>
      <c r="G12" s="7">
        <v>2.8E-5</v>
      </c>
      <c r="H12" s="7">
        <v>-8.4300000000000006E-6</v>
      </c>
      <c r="I12" s="7">
        <v>-1.5099999999999999E-5</v>
      </c>
      <c r="J12" s="7">
        <v>-1.8499999999999999E-5</v>
      </c>
      <c r="K12" s="7">
        <v>-1.7900000000000001E-5</v>
      </c>
      <c r="L12" s="7">
        <v>-3.5299999999999997E-5</v>
      </c>
      <c r="M12" s="7">
        <v>-2.4199999999999999E-5</v>
      </c>
      <c r="N12" s="7">
        <v>3.3055008523554099E-4</v>
      </c>
      <c r="O12" s="7">
        <v>1.10457020744484E-4</v>
      </c>
      <c r="P12" s="7">
        <v>-1.66E-6</v>
      </c>
      <c r="Q12" s="7">
        <v>3.3400000000000002E-6</v>
      </c>
      <c r="R12" s="7">
        <v>-2.35E-7</v>
      </c>
      <c r="S12" s="7">
        <v>1.04E-5</v>
      </c>
      <c r="T12" s="7">
        <v>9.2199999999999998E-6</v>
      </c>
      <c r="U12" s="7">
        <v>-2.1100000000000001E-6</v>
      </c>
      <c r="V12" s="7">
        <v>-8.0800000000000006E-6</v>
      </c>
      <c r="W12" s="7">
        <v>4.4100000000000001E-6</v>
      </c>
      <c r="X12" s="7">
        <v>4.4800000000000003E-6</v>
      </c>
      <c r="Y12" s="7">
        <v>4.9599999999999999E-7</v>
      </c>
      <c r="AA12" s="9">
        <v>-4.2023926967327697E-3</v>
      </c>
      <c r="AB12" s="9">
        <v>9.5200922628372502E-4</v>
      </c>
      <c r="AC12" s="9">
        <v>-1.55436926590753E-3</v>
      </c>
      <c r="AD12" s="9">
        <v>-2.3368089429308299E-3</v>
      </c>
      <c r="AE12" s="9">
        <v>-4.0093311668744497E-3</v>
      </c>
      <c r="AF12" s="9">
        <v>-1.0280490858197301E-3</v>
      </c>
      <c r="AG12" s="9">
        <v>-3.4813940286890399E-3</v>
      </c>
      <c r="AH12" s="9">
        <v>-1.8927570131085101E-3</v>
      </c>
      <c r="AI12" s="9">
        <v>1.64703571490818E-2</v>
      </c>
      <c r="AJ12" s="9">
        <v>0</v>
      </c>
      <c r="AK12" s="9">
        <v>0</v>
      </c>
      <c r="AL12" s="9">
        <v>0</v>
      </c>
      <c r="AM12" s="9">
        <v>0</v>
      </c>
      <c r="AN12" s="9">
        <v>0</v>
      </c>
      <c r="AO12" s="9">
        <v>0</v>
      </c>
      <c r="AP12" s="9">
        <v>0</v>
      </c>
      <c r="AQ12" s="9">
        <v>0</v>
      </c>
      <c r="AR12" s="9">
        <v>0</v>
      </c>
      <c r="AS12" s="9">
        <v>0</v>
      </c>
      <c r="AT12" s="9">
        <v>0</v>
      </c>
    </row>
    <row r="13" spans="2:46" x14ac:dyDescent="0.2">
      <c r="B13" s="6" t="s">
        <v>17</v>
      </c>
      <c r="C13" s="7">
        <v>-7.9875000000000002E-2</v>
      </c>
      <c r="D13" s="7">
        <v>1.2205460516092E-2</v>
      </c>
      <c r="F13" s="7">
        <v>-9.1500000000000001E-5</v>
      </c>
      <c r="G13" s="7">
        <v>6.4500000000000001E-6</v>
      </c>
      <c r="H13" s="7">
        <v>-4.2200000000000003E-6</v>
      </c>
      <c r="I13" s="7">
        <v>-1.04E-5</v>
      </c>
      <c r="J13" s="7">
        <v>-1.6099999999999998E-5</v>
      </c>
      <c r="K13" s="7">
        <v>-1.29E-5</v>
      </c>
      <c r="L13" s="7">
        <v>-1.8899999999999999E-5</v>
      </c>
      <c r="M13" s="7">
        <v>-1.6099999999999998E-5</v>
      </c>
      <c r="N13" s="7">
        <v>1.10457020744484E-4</v>
      </c>
      <c r="O13" s="7">
        <v>1.48973266409882E-4</v>
      </c>
      <c r="P13" s="7">
        <v>1.1000000000000001E-6</v>
      </c>
      <c r="Q13" s="7">
        <v>1.8799999999999999E-7</v>
      </c>
      <c r="R13" s="7">
        <v>3.2799999999999999E-6</v>
      </c>
      <c r="S13" s="7">
        <v>3.05E-6</v>
      </c>
      <c r="T13" s="7">
        <v>8.9800000000000004E-6</v>
      </c>
      <c r="U13" s="7">
        <v>1.5799999999999999E-6</v>
      </c>
      <c r="V13" s="7">
        <v>4.34E-6</v>
      </c>
      <c r="W13" s="7">
        <v>1.4100000000000001E-6</v>
      </c>
      <c r="X13" s="7">
        <v>2.96E-6</v>
      </c>
      <c r="Y13" s="7">
        <v>-1.1600000000000001E-7</v>
      </c>
      <c r="AA13" s="9">
        <v>-3.8660885321772998E-3</v>
      </c>
      <c r="AB13" s="9">
        <v>-9.9522400442927602E-4</v>
      </c>
      <c r="AC13" s="9">
        <v>-1.2507748845405301E-3</v>
      </c>
      <c r="AD13" s="9">
        <v>-1.8633097573376E-3</v>
      </c>
      <c r="AE13" s="9">
        <v>-3.5770718850638801E-3</v>
      </c>
      <c r="AF13" s="9">
        <v>-8.4397815479238204E-4</v>
      </c>
      <c r="AG13" s="9">
        <v>-2.1081475607436402E-3</v>
      </c>
      <c r="AH13" s="9">
        <v>-1.6125968015057201E-3</v>
      </c>
      <c r="AI13" s="9">
        <v>3.8407444629121701E-3</v>
      </c>
      <c r="AJ13" s="9">
        <v>9.6278751020411005E-3</v>
      </c>
      <c r="AK13" s="9">
        <v>0</v>
      </c>
      <c r="AL13" s="9">
        <v>0</v>
      </c>
      <c r="AM13" s="9">
        <v>0</v>
      </c>
      <c r="AN13" s="9">
        <v>0</v>
      </c>
      <c r="AO13" s="9">
        <v>0</v>
      </c>
      <c r="AP13" s="9">
        <v>0</v>
      </c>
      <c r="AQ13" s="9">
        <v>0</v>
      </c>
      <c r="AR13" s="9">
        <v>0</v>
      </c>
      <c r="AS13" s="9">
        <v>0</v>
      </c>
      <c r="AT13" s="9">
        <v>0</v>
      </c>
    </row>
    <row r="14" spans="2:46" x14ac:dyDescent="0.2">
      <c r="B14" s="6" t="s">
        <v>2</v>
      </c>
      <c r="C14" s="7">
        <v>0.291773</v>
      </c>
      <c r="D14" s="7">
        <v>1.14228503701013E-2</v>
      </c>
      <c r="F14" s="7">
        <v>-5.2599999999999998E-5</v>
      </c>
      <c r="G14" s="7">
        <v>-9.91E-6</v>
      </c>
      <c r="H14" s="7">
        <v>6.2299999999999996E-6</v>
      </c>
      <c r="I14" s="7">
        <v>9.5300000000000002E-7</v>
      </c>
      <c r="J14" s="7">
        <v>8.0700000000000007E-6</v>
      </c>
      <c r="K14" s="7">
        <v>1.38E-5</v>
      </c>
      <c r="L14" s="7">
        <v>-6.8000000000000001E-6</v>
      </c>
      <c r="M14" s="7">
        <v>-7.8699999999999992E-6</v>
      </c>
      <c r="N14" s="7">
        <v>-1.66E-6</v>
      </c>
      <c r="O14" s="7">
        <v>1.1000000000000001E-6</v>
      </c>
      <c r="P14" s="7">
        <v>1.3048151057772401E-4</v>
      </c>
      <c r="Q14" s="7">
        <v>-1.47E-5</v>
      </c>
      <c r="R14" s="7">
        <v>-1.38E-5</v>
      </c>
      <c r="S14" s="7">
        <v>-3.1099999999999997E-5</v>
      </c>
      <c r="T14" s="7">
        <v>1.5999999999999999E-5</v>
      </c>
      <c r="U14" s="7">
        <v>-7.3599999999999998E-6</v>
      </c>
      <c r="V14" s="7">
        <v>6.7700000000000004E-6</v>
      </c>
      <c r="W14" s="7">
        <v>-3.9700000000000001E-6</v>
      </c>
      <c r="X14" s="7">
        <v>-3.9600000000000002E-6</v>
      </c>
      <c r="Y14" s="7">
        <v>5.5599999999999995E-7</v>
      </c>
      <c r="AA14" s="9">
        <v>-2.2197919745296502E-3</v>
      </c>
      <c r="AB14" s="9">
        <v>-1.89103942963897E-3</v>
      </c>
      <c r="AC14" s="9">
        <v>6.6200000000000001E-6</v>
      </c>
      <c r="AD14" s="9">
        <v>-3.7614657054079202E-4</v>
      </c>
      <c r="AE14" s="9">
        <v>-3.0869513907798502E-4</v>
      </c>
      <c r="AF14" s="9">
        <v>-1.4E-5</v>
      </c>
      <c r="AG14" s="9">
        <v>-8.1220887560037598E-4</v>
      </c>
      <c r="AH14" s="9">
        <v>-8.1831959196901804E-4</v>
      </c>
      <c r="AI14" s="9">
        <v>-9.5219992732563396E-4</v>
      </c>
      <c r="AJ14" s="9">
        <v>-1.09564832637562E-3</v>
      </c>
      <c r="AK14" s="9">
        <v>1.08767883339546E-2</v>
      </c>
      <c r="AL14" s="9">
        <v>0</v>
      </c>
      <c r="AM14" s="9">
        <v>0</v>
      </c>
      <c r="AN14" s="9">
        <v>0</v>
      </c>
      <c r="AO14" s="9">
        <v>0</v>
      </c>
      <c r="AP14" s="9">
        <v>0</v>
      </c>
      <c r="AQ14" s="9">
        <v>0</v>
      </c>
      <c r="AR14" s="9">
        <v>0</v>
      </c>
      <c r="AS14" s="9">
        <v>0</v>
      </c>
      <c r="AT14" s="9">
        <v>0</v>
      </c>
    </row>
    <row r="15" spans="2:46" x14ac:dyDescent="0.2">
      <c r="B15" s="6" t="s">
        <v>8</v>
      </c>
      <c r="C15" s="7">
        <v>0.25036399999999998</v>
      </c>
      <c r="D15" s="7">
        <v>1.0979022500252501E-2</v>
      </c>
      <c r="F15" s="7">
        <v>-2.72E-5</v>
      </c>
      <c r="G15" s="7">
        <v>-7.9999999999999996E-6</v>
      </c>
      <c r="H15" s="7">
        <v>-4.4299999999999999E-6</v>
      </c>
      <c r="I15" s="7">
        <v>2.5100000000000001E-6</v>
      </c>
      <c r="J15" s="7">
        <v>2.29E-7</v>
      </c>
      <c r="K15" s="7">
        <v>-1.3E-7</v>
      </c>
      <c r="L15" s="7">
        <v>-4.4599999999999996E-6</v>
      </c>
      <c r="M15" s="7">
        <v>-7.7100000000000001E-7</v>
      </c>
      <c r="N15" s="7">
        <v>3.3400000000000002E-6</v>
      </c>
      <c r="O15" s="7">
        <v>1.8799999999999999E-7</v>
      </c>
      <c r="P15" s="7">
        <v>-1.47E-5</v>
      </c>
      <c r="Q15" s="7">
        <v>1.2053893506105E-4</v>
      </c>
      <c r="R15" s="7">
        <v>-3.03E-7</v>
      </c>
      <c r="S15" s="7">
        <v>-2.6599999999999999E-5</v>
      </c>
      <c r="T15" s="7">
        <v>-3.0599999999999999E-6</v>
      </c>
      <c r="U15" s="7">
        <v>-4.8600000000000001E-6</v>
      </c>
      <c r="V15" s="7">
        <v>-1.9199999999999998E-6</v>
      </c>
      <c r="W15" s="7">
        <v>-1.55E-6</v>
      </c>
      <c r="X15" s="7">
        <v>-5.49E-6</v>
      </c>
      <c r="Y15" s="7">
        <v>2.4200000000000002E-7</v>
      </c>
      <c r="AA15" s="9">
        <v>-1.1474898960702E-3</v>
      </c>
      <c r="AB15" s="9">
        <v>-1.25658323257934E-3</v>
      </c>
      <c r="AC15" s="9">
        <v>-7.6511490798912096E-4</v>
      </c>
      <c r="AD15" s="9">
        <v>-9.3399999999999993E-5</v>
      </c>
      <c r="AE15" s="9">
        <v>-5.7969086957627102E-4</v>
      </c>
      <c r="AF15" s="9">
        <v>-2.6709616942934602E-4</v>
      </c>
      <c r="AG15" s="9">
        <v>-5.5045829532333597E-4</v>
      </c>
      <c r="AH15" s="9">
        <v>-1.9212218585195601E-4</v>
      </c>
      <c r="AI15" s="9">
        <v>-3.9916874223830401E-4</v>
      </c>
      <c r="AJ15" s="9">
        <v>-9.2083367818757199E-4</v>
      </c>
      <c r="AK15" s="9">
        <v>-2.0111815665074901E-3</v>
      </c>
      <c r="AL15" s="9">
        <v>1.0547495555261001E-2</v>
      </c>
      <c r="AM15" s="9">
        <v>0</v>
      </c>
      <c r="AN15" s="9">
        <v>0</v>
      </c>
      <c r="AO15" s="9">
        <v>0</v>
      </c>
      <c r="AP15" s="9">
        <v>0</v>
      </c>
      <c r="AQ15" s="9">
        <v>0</v>
      </c>
      <c r="AR15" s="9">
        <v>0</v>
      </c>
      <c r="AS15" s="9">
        <v>0</v>
      </c>
      <c r="AT15" s="9">
        <v>0</v>
      </c>
    </row>
    <row r="16" spans="2:46" x14ac:dyDescent="0.2">
      <c r="B16" s="6" t="s">
        <v>18</v>
      </c>
      <c r="C16" s="7">
        <v>4.0073999999999999E-2</v>
      </c>
      <c r="D16" s="7">
        <v>1.6956750950098E-2</v>
      </c>
      <c r="F16" s="7">
        <v>1.0300000000000001E-6</v>
      </c>
      <c r="G16" s="7">
        <v>7.1099999999999997E-6</v>
      </c>
      <c r="H16" s="7">
        <v>-3.3500000000000001E-6</v>
      </c>
      <c r="I16" s="7">
        <v>-1.9E-6</v>
      </c>
      <c r="J16" s="7">
        <v>-8.1699999999999997E-7</v>
      </c>
      <c r="K16" s="7">
        <v>-1.1799999999999999E-6</v>
      </c>
      <c r="L16" s="7">
        <v>-7.6499999999999996E-6</v>
      </c>
      <c r="M16" s="7">
        <v>-1.3E-6</v>
      </c>
      <c r="N16" s="7">
        <v>-2.35E-7</v>
      </c>
      <c r="O16" s="7">
        <v>3.2799999999999999E-6</v>
      </c>
      <c r="P16" s="7">
        <v>-1.38E-5</v>
      </c>
      <c r="Q16" s="7">
        <v>-3.03E-7</v>
      </c>
      <c r="R16" s="7">
        <v>2.8753140278365202E-4</v>
      </c>
      <c r="S16" s="7">
        <v>-7.7600000000000002E-5</v>
      </c>
      <c r="T16" s="7">
        <v>-1.2799999999999999E-5</v>
      </c>
      <c r="U16" s="7">
        <v>5.8900000000000004E-6</v>
      </c>
      <c r="V16" s="7">
        <v>-2.2500000000000001E-6</v>
      </c>
      <c r="W16" s="7">
        <v>5.51E-7</v>
      </c>
      <c r="X16" s="7">
        <v>-1.6500000000000001E-6</v>
      </c>
      <c r="Y16" s="7">
        <v>-1.17E-5</v>
      </c>
      <c r="AA16" s="9">
        <v>4.3600000000000003E-5</v>
      </c>
      <c r="AB16" s="9">
        <v>7.0742882305035797E-4</v>
      </c>
      <c r="AC16" s="9">
        <v>-2.54907475507338E-4</v>
      </c>
      <c r="AD16" s="9">
        <v>-1.77307749989048E-4</v>
      </c>
      <c r="AE16" s="9">
        <v>-1.13476251475104E-4</v>
      </c>
      <c r="AF16" s="9">
        <v>6.64E-6</v>
      </c>
      <c r="AG16" s="9">
        <v>-6.1149492901560801E-4</v>
      </c>
      <c r="AH16" s="9">
        <v>1.0835539012064599E-4</v>
      </c>
      <c r="AI16" s="9">
        <v>-2.37257919556198E-4</v>
      </c>
      <c r="AJ16" s="9">
        <v>3.01556966808609E-4</v>
      </c>
      <c r="AK16" s="9">
        <v>-1.1708691447879899E-3</v>
      </c>
      <c r="AL16" s="9">
        <v>-2.0166674373172901E-4</v>
      </c>
      <c r="AM16" s="9">
        <v>1.68812087261794E-2</v>
      </c>
      <c r="AN16" s="9">
        <v>0</v>
      </c>
      <c r="AO16" s="9">
        <v>0</v>
      </c>
      <c r="AP16" s="9">
        <v>0</v>
      </c>
      <c r="AQ16" s="9">
        <v>0</v>
      </c>
      <c r="AR16" s="9">
        <v>0</v>
      </c>
      <c r="AS16" s="9">
        <v>0</v>
      </c>
      <c r="AT16" s="9">
        <v>0</v>
      </c>
    </row>
    <row r="17" spans="2:46" x14ac:dyDescent="0.2">
      <c r="B17" s="6" t="s">
        <v>19</v>
      </c>
      <c r="C17" s="7">
        <v>-8.2889999999999995E-3</v>
      </c>
      <c r="D17" s="7">
        <v>1.3445990523968099E-2</v>
      </c>
      <c r="F17" s="7">
        <v>-1.0000000000000001E-5</v>
      </c>
      <c r="G17" s="7">
        <v>2.03E-6</v>
      </c>
      <c r="H17" s="7">
        <v>8.5099999999999998E-7</v>
      </c>
      <c r="I17" s="7">
        <v>-2.04E-7</v>
      </c>
      <c r="J17" s="7">
        <v>7.2399999999999997E-7</v>
      </c>
      <c r="K17" s="7">
        <v>-4.7099999999999998E-6</v>
      </c>
      <c r="L17" s="7">
        <v>-2.7999999999999999E-6</v>
      </c>
      <c r="M17" s="7">
        <v>6.5000000000000002E-7</v>
      </c>
      <c r="N17" s="7">
        <v>1.04E-5</v>
      </c>
      <c r="O17" s="7">
        <v>3.05E-6</v>
      </c>
      <c r="P17" s="7">
        <v>-3.1099999999999997E-5</v>
      </c>
      <c r="Q17" s="7">
        <v>-2.6599999999999999E-5</v>
      </c>
      <c r="R17" s="7">
        <v>-7.7600000000000002E-5</v>
      </c>
      <c r="S17" s="7">
        <v>1.8079466117064101E-4</v>
      </c>
      <c r="T17" s="7">
        <v>-9.9199999999999999E-6</v>
      </c>
      <c r="U17" s="7">
        <v>-1.0699999999999999E-5</v>
      </c>
      <c r="V17" s="7">
        <v>-4.4100000000000001E-6</v>
      </c>
      <c r="W17" s="7">
        <v>-2.8900000000000001E-7</v>
      </c>
      <c r="X17" s="7">
        <v>-2.2699999999999999E-6</v>
      </c>
      <c r="Y17" s="7">
        <v>9.6800000000000009E-7</v>
      </c>
      <c r="AA17" s="9">
        <v>-4.2319520025676502E-4</v>
      </c>
      <c r="AB17" s="9">
        <v>1.9300000000000002E-5</v>
      </c>
      <c r="AC17" s="9">
        <v>1.9599999999999999E-6</v>
      </c>
      <c r="AD17" s="9">
        <v>-9.59E-5</v>
      </c>
      <c r="AE17" s="9">
        <v>-1.21689040328691E-4</v>
      </c>
      <c r="AF17" s="9">
        <v>-3.9596360088516502E-4</v>
      </c>
      <c r="AG17" s="9">
        <v>-2.73203541920085E-4</v>
      </c>
      <c r="AH17" s="9">
        <v>4.8900000000000003E-5</v>
      </c>
      <c r="AI17" s="9">
        <v>4.0241588796973598E-4</v>
      </c>
      <c r="AJ17" s="9">
        <v>-1.6143389798957801E-4</v>
      </c>
      <c r="AK17" s="9">
        <v>-2.9476835116237399E-3</v>
      </c>
      <c r="AL17" s="9">
        <v>-3.15892452205309E-3</v>
      </c>
      <c r="AM17" s="9">
        <v>-4.8402811015240401E-3</v>
      </c>
      <c r="AN17" s="9">
        <v>1.1750464345055601E-2</v>
      </c>
      <c r="AO17" s="9">
        <v>0</v>
      </c>
      <c r="AP17" s="9">
        <v>0</v>
      </c>
      <c r="AQ17" s="9">
        <v>0</v>
      </c>
      <c r="AR17" s="9">
        <v>0</v>
      </c>
      <c r="AS17" s="9">
        <v>0</v>
      </c>
      <c r="AT17" s="9">
        <v>0</v>
      </c>
    </row>
    <row r="18" spans="2:46" x14ac:dyDescent="0.2">
      <c r="B18" s="6" t="s">
        <v>20</v>
      </c>
      <c r="C18" s="7">
        <v>-5.9601000000000001E-2</v>
      </c>
      <c r="D18" s="7">
        <v>1.5924691308864099E-2</v>
      </c>
      <c r="F18" s="7">
        <v>-2.3174161464396199E-4</v>
      </c>
      <c r="G18" s="7">
        <v>-1.39E-6</v>
      </c>
      <c r="H18" s="7">
        <v>-2.4099999999999998E-6</v>
      </c>
      <c r="I18" s="7">
        <v>1.2799999999999999E-5</v>
      </c>
      <c r="J18" s="7">
        <v>-4.8999999999999997E-6</v>
      </c>
      <c r="K18" s="7">
        <v>-2.08E-6</v>
      </c>
      <c r="L18" s="7">
        <v>-1.4100000000000001E-6</v>
      </c>
      <c r="M18" s="7">
        <v>3.1200000000000002E-6</v>
      </c>
      <c r="N18" s="7">
        <v>9.2199999999999998E-6</v>
      </c>
      <c r="O18" s="7">
        <v>8.9800000000000004E-6</v>
      </c>
      <c r="P18" s="7">
        <v>1.5999999999999999E-5</v>
      </c>
      <c r="Q18" s="7">
        <v>-3.0599999999999999E-6</v>
      </c>
      <c r="R18" s="7">
        <v>-1.2799999999999999E-5</v>
      </c>
      <c r="S18" s="7">
        <v>-9.9199999999999999E-6</v>
      </c>
      <c r="T18" s="7">
        <v>2.5359579328261198E-4</v>
      </c>
      <c r="U18" s="7">
        <v>6.5200000000000003E-6</v>
      </c>
      <c r="V18" s="7">
        <v>5.1699999999999996E-6</v>
      </c>
      <c r="W18" s="7">
        <v>2.0800000000000001E-7</v>
      </c>
      <c r="X18" s="7">
        <v>-1.64E-6</v>
      </c>
      <c r="Y18" s="7">
        <v>-4.5400000000000002E-7</v>
      </c>
      <c r="AA18" s="9">
        <v>-9.7882496981614702E-3</v>
      </c>
      <c r="AB18" s="9">
        <v>-4.2373026140030898E-3</v>
      </c>
      <c r="AC18" s="9">
        <v>-2.5139695989730101E-3</v>
      </c>
      <c r="AD18" s="9">
        <v>-9.7991682721752598E-4</v>
      </c>
      <c r="AE18" s="9">
        <v>-4.8220971513751997E-3</v>
      </c>
      <c r="AF18" s="9">
        <v>-1.94072396818496E-3</v>
      </c>
      <c r="AG18" s="9">
        <v>-1.82129581929757E-3</v>
      </c>
      <c r="AH18" s="9">
        <v>-1.43528867677492E-3</v>
      </c>
      <c r="AI18" s="9">
        <v>-3.9140137499355599E-3</v>
      </c>
      <c r="AJ18" s="9">
        <v>-4.9913359076852E-3</v>
      </c>
      <c r="AK18" s="9">
        <v>-2.5209126257976699E-3</v>
      </c>
      <c r="AL18" s="9">
        <v>-3.5506922527414201E-3</v>
      </c>
      <c r="AM18" s="9">
        <v>-8.7223465430373505E-4</v>
      </c>
      <c r="AN18" s="9">
        <v>-3.2296512220647299E-3</v>
      </c>
      <c r="AO18" s="9">
        <v>5.4560013766095398E-3</v>
      </c>
      <c r="AP18" s="9">
        <v>0</v>
      </c>
      <c r="AQ18" s="9">
        <v>0</v>
      </c>
      <c r="AR18" s="9">
        <v>0</v>
      </c>
      <c r="AS18" s="9">
        <v>0</v>
      </c>
      <c r="AT18" s="9">
        <v>0</v>
      </c>
    </row>
    <row r="19" spans="2:46" x14ac:dyDescent="0.2">
      <c r="B19" s="6" t="s">
        <v>3</v>
      </c>
      <c r="C19" s="7">
        <v>0.2495</v>
      </c>
      <c r="D19" s="7">
        <v>5.9174974670758596E-3</v>
      </c>
      <c r="F19" s="7">
        <v>4.3000000000000003E-6</v>
      </c>
      <c r="G19" s="7">
        <v>-3.3900000000000002E-6</v>
      </c>
      <c r="H19" s="7">
        <v>8.7799999999999999E-9</v>
      </c>
      <c r="I19" s="7">
        <v>3.2200000000000001E-6</v>
      </c>
      <c r="J19" s="7">
        <v>3.8799999999999998E-7</v>
      </c>
      <c r="K19" s="7">
        <v>1.3799999999999999E-6</v>
      </c>
      <c r="L19" s="7">
        <v>-5.2100000000000001E-6</v>
      </c>
      <c r="M19" s="7">
        <v>-1.2899999999999999E-6</v>
      </c>
      <c r="N19" s="7">
        <v>-2.1100000000000001E-6</v>
      </c>
      <c r="O19" s="7">
        <v>1.5799999999999999E-6</v>
      </c>
      <c r="P19" s="7">
        <v>-7.3599999999999998E-6</v>
      </c>
      <c r="Q19" s="7">
        <v>-4.8600000000000001E-6</v>
      </c>
      <c r="R19" s="7">
        <v>5.8900000000000004E-6</v>
      </c>
      <c r="S19" s="7">
        <v>-1.0699999999999999E-5</v>
      </c>
      <c r="T19" s="7">
        <v>6.5200000000000003E-6</v>
      </c>
      <c r="U19" s="7">
        <v>3.4999999999999997E-5</v>
      </c>
      <c r="V19" s="7">
        <v>4.3100000000000002E-6</v>
      </c>
      <c r="W19" s="7">
        <v>-1.55E-6</v>
      </c>
      <c r="X19" s="7">
        <v>-2.08E-6</v>
      </c>
      <c r="Y19" s="7">
        <v>-6.1099999999999999E-6</v>
      </c>
      <c r="AA19" s="9">
        <v>1.81553356886163E-4</v>
      </c>
      <c r="AB19" s="9">
        <v>-2.5267369014159998E-4</v>
      </c>
      <c r="AC19" s="9">
        <v>1.4E-5</v>
      </c>
      <c r="AD19" s="9">
        <v>3.32759309564613E-4</v>
      </c>
      <c r="AE19" s="9">
        <v>1.9221734772432701E-4</v>
      </c>
      <c r="AF19" s="9">
        <v>8.8700000000000001E-5</v>
      </c>
      <c r="AG19" s="9">
        <v>-3.95810789838232E-4</v>
      </c>
      <c r="AH19" s="9">
        <v>6.3899999999999995E-5</v>
      </c>
      <c r="AI19" s="9">
        <v>-4.2400000000000001E-5</v>
      </c>
      <c r="AJ19" s="9">
        <v>2.9734092301376698E-4</v>
      </c>
      <c r="AK19" s="9">
        <v>-6.6535081211300303E-4</v>
      </c>
      <c r="AL19" s="9">
        <v>-5.7628672414266301E-4</v>
      </c>
      <c r="AM19" s="9">
        <v>2.9011187135306399E-4</v>
      </c>
      <c r="AN19" s="9">
        <v>-1.10630318580283E-3</v>
      </c>
      <c r="AO19" s="9">
        <v>4.2705443867886202E-4</v>
      </c>
      <c r="AP19" s="9">
        <v>5.6785633944160304E-3</v>
      </c>
      <c r="AQ19" s="9">
        <v>0</v>
      </c>
      <c r="AR19" s="9">
        <v>0</v>
      </c>
      <c r="AS19" s="9">
        <v>0</v>
      </c>
      <c r="AT19" s="9">
        <v>0</v>
      </c>
    </row>
    <row r="20" spans="2:46" x14ac:dyDescent="0.2">
      <c r="B20" s="6" t="s">
        <v>21</v>
      </c>
      <c r="C20" s="7">
        <v>5.3229999999999996E-3</v>
      </c>
      <c r="D20" s="7">
        <v>6.7619624531671399E-3</v>
      </c>
      <c r="F20" s="7">
        <v>2.23E-5</v>
      </c>
      <c r="G20" s="7">
        <v>-4.95E-6</v>
      </c>
      <c r="H20" s="7">
        <v>-1.26E-5</v>
      </c>
      <c r="I20" s="7">
        <v>-3.9499999999999998E-7</v>
      </c>
      <c r="J20" s="7">
        <v>-7.5700000000000004E-6</v>
      </c>
      <c r="K20" s="7">
        <v>-7.1299999999999998E-5</v>
      </c>
      <c r="L20" s="7">
        <v>-5.3300000000000002E-7</v>
      </c>
      <c r="M20" s="7">
        <v>-5.31E-6</v>
      </c>
      <c r="N20" s="7">
        <v>-8.0800000000000006E-6</v>
      </c>
      <c r="O20" s="7">
        <v>4.34E-6</v>
      </c>
      <c r="P20" s="7">
        <v>6.7700000000000004E-6</v>
      </c>
      <c r="Q20" s="7">
        <v>-1.9199999999999998E-6</v>
      </c>
      <c r="R20" s="7">
        <v>-2.2500000000000001E-6</v>
      </c>
      <c r="S20" s="7">
        <v>-4.4100000000000001E-6</v>
      </c>
      <c r="T20" s="7">
        <v>5.1699999999999996E-6</v>
      </c>
      <c r="U20" s="7">
        <v>4.3100000000000002E-6</v>
      </c>
      <c r="V20" s="7">
        <v>4.57E-5</v>
      </c>
      <c r="W20" s="7">
        <v>-3.8299999999999998E-6</v>
      </c>
      <c r="X20" s="7">
        <v>-4.6399999999999996E-6</v>
      </c>
      <c r="Y20" s="7">
        <v>-5.3200000000000005E-7</v>
      </c>
      <c r="AA20" s="9">
        <v>9.4259972981713697E-4</v>
      </c>
      <c r="AB20" s="9">
        <v>-8.42E-5</v>
      </c>
      <c r="AC20" s="9">
        <v>-1.04742360411757E-3</v>
      </c>
      <c r="AD20" s="9">
        <v>1.9599999999999999E-5</v>
      </c>
      <c r="AE20" s="9">
        <v>-4.3768171315745598E-4</v>
      </c>
      <c r="AF20" s="9">
        <v>-3.7483413772959801E-3</v>
      </c>
      <c r="AG20" s="9">
        <v>1.46022050265873E-4</v>
      </c>
      <c r="AH20" s="9">
        <v>-6.9412355238485796E-4</v>
      </c>
      <c r="AI20" s="9">
        <v>-7.3061873632944603E-4</v>
      </c>
      <c r="AJ20" s="9">
        <v>4.0443059537397799E-4</v>
      </c>
      <c r="AK20" s="9">
        <v>7.19790970488222E-4</v>
      </c>
      <c r="AL20" s="9">
        <v>-1.4420537292716401E-4</v>
      </c>
      <c r="AM20" s="9">
        <v>-1.0903698388018801E-4</v>
      </c>
      <c r="AN20" s="9">
        <v>-3.38221337900222E-4</v>
      </c>
      <c r="AO20" s="9">
        <v>1.0769946939033E-4</v>
      </c>
      <c r="AP20" s="9">
        <v>7.9297412895924996E-4</v>
      </c>
      <c r="AQ20" s="9">
        <v>5.1943058267561399E-3</v>
      </c>
      <c r="AR20" s="9">
        <v>0</v>
      </c>
      <c r="AS20" s="9">
        <v>0</v>
      </c>
      <c r="AT20" s="9">
        <v>0</v>
      </c>
    </row>
    <row r="21" spans="2:46" x14ac:dyDescent="0.2">
      <c r="B21" s="6" t="s">
        <v>0</v>
      </c>
      <c r="C21" s="7">
        <v>6.7431000000000005E-2</v>
      </c>
      <c r="D21" s="7">
        <v>5.2156736085387902E-3</v>
      </c>
      <c r="F21" s="7">
        <v>-5.3000000000000001E-6</v>
      </c>
      <c r="G21" s="7">
        <v>1.44E-6</v>
      </c>
      <c r="H21" s="7">
        <v>5.8899999999999999E-7</v>
      </c>
      <c r="I21" s="7">
        <v>4.0099999999999997E-6</v>
      </c>
      <c r="J21" s="7">
        <v>1.84E-6</v>
      </c>
      <c r="K21" s="7">
        <v>3.5999999999999998E-6</v>
      </c>
      <c r="L21" s="7">
        <v>5.7300000000000002E-6</v>
      </c>
      <c r="M21" s="7">
        <v>-7.4600000000000004E-7</v>
      </c>
      <c r="N21" s="7">
        <v>4.4100000000000001E-6</v>
      </c>
      <c r="O21" s="7">
        <v>1.4100000000000001E-6</v>
      </c>
      <c r="P21" s="7">
        <v>-3.9700000000000001E-6</v>
      </c>
      <c r="Q21" s="7">
        <v>-1.55E-6</v>
      </c>
      <c r="R21" s="7">
        <v>5.51E-7</v>
      </c>
      <c r="S21" s="7">
        <v>-2.8900000000000001E-7</v>
      </c>
      <c r="T21" s="7">
        <v>2.0800000000000001E-7</v>
      </c>
      <c r="U21" s="7">
        <v>-1.55E-6</v>
      </c>
      <c r="V21" s="7">
        <v>-3.8299999999999998E-6</v>
      </c>
      <c r="W21" s="7">
        <v>2.72E-5</v>
      </c>
      <c r="X21" s="7">
        <v>-1.73E-6</v>
      </c>
      <c r="Y21" s="7">
        <v>-6.6399999999999999E-8</v>
      </c>
      <c r="AA21" s="9">
        <v>-2.23899075213769E-4</v>
      </c>
      <c r="AB21" s="9">
        <v>4.5399999999999999E-5</v>
      </c>
      <c r="AC21" s="9">
        <v>1.7600000000000001E-5</v>
      </c>
      <c r="AD21" s="9">
        <v>3.4429921649692402E-4</v>
      </c>
      <c r="AE21" s="9">
        <v>1.83064939470201E-4</v>
      </c>
      <c r="AF21" s="9">
        <v>8.9499999999999994E-5</v>
      </c>
      <c r="AG21" s="9">
        <v>3.77633539561626E-4</v>
      </c>
      <c r="AH21" s="9">
        <v>-2.3728888608599499E-4</v>
      </c>
      <c r="AI21" s="9">
        <v>3.6124273045984599E-4</v>
      </c>
      <c r="AJ21" s="9">
        <v>1.04940039228143E-4</v>
      </c>
      <c r="AK21" s="9">
        <v>-3.3338437643196101E-4</v>
      </c>
      <c r="AL21" s="9">
        <v>-1.7495431605381599E-4</v>
      </c>
      <c r="AM21" s="9">
        <v>2.9600000000000001E-5</v>
      </c>
      <c r="AN21" s="9">
        <v>-1.44692969834732E-4</v>
      </c>
      <c r="AO21" s="9">
        <v>5.1499999999999998E-6</v>
      </c>
      <c r="AP21" s="9">
        <v>-3.5146351138527797E-4</v>
      </c>
      <c r="AQ21" s="9">
        <v>-5.2672993844897801E-4</v>
      </c>
      <c r="AR21" s="9">
        <v>5.1072674569365003E-3</v>
      </c>
      <c r="AS21" s="9">
        <v>0</v>
      </c>
      <c r="AT21" s="9">
        <v>0</v>
      </c>
    </row>
    <row r="22" spans="2:46" x14ac:dyDescent="0.2">
      <c r="B22" s="6" t="s">
        <v>1</v>
      </c>
      <c r="C22" s="7">
        <v>7.4210999999999999E-2</v>
      </c>
      <c r="D22" s="7">
        <v>5.3397346489600702E-3</v>
      </c>
      <c r="F22" s="7">
        <v>6.4499999999999997E-7</v>
      </c>
      <c r="G22" s="7">
        <v>5.1000000000000003E-6</v>
      </c>
      <c r="H22" s="7">
        <v>5.7800000000000001E-7</v>
      </c>
      <c r="I22" s="7">
        <v>7.3900000000000004E-7</v>
      </c>
      <c r="J22" s="7">
        <v>2.6299999999999998E-6</v>
      </c>
      <c r="K22" s="7">
        <v>-1.86E-6</v>
      </c>
      <c r="L22" s="7">
        <v>-4.8500000000000002E-6</v>
      </c>
      <c r="M22" s="7">
        <v>-3.4599999999999999E-6</v>
      </c>
      <c r="N22" s="7">
        <v>4.4800000000000003E-6</v>
      </c>
      <c r="O22" s="7">
        <v>2.96E-6</v>
      </c>
      <c r="P22" s="7">
        <v>-3.9600000000000002E-6</v>
      </c>
      <c r="Q22" s="7">
        <v>-5.49E-6</v>
      </c>
      <c r="R22" s="7">
        <v>-1.6500000000000001E-6</v>
      </c>
      <c r="S22" s="7">
        <v>-2.2699999999999999E-6</v>
      </c>
      <c r="T22" s="7">
        <v>-1.64E-6</v>
      </c>
      <c r="U22" s="7">
        <v>-2.08E-6</v>
      </c>
      <c r="V22" s="7">
        <v>-4.6399999999999996E-6</v>
      </c>
      <c r="W22" s="7">
        <v>-1.73E-6</v>
      </c>
      <c r="X22" s="7">
        <v>2.8500000000000002E-5</v>
      </c>
      <c r="Y22" s="7">
        <v>4.5200000000000001E-8</v>
      </c>
      <c r="AA22" s="9">
        <v>2.72E-5</v>
      </c>
      <c r="AB22" s="9">
        <v>5.0541238971237295E-4</v>
      </c>
      <c r="AC22" s="9">
        <v>1.06028080216625E-4</v>
      </c>
      <c r="AD22" s="9">
        <v>1.03279063843088E-4</v>
      </c>
      <c r="AE22" s="9">
        <v>3.0030576061243198E-4</v>
      </c>
      <c r="AF22" s="9">
        <v>-2.0376023793274801E-4</v>
      </c>
      <c r="AG22" s="9">
        <v>-3.7420509922554002E-4</v>
      </c>
      <c r="AH22" s="9">
        <v>-1.4726521992372601E-4</v>
      </c>
      <c r="AI22" s="9">
        <v>2.38823122975042E-4</v>
      </c>
      <c r="AJ22" s="9">
        <v>2.9639624996944498E-4</v>
      </c>
      <c r="AK22" s="9">
        <v>-2.4735220306025698E-4</v>
      </c>
      <c r="AL22" s="9">
        <v>-4.7146709455315501E-4</v>
      </c>
      <c r="AM22" s="9">
        <v>-1.51280983402122E-4</v>
      </c>
      <c r="AN22" s="9">
        <v>-4.5927687176193401E-4</v>
      </c>
      <c r="AO22" s="9">
        <v>-3.6900000000000002E-5</v>
      </c>
      <c r="AP22" s="9">
        <v>-5.5158983460037103E-4</v>
      </c>
      <c r="AQ22" s="9">
        <v>-9.1598299396406305E-4</v>
      </c>
      <c r="AR22" s="9">
        <v>-5.3497507132650203E-4</v>
      </c>
      <c r="AS22" s="9">
        <v>5.0839610414232603E-3</v>
      </c>
      <c r="AT22" s="9">
        <v>0</v>
      </c>
    </row>
    <row r="23" spans="2:46" x14ac:dyDescent="0.2">
      <c r="B23" s="6" t="s">
        <v>22</v>
      </c>
      <c r="C23" s="7">
        <v>-5.5181000000000001E-2</v>
      </c>
      <c r="D23" s="7">
        <v>1.4042614298481901E-2</v>
      </c>
      <c r="F23" s="7">
        <v>-4.6199999999999998E-7</v>
      </c>
      <c r="G23" s="7">
        <v>-1.7499999999999999E-7</v>
      </c>
      <c r="H23" s="7">
        <v>3.2300000000000002E-7</v>
      </c>
      <c r="I23" s="7">
        <v>-4.3000000000000001E-7</v>
      </c>
      <c r="J23" s="7">
        <v>1.9999999999999999E-7</v>
      </c>
      <c r="K23" s="7">
        <v>6.7599999999999997E-7</v>
      </c>
      <c r="L23" s="7">
        <v>-2.2700000000000001E-7</v>
      </c>
      <c r="M23" s="7">
        <v>-1.2499999999999999E-7</v>
      </c>
      <c r="N23" s="7">
        <v>4.9599999999999999E-7</v>
      </c>
      <c r="O23" s="7">
        <v>-1.1600000000000001E-7</v>
      </c>
      <c r="P23" s="7">
        <v>5.5599999999999995E-7</v>
      </c>
      <c r="Q23" s="7">
        <v>2.4200000000000002E-7</v>
      </c>
      <c r="R23" s="7">
        <v>-1.17E-5</v>
      </c>
      <c r="S23" s="7">
        <v>9.6800000000000009E-7</v>
      </c>
      <c r="T23" s="7">
        <v>-4.5400000000000002E-7</v>
      </c>
      <c r="U23" s="7">
        <v>-6.1099999999999999E-6</v>
      </c>
      <c r="V23" s="7">
        <v>-5.3200000000000005E-7</v>
      </c>
      <c r="W23" s="7">
        <v>-6.6399999999999999E-8</v>
      </c>
      <c r="X23" s="7">
        <v>4.5200000000000001E-8</v>
      </c>
      <c r="Y23" s="7">
        <v>6.9700000000000002E-6</v>
      </c>
      <c r="AA23" s="9">
        <v>-1.95E-5</v>
      </c>
      <c r="AB23" s="9">
        <v>-2.51E-5</v>
      </c>
      <c r="AC23" s="9">
        <v>2.5400000000000001E-5</v>
      </c>
      <c r="AD23" s="9">
        <v>-4.2599999999999999E-5</v>
      </c>
      <c r="AE23" s="9">
        <v>-4.03E-7</v>
      </c>
      <c r="AF23" s="9">
        <v>2.7399999999999999E-5</v>
      </c>
      <c r="AG23" s="9">
        <v>-1.49E-5</v>
      </c>
      <c r="AH23" s="9">
        <v>-3.9099999999999998E-6</v>
      </c>
      <c r="AI23" s="9">
        <v>2.0999999999999999E-5</v>
      </c>
      <c r="AJ23" s="9">
        <v>-3.7400000000000001E-5</v>
      </c>
      <c r="AK23" s="9">
        <v>3.8000000000000002E-5</v>
      </c>
      <c r="AL23" s="9">
        <v>2.3799999999999999E-5</v>
      </c>
      <c r="AM23" s="9">
        <v>-6.88590785357041E-4</v>
      </c>
      <c r="AN23" s="9">
        <v>-1.8696468727859899E-4</v>
      </c>
      <c r="AO23" s="9">
        <v>-3.3722176160438098E-4</v>
      </c>
      <c r="AP23" s="9">
        <v>-1.0423922942705E-3</v>
      </c>
      <c r="AQ23" s="9">
        <v>6.6500000000000004E-5</v>
      </c>
      <c r="AR23" s="9">
        <v>-7.3700000000000002E-5</v>
      </c>
      <c r="AS23" s="9">
        <v>-1.3171082442226101E-4</v>
      </c>
      <c r="AT23" s="9">
        <v>2.2864897770870302E-3</v>
      </c>
    </row>
    <row r="25" spans="2:46" x14ac:dyDescent="0.2">
      <c r="B25" s="29"/>
    </row>
    <row r="26" spans="2:46" x14ac:dyDescent="0.2">
      <c r="B26" s="29"/>
    </row>
    <row r="27" spans="2:46" x14ac:dyDescent="0.2">
      <c r="B27" s="29"/>
    </row>
    <row r="28" spans="2:46" x14ac:dyDescent="0.2">
      <c r="B28" s="29"/>
    </row>
    <row r="29" spans="2:46" x14ac:dyDescent="0.2">
      <c r="B29" s="29"/>
    </row>
    <row r="30" spans="2:46" x14ac:dyDescent="0.2">
      <c r="B30" s="29"/>
    </row>
    <row r="31" spans="2:46" x14ac:dyDescent="0.2">
      <c r="B31" s="29"/>
    </row>
    <row r="32" spans="2:46" x14ac:dyDescent="0.2">
      <c r="B32" s="29"/>
    </row>
    <row r="33" spans="2:2" x14ac:dyDescent="0.2">
      <c r="B33" s="29"/>
    </row>
    <row r="34" spans="2:2" x14ac:dyDescent="0.2">
      <c r="B34" s="29"/>
    </row>
    <row r="35" spans="2:2" x14ac:dyDescent="0.2">
      <c r="B35" s="29"/>
    </row>
    <row r="36" spans="2:2" x14ac:dyDescent="0.2">
      <c r="B36" s="29"/>
    </row>
    <row r="37" spans="2:2" x14ac:dyDescent="0.2">
      <c r="B37" s="29"/>
    </row>
    <row r="38" spans="2:2" x14ac:dyDescent="0.2">
      <c r="B38" s="29"/>
    </row>
    <row r="39" spans="2:2" x14ac:dyDescent="0.2">
      <c r="B39" s="29"/>
    </row>
    <row r="40" spans="2:2" x14ac:dyDescent="0.2">
      <c r="B40" s="29"/>
    </row>
    <row r="41" spans="2:2" x14ac:dyDescent="0.2">
      <c r="B41" s="29"/>
    </row>
    <row r="42" spans="2:2" x14ac:dyDescent="0.2">
      <c r="B42" s="29"/>
    </row>
    <row r="43" spans="2:2" x14ac:dyDescent="0.2">
      <c r="B43" s="29"/>
    </row>
    <row r="44" spans="2:2" x14ac:dyDescent="0.2">
      <c r="B44" s="29"/>
    </row>
  </sheetData>
  <sheetProtection algorithmName="SHA-512" hashValue="PfGyHVtpr/MDBzvwnijdkhX8sscwUNQq2KUxuVhgq7k6dUgOV8+pH6ANGM3cYQcTisQ6Uu8eSrMaXi5jRlPxaQ==" saltValue="hXqH35QKp/Vz8pwFHXBc/g==" spinCount="10000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4C475-BFF5-A045-8D97-DE487AB9C6DE}">
  <sheetPr codeName="Sheet3"/>
  <dimension ref="B2:DD109"/>
  <sheetViews>
    <sheetView workbookViewId="0">
      <selection activeCell="B1" sqref="B1"/>
    </sheetView>
  </sheetViews>
  <sheetFormatPr baseColWidth="10" defaultRowHeight="16" x14ac:dyDescent="0.2"/>
  <cols>
    <col min="2" max="2" width="32.83203125" customWidth="1"/>
    <col min="3" max="5" width="10.83203125" style="11"/>
  </cols>
  <sheetData>
    <row r="2" spans="2:108" x14ac:dyDescent="0.2">
      <c r="B2" s="3" t="s">
        <v>24</v>
      </c>
      <c r="C2" s="11" t="s">
        <v>136</v>
      </c>
      <c r="D2" s="11" t="s">
        <v>186</v>
      </c>
      <c r="F2" t="s">
        <v>27</v>
      </c>
    </row>
    <row r="3" spans="2:108" x14ac:dyDescent="0.2">
      <c r="F3" s="8" t="s">
        <v>30</v>
      </c>
      <c r="G3" s="8" t="s">
        <v>31</v>
      </c>
      <c r="H3" s="8" t="s">
        <v>32</v>
      </c>
      <c r="I3" s="8" t="s">
        <v>33</v>
      </c>
      <c r="J3" s="8" t="s">
        <v>34</v>
      </c>
      <c r="K3" s="8" t="s">
        <v>35</v>
      </c>
      <c r="L3" s="8" t="s">
        <v>36</v>
      </c>
      <c r="M3" s="8" t="s">
        <v>37</v>
      </c>
      <c r="N3" s="8" t="s">
        <v>38</v>
      </c>
      <c r="O3" s="8" t="s">
        <v>39</v>
      </c>
      <c r="P3" s="8" t="s">
        <v>40</v>
      </c>
      <c r="Q3" s="8" t="s">
        <v>41</v>
      </c>
      <c r="R3" s="8" t="s">
        <v>42</v>
      </c>
      <c r="S3" s="8" t="s">
        <v>43</v>
      </c>
      <c r="T3" s="8" t="s">
        <v>44</v>
      </c>
      <c r="U3" s="8" t="s">
        <v>45</v>
      </c>
      <c r="V3" s="8" t="s">
        <v>46</v>
      </c>
      <c r="W3" s="8" t="s">
        <v>47</v>
      </c>
      <c r="X3" s="8" t="s">
        <v>48</v>
      </c>
      <c r="Y3" s="8" t="s">
        <v>49</v>
      </c>
      <c r="Z3" s="8" t="s">
        <v>50</v>
      </c>
      <c r="AA3" s="8" t="s">
        <v>51</v>
      </c>
      <c r="AB3" s="8" t="s">
        <v>52</v>
      </c>
      <c r="AC3" s="8" t="s">
        <v>53</v>
      </c>
      <c r="AD3" s="8" t="s">
        <v>54</v>
      </c>
      <c r="AE3" s="8" t="s">
        <v>55</v>
      </c>
      <c r="AF3" s="8" t="s">
        <v>56</v>
      </c>
      <c r="AG3" s="8" t="s">
        <v>57</v>
      </c>
      <c r="AH3" s="8" t="s">
        <v>58</v>
      </c>
      <c r="AI3" s="8" t="s">
        <v>59</v>
      </c>
      <c r="AJ3" s="8" t="s">
        <v>60</v>
      </c>
      <c r="AK3" s="8" t="s">
        <v>61</v>
      </c>
      <c r="AL3" s="8" t="s">
        <v>62</v>
      </c>
      <c r="AM3" s="8" t="s">
        <v>63</v>
      </c>
      <c r="AN3" s="8" t="s">
        <v>64</v>
      </c>
      <c r="AO3" s="8" t="s">
        <v>65</v>
      </c>
      <c r="AP3" s="8" t="s">
        <v>66</v>
      </c>
      <c r="AQ3" s="8" t="s">
        <v>67</v>
      </c>
      <c r="AR3" s="8" t="s">
        <v>68</v>
      </c>
      <c r="AS3" s="8" t="s">
        <v>69</v>
      </c>
      <c r="AT3" s="8" t="s">
        <v>70</v>
      </c>
      <c r="AU3" s="8" t="s">
        <v>71</v>
      </c>
      <c r="AV3" s="8" t="s">
        <v>72</v>
      </c>
      <c r="AW3" s="8" t="s">
        <v>73</v>
      </c>
      <c r="AX3" s="8" t="s">
        <v>74</v>
      </c>
      <c r="AY3" s="8" t="s">
        <v>75</v>
      </c>
      <c r="AZ3" s="8" t="s">
        <v>76</v>
      </c>
      <c r="BA3" s="8" t="s">
        <v>77</v>
      </c>
      <c r="BB3" s="8" t="s">
        <v>78</v>
      </c>
      <c r="BC3" s="8" t="s">
        <v>79</v>
      </c>
      <c r="BD3" s="8" t="s">
        <v>80</v>
      </c>
      <c r="BE3" s="8" t="s">
        <v>81</v>
      </c>
      <c r="BF3" s="8" t="s">
        <v>82</v>
      </c>
      <c r="BG3" s="8" t="s">
        <v>83</v>
      </c>
      <c r="BH3" s="8" t="s">
        <v>84</v>
      </c>
      <c r="BI3" s="8" t="s">
        <v>85</v>
      </c>
      <c r="BJ3" s="8" t="s">
        <v>86</v>
      </c>
      <c r="BK3" s="8" t="s">
        <v>87</v>
      </c>
      <c r="BL3" s="8" t="s">
        <v>88</v>
      </c>
      <c r="BM3" s="8" t="s">
        <v>89</v>
      </c>
      <c r="BN3" s="8" t="s">
        <v>90</v>
      </c>
      <c r="BO3" s="8" t="s">
        <v>91</v>
      </c>
      <c r="BP3" s="8" t="s">
        <v>92</v>
      </c>
      <c r="BQ3" s="8" t="s">
        <v>93</v>
      </c>
      <c r="BR3" s="8" t="s">
        <v>94</v>
      </c>
      <c r="BS3" s="8" t="s">
        <v>95</v>
      </c>
      <c r="BT3" s="8" t="s">
        <v>96</v>
      </c>
      <c r="BU3" s="8" t="s">
        <v>97</v>
      </c>
      <c r="BV3" s="8" t="s">
        <v>98</v>
      </c>
      <c r="BW3" s="8" t="s">
        <v>99</v>
      </c>
      <c r="BX3" s="8" t="s">
        <v>100</v>
      </c>
      <c r="BY3" s="8" t="s">
        <v>101</v>
      </c>
      <c r="BZ3" s="8" t="s">
        <v>102</v>
      </c>
      <c r="CA3" s="8" t="s">
        <v>103</v>
      </c>
      <c r="CB3" s="8" t="s">
        <v>104</v>
      </c>
      <c r="CC3" s="8" t="s">
        <v>105</v>
      </c>
      <c r="CD3" s="8" t="s">
        <v>106</v>
      </c>
      <c r="CE3" s="8" t="s">
        <v>107</v>
      </c>
      <c r="CF3" s="8" t="s">
        <v>108</v>
      </c>
      <c r="CG3" s="8" t="s">
        <v>109</v>
      </c>
      <c r="CH3" s="8" t="s">
        <v>110</v>
      </c>
      <c r="CI3" s="8" t="s">
        <v>111</v>
      </c>
      <c r="CJ3" s="8" t="s">
        <v>112</v>
      </c>
      <c r="CK3" s="8" t="s">
        <v>113</v>
      </c>
      <c r="CL3" s="8" t="s">
        <v>114</v>
      </c>
      <c r="CM3" s="8" t="s">
        <v>115</v>
      </c>
      <c r="CN3" s="8" t="s">
        <v>116</v>
      </c>
      <c r="CO3" s="8" t="s">
        <v>117</v>
      </c>
      <c r="CP3" s="8" t="s">
        <v>118</v>
      </c>
      <c r="CQ3" s="8" t="s">
        <v>119</v>
      </c>
      <c r="CR3" s="8" t="s">
        <v>120</v>
      </c>
      <c r="CS3" s="8" t="s">
        <v>121</v>
      </c>
      <c r="CT3" s="8" t="s">
        <v>122</v>
      </c>
      <c r="CU3" s="8" t="s">
        <v>123</v>
      </c>
      <c r="CV3" s="8" t="s">
        <v>124</v>
      </c>
      <c r="CW3" s="8" t="s">
        <v>125</v>
      </c>
      <c r="CX3" s="8" t="s">
        <v>126</v>
      </c>
      <c r="CY3" s="8" t="s">
        <v>127</v>
      </c>
      <c r="CZ3" s="8" t="s">
        <v>128</v>
      </c>
      <c r="DA3" s="8" t="s">
        <v>129</v>
      </c>
      <c r="DB3" s="8" t="s">
        <v>130</v>
      </c>
      <c r="DC3" s="8" t="s">
        <v>131</v>
      </c>
      <c r="DD3" s="8" t="s">
        <v>132</v>
      </c>
    </row>
    <row r="4" spans="2:108" x14ac:dyDescent="0.2">
      <c r="B4" s="3" t="s">
        <v>30</v>
      </c>
      <c r="C4" s="31">
        <v>0.81430006641600206</v>
      </c>
      <c r="D4" s="31">
        <v>5.1200024808058502E-3</v>
      </c>
      <c r="E4" s="31"/>
      <c r="F4" s="32">
        <v>2.6214425403458099E-5</v>
      </c>
      <c r="G4" s="33">
        <v>-4.3173505166085102E-6</v>
      </c>
      <c r="H4" s="33">
        <v>-2.7532056430240701E-6</v>
      </c>
      <c r="I4" s="33">
        <v>-1.87532590789526E-6</v>
      </c>
      <c r="J4" s="33">
        <v>-5.2902412731465501E-6</v>
      </c>
      <c r="K4" s="33">
        <v>-7.2243469143459199E-6</v>
      </c>
      <c r="L4" s="33">
        <v>-1.9547513627853298E-6</v>
      </c>
      <c r="M4" s="33">
        <v>-1.8706824627082901E-6</v>
      </c>
      <c r="N4" s="33">
        <v>-4.4018766053692503E-6</v>
      </c>
      <c r="O4" s="33">
        <v>-4.4608675616259102E-6</v>
      </c>
      <c r="P4" s="33">
        <v>-1.7896100717992101E-6</v>
      </c>
      <c r="Q4" s="33">
        <v>-5.2578641379738004E-7</v>
      </c>
      <c r="R4" s="33">
        <v>-3.8668640867769398E-7</v>
      </c>
      <c r="S4" s="33">
        <v>1.35684796620252E-8</v>
      </c>
      <c r="T4" s="33">
        <v>-1.05921375924184E-5</v>
      </c>
      <c r="U4" s="33">
        <v>6.9367097143601303E-7</v>
      </c>
      <c r="V4" s="33">
        <v>9.8806269244298308E-7</v>
      </c>
      <c r="W4" s="33">
        <v>-2.7628876888726402E-7</v>
      </c>
      <c r="X4" s="33">
        <v>4.06874381837732E-7</v>
      </c>
      <c r="Y4" s="33">
        <v>-3.4190598538216402E-7</v>
      </c>
      <c r="Z4" s="33">
        <v>4.2676779167262797E-5</v>
      </c>
      <c r="AA4" s="33">
        <v>-6.2508051694580296E-6</v>
      </c>
      <c r="AB4" s="33">
        <v>-1.66995651580934E-6</v>
      </c>
      <c r="AC4" s="33">
        <v>-4.2929465914598498E-7</v>
      </c>
      <c r="AD4" s="33">
        <v>-4.62792239202622E-6</v>
      </c>
      <c r="AE4" s="33">
        <v>-4.3662586166441701E-6</v>
      </c>
      <c r="AF4" s="33">
        <v>-7.1497659377724002E-6</v>
      </c>
      <c r="AG4" s="33">
        <v>-3.9632368977685002E-6</v>
      </c>
      <c r="AH4" s="33">
        <v>-4.3707143515784197E-6</v>
      </c>
      <c r="AI4" s="33">
        <v>-4.1207150360353002E-6</v>
      </c>
      <c r="AJ4" s="33">
        <v>-1.25915264060431E-5</v>
      </c>
      <c r="AK4" s="33">
        <v>2.2052018685097E-6</v>
      </c>
      <c r="AL4" s="33">
        <v>-3.4491927977174102E-6</v>
      </c>
      <c r="AM4" s="33">
        <v>2.1720757909696401E-6</v>
      </c>
      <c r="AN4" s="33">
        <v>-1.49562375381121E-5</v>
      </c>
      <c r="AO4" s="33">
        <v>-4.7177805092378904E-6</v>
      </c>
      <c r="AP4" s="33">
        <v>3.93897854332793E-7</v>
      </c>
      <c r="AQ4" s="33">
        <v>-3.3055286865945799E-6</v>
      </c>
      <c r="AR4" s="33">
        <v>-2.281624259784E-6</v>
      </c>
      <c r="AS4" s="33">
        <v>5.3625480907550397E-6</v>
      </c>
      <c r="AT4" s="33">
        <v>1.07616980334293E-7</v>
      </c>
      <c r="AU4" s="33">
        <v>9.4543917565623105E-7</v>
      </c>
      <c r="AV4" s="33">
        <v>6.3026937610747504E-8</v>
      </c>
      <c r="AW4" s="33">
        <v>-6.2187767451559501E-6</v>
      </c>
      <c r="AX4" s="33">
        <v>8.9019495091459101E-6</v>
      </c>
      <c r="AY4" s="33">
        <v>-4.8404939587940197E-6</v>
      </c>
      <c r="AZ4" s="33">
        <v>4.8702580109395397E-6</v>
      </c>
      <c r="BA4" s="33">
        <v>1.7173225734695401E-6</v>
      </c>
      <c r="BB4" s="33">
        <v>1.4397869462923501E-5</v>
      </c>
      <c r="BC4" s="33">
        <v>1.5682213332440201E-5</v>
      </c>
      <c r="BD4" s="33">
        <v>-1.3986584219741701E-5</v>
      </c>
      <c r="BE4" s="33">
        <v>6.7842576353189199E-6</v>
      </c>
      <c r="BF4" s="33">
        <v>-6.2056037378563899E-6</v>
      </c>
      <c r="BG4" s="33">
        <v>-1.6618301163647299E-6</v>
      </c>
      <c r="BH4" s="33">
        <v>-1.0659569966916801E-5</v>
      </c>
      <c r="BI4" s="33">
        <v>-1.14383389549624E-6</v>
      </c>
      <c r="BJ4" s="33">
        <v>2.2679938972217701E-6</v>
      </c>
      <c r="BK4" s="33">
        <v>-6.6397025182658705E-7</v>
      </c>
      <c r="BL4" s="33">
        <v>4.0238312891280797E-6</v>
      </c>
      <c r="BM4" s="33">
        <v>2.0659021235124E-6</v>
      </c>
      <c r="BN4" s="33">
        <v>-4.2938238229397801E-4</v>
      </c>
      <c r="BO4" s="33">
        <v>6.7078108304491105E-5</v>
      </c>
      <c r="BP4" s="33">
        <v>1.66888917620906E-5</v>
      </c>
      <c r="BQ4" s="33">
        <v>3.3119256379471397E-5</v>
      </c>
      <c r="BR4" s="33">
        <v>-2.4654647081580299E-5</v>
      </c>
      <c r="BS4" s="33">
        <v>4.3801523943438802E-5</v>
      </c>
      <c r="BT4" s="33">
        <v>7.2825202184446006E-5</v>
      </c>
      <c r="BU4" s="33">
        <v>6.3239306254286507E-5</v>
      </c>
      <c r="BV4" s="33">
        <v>1.6898306192414098E-5</v>
      </c>
      <c r="BW4" s="33">
        <v>-2.7579426627795899E-6</v>
      </c>
      <c r="BX4" s="33">
        <v>1.4050793633935699E-4</v>
      </c>
      <c r="BY4" s="33">
        <v>-2.9835535677270399E-5</v>
      </c>
      <c r="BZ4" s="33">
        <v>1.46568337943424E-4</v>
      </c>
      <c r="CA4" s="33">
        <v>-6.3311042329306702E-6</v>
      </c>
      <c r="CB4" s="33">
        <v>1.64049837929003E-4</v>
      </c>
      <c r="CC4" s="33">
        <v>7.3971444061193999E-5</v>
      </c>
      <c r="CD4" s="33">
        <v>-3.1858392495470999E-6</v>
      </c>
      <c r="CE4" s="33">
        <v>6.5182993946154603E-5</v>
      </c>
      <c r="CF4" s="33">
        <v>-2.71927770661519E-6</v>
      </c>
      <c r="CG4" s="33">
        <v>-1.1227789889940499E-4</v>
      </c>
      <c r="CH4" s="33">
        <v>-1.3340131931232599E-4</v>
      </c>
      <c r="CI4" s="33">
        <v>2.0548575745148301E-5</v>
      </c>
      <c r="CJ4" s="33">
        <v>-2.18958964078461E-5</v>
      </c>
      <c r="CK4" s="33">
        <v>1.6891006229373901E-5</v>
      </c>
      <c r="CL4" s="33">
        <v>-6.9144464558988203E-5</v>
      </c>
      <c r="CM4" s="33">
        <v>-1.0802861264437101E-6</v>
      </c>
      <c r="CN4" s="33">
        <v>3.8687118970318403E-5</v>
      </c>
      <c r="CO4" s="33">
        <v>4.4274670249359699E-5</v>
      </c>
      <c r="CP4" s="33">
        <v>-1.44693616736435E-5</v>
      </c>
      <c r="CQ4" s="33">
        <v>-4.72447839151825E-5</v>
      </c>
      <c r="CR4" s="33">
        <v>8.2961472897048297E-5</v>
      </c>
      <c r="CS4" s="33">
        <v>-2.00067865768157E-5</v>
      </c>
      <c r="CT4" s="33">
        <v>1.3692337602051299E-4</v>
      </c>
      <c r="CU4" s="33">
        <v>1.5590471529149498E-5</v>
      </c>
      <c r="CV4" s="33">
        <v>5.4850925203691497E-5</v>
      </c>
      <c r="CW4" s="33">
        <v>5.8651420585078501E-5</v>
      </c>
      <c r="CX4" s="33">
        <v>7.7502127126553294E-6</v>
      </c>
      <c r="CY4" s="33">
        <v>6.1947486932950797E-5</v>
      </c>
      <c r="CZ4" s="33">
        <v>-1.9557923461697901E-5</v>
      </c>
      <c r="DA4" s="33">
        <v>-9.0477092241393907E-5</v>
      </c>
      <c r="DB4" s="33">
        <v>-6.9199195282984098E-6</v>
      </c>
      <c r="DC4" s="33">
        <v>1.6540066099698101E-6</v>
      </c>
      <c r="DD4" s="33">
        <v>1.26429497002556E-5</v>
      </c>
    </row>
    <row r="5" spans="2:108" x14ac:dyDescent="0.2">
      <c r="B5" s="3" t="s">
        <v>31</v>
      </c>
      <c r="C5" s="31">
        <v>-9.6041554379720404E-4</v>
      </c>
      <c r="D5" s="31">
        <v>2.2726747392172002E-3</v>
      </c>
      <c r="E5" s="31"/>
      <c r="F5" s="33">
        <v>-4.3173505166085102E-6</v>
      </c>
      <c r="G5" s="32">
        <v>5.1650504702759396E-6</v>
      </c>
      <c r="H5" s="33">
        <v>-1.94059656845669E-8</v>
      </c>
      <c r="I5" s="33">
        <v>1.50805084073485E-7</v>
      </c>
      <c r="J5" s="33">
        <v>5.7693343015325205E-7</v>
      </c>
      <c r="K5" s="33">
        <v>7.11267151400812E-7</v>
      </c>
      <c r="L5" s="33">
        <v>4.3813697168029001E-7</v>
      </c>
      <c r="M5" s="33">
        <v>3.3829812538978803E-7</v>
      </c>
      <c r="N5" s="33">
        <v>9.5047516371222601E-7</v>
      </c>
      <c r="O5" s="33">
        <v>2.2797178274682601E-7</v>
      </c>
      <c r="P5" s="33">
        <v>-5.3321255059413097E-7</v>
      </c>
      <c r="Q5" s="33">
        <v>-2.46808436304292E-7</v>
      </c>
      <c r="R5" s="33">
        <v>3.9720355432987202E-7</v>
      </c>
      <c r="S5" s="33">
        <v>1.13203234277025E-7</v>
      </c>
      <c r="T5" s="33">
        <v>-1.2133499209917101E-7</v>
      </c>
      <c r="U5" s="33">
        <v>-2.4757964155730402E-7</v>
      </c>
      <c r="V5" s="33">
        <v>-1.2998744122415099E-7</v>
      </c>
      <c r="W5" s="33">
        <v>1.34639450192536E-7</v>
      </c>
      <c r="X5" s="33">
        <v>6.45972477648349E-8</v>
      </c>
      <c r="Y5" s="33">
        <v>-3.9594204178443699E-8</v>
      </c>
      <c r="Z5" s="33">
        <v>-3.9443488328173798E-6</v>
      </c>
      <c r="AA5" s="33">
        <v>4.89669921435253E-6</v>
      </c>
      <c r="AB5" s="33">
        <v>-2.2850564614107001E-7</v>
      </c>
      <c r="AC5" s="33">
        <v>3.8736658427987398E-7</v>
      </c>
      <c r="AD5" s="33">
        <v>1.4331523134841501E-6</v>
      </c>
      <c r="AE5" s="33">
        <v>8.9075713433120401E-7</v>
      </c>
      <c r="AF5" s="33">
        <v>2.16933985484914E-7</v>
      </c>
      <c r="AG5" s="33">
        <v>2.3800290637473801E-7</v>
      </c>
      <c r="AH5" s="33">
        <v>4.7809298329430603E-7</v>
      </c>
      <c r="AI5" s="33">
        <v>4.26976373302477E-7</v>
      </c>
      <c r="AJ5" s="33">
        <v>-1.26672247703407E-6</v>
      </c>
      <c r="AK5" s="33">
        <v>-8.8730107140618801E-7</v>
      </c>
      <c r="AL5" s="33">
        <v>2.75573952392945E-7</v>
      </c>
      <c r="AM5" s="33">
        <v>2.1903407412949001E-7</v>
      </c>
      <c r="AN5" s="33">
        <v>1.0012636473976699E-6</v>
      </c>
      <c r="AO5" s="33">
        <v>6.6269415885934596E-7</v>
      </c>
      <c r="AP5" s="33">
        <v>2.00441662357862E-7</v>
      </c>
      <c r="AQ5" s="33">
        <v>6.5090419158398098E-7</v>
      </c>
      <c r="AR5" s="33">
        <v>2.2061987968841399E-7</v>
      </c>
      <c r="AS5" s="33">
        <v>-5.0098831784141902E-8</v>
      </c>
      <c r="AT5" s="33">
        <v>3.3124153048365101E-6</v>
      </c>
      <c r="AU5" s="33">
        <v>-1.86956775413976E-6</v>
      </c>
      <c r="AV5" s="33">
        <v>-7.8433602794210698E-7</v>
      </c>
      <c r="AW5" s="33">
        <v>-6.2290625997326896E-7</v>
      </c>
      <c r="AX5" s="33">
        <v>2.48355658570583E-7</v>
      </c>
      <c r="AY5" s="33">
        <v>8.28300986039272E-7</v>
      </c>
      <c r="AZ5" s="33">
        <v>-8.7192563417712697E-7</v>
      </c>
      <c r="BA5" s="33">
        <v>-4.8811988202924196E-7</v>
      </c>
      <c r="BB5" s="33">
        <v>-2.86872988669661E-6</v>
      </c>
      <c r="BC5" s="33">
        <v>-1.69762461605534E-6</v>
      </c>
      <c r="BD5" s="33">
        <v>1.37646895841461E-6</v>
      </c>
      <c r="BE5" s="33">
        <v>2.2819991113583501E-7</v>
      </c>
      <c r="BF5" s="33">
        <v>-6.1978743900866901E-7</v>
      </c>
      <c r="BG5" s="33">
        <v>-4.3748038666130302E-8</v>
      </c>
      <c r="BH5" s="33">
        <v>-5.0484904030397697E-8</v>
      </c>
      <c r="BI5" s="33">
        <v>-4.6864438776808198E-7</v>
      </c>
      <c r="BJ5" s="33">
        <v>-6.7712514559247095E-7</v>
      </c>
      <c r="BK5" s="33">
        <v>3.48794282768911E-7</v>
      </c>
      <c r="BL5" s="33">
        <v>-4.7996318036372898E-7</v>
      </c>
      <c r="BM5" s="33">
        <v>6.5426884204556601E-7</v>
      </c>
      <c r="BN5" s="33">
        <v>4.9704838971105699E-5</v>
      </c>
      <c r="BO5" s="33">
        <v>-3.3882692069741798E-5</v>
      </c>
      <c r="BP5" s="33">
        <v>5.4068068596036101E-6</v>
      </c>
      <c r="BQ5" s="33">
        <v>-2.21699662572123E-6</v>
      </c>
      <c r="BR5" s="33">
        <v>-1.0849473733297E-5</v>
      </c>
      <c r="BS5" s="33">
        <v>-1.35241988288858E-5</v>
      </c>
      <c r="BT5" s="33">
        <v>-2.3409879997460301E-6</v>
      </c>
      <c r="BU5" s="33">
        <v>-5.1057625679058396E-6</v>
      </c>
      <c r="BV5" s="33">
        <v>-8.67313043329342E-7</v>
      </c>
      <c r="BW5" s="33">
        <v>-3.2727432407151501E-6</v>
      </c>
      <c r="BX5" s="33">
        <v>-5.1795772911314595E-7</v>
      </c>
      <c r="BY5" s="33">
        <v>5.7498245474074201E-6</v>
      </c>
      <c r="BZ5" s="33">
        <v>3.1346896915235301E-6</v>
      </c>
      <c r="CA5" s="33">
        <v>-4.0044032361226296E-6</v>
      </c>
      <c r="CB5" s="33">
        <v>-1.4724739604780099E-5</v>
      </c>
      <c r="CC5" s="33">
        <v>-5.5622643548721502E-6</v>
      </c>
      <c r="CD5" s="33">
        <v>1.45903324187071E-6</v>
      </c>
      <c r="CE5" s="33">
        <v>-1.14854841574952E-5</v>
      </c>
      <c r="CF5" s="33">
        <v>-1.0859528403724699E-6</v>
      </c>
      <c r="CG5" s="33">
        <v>-2.74810772255745E-6</v>
      </c>
      <c r="CH5" s="33">
        <v>1.01553759451311E-5</v>
      </c>
      <c r="CI5" s="33">
        <v>2.3255871869533899E-5</v>
      </c>
      <c r="CJ5" s="33">
        <v>2.2442403654872399E-6</v>
      </c>
      <c r="CK5" s="33">
        <v>-1.34678397330992E-6</v>
      </c>
      <c r="CL5" s="33">
        <v>-1.0645155308547699E-6</v>
      </c>
      <c r="CM5" s="33">
        <v>-6.7276225612503497E-6</v>
      </c>
      <c r="CN5" s="33">
        <v>4.7236715781846099E-7</v>
      </c>
      <c r="CO5" s="33">
        <v>-2.2910724643116099E-6</v>
      </c>
      <c r="CP5" s="33">
        <v>4.5750444473481096E-6</v>
      </c>
      <c r="CQ5" s="33">
        <v>-2.2246014818480799E-6</v>
      </c>
      <c r="CR5" s="33">
        <v>-1.02826332897488E-5</v>
      </c>
      <c r="CS5" s="33">
        <v>3.9374768200845598E-7</v>
      </c>
      <c r="CT5" s="33">
        <v>1.0321015279267601E-5</v>
      </c>
      <c r="CU5" s="33">
        <v>-3.94137716698542E-6</v>
      </c>
      <c r="CV5" s="33">
        <v>-1.2884071544133199E-5</v>
      </c>
      <c r="CW5" s="33">
        <v>-2.1119024579995302E-6</v>
      </c>
      <c r="CX5" s="33">
        <v>1.80167780667088E-6</v>
      </c>
      <c r="CY5" s="33">
        <v>-9.4062766213811299E-6</v>
      </c>
      <c r="CZ5" s="33">
        <v>3.6202999653222999E-6</v>
      </c>
      <c r="DA5" s="33">
        <v>-4.2735039020951199E-6</v>
      </c>
      <c r="DB5" s="33">
        <v>3.7285957821839497E-8</v>
      </c>
      <c r="DC5" s="33">
        <v>3.4339930855214101E-6</v>
      </c>
      <c r="DD5" s="33">
        <v>-3.01940048959156E-6</v>
      </c>
    </row>
    <row r="6" spans="2:108" x14ac:dyDescent="0.2">
      <c r="B6" s="3" t="s">
        <v>32</v>
      </c>
      <c r="C6" s="31">
        <v>7.2548882646406596E-4</v>
      </c>
      <c r="D6" s="31">
        <v>2.1492274176212801E-3</v>
      </c>
      <c r="E6" s="31"/>
      <c r="F6" s="33">
        <v>-2.75320564302406E-6</v>
      </c>
      <c r="G6" s="33">
        <v>-1.9405965684566599E-8</v>
      </c>
      <c r="H6" s="32">
        <v>4.61917849265502E-6</v>
      </c>
      <c r="I6" s="33">
        <v>-2.7231464411103601E-7</v>
      </c>
      <c r="J6" s="33">
        <v>2.6559265887435299E-8</v>
      </c>
      <c r="K6" s="33">
        <v>6.1327333563204705E-7</v>
      </c>
      <c r="L6" s="33">
        <v>-8.5736214911174904E-8</v>
      </c>
      <c r="M6" s="33">
        <v>-1.2393420927638801E-7</v>
      </c>
      <c r="N6" s="33">
        <v>-3.7949810624277202E-7</v>
      </c>
      <c r="O6" s="33">
        <v>-3.5130740953225198E-8</v>
      </c>
      <c r="P6" s="33">
        <v>1.59871878380784E-7</v>
      </c>
      <c r="Q6" s="33">
        <v>-2.1098200540080601E-7</v>
      </c>
      <c r="R6" s="33">
        <v>-3.9385914288346299E-8</v>
      </c>
      <c r="S6" s="33">
        <v>-2.5249767848804301E-8</v>
      </c>
      <c r="T6" s="33">
        <v>1.4627179807585401E-7</v>
      </c>
      <c r="U6" s="33">
        <v>-1.00370751696204E-7</v>
      </c>
      <c r="V6" s="33">
        <v>-6.0810601237916503E-7</v>
      </c>
      <c r="W6" s="33">
        <v>1.38937463889805E-8</v>
      </c>
      <c r="X6" s="33">
        <v>7.8983597311184994E-9</v>
      </c>
      <c r="Y6" s="33">
        <v>-2.6299838440511199E-8</v>
      </c>
      <c r="Z6" s="33">
        <v>-4.5980434471177202E-6</v>
      </c>
      <c r="AA6" s="33">
        <v>-1.0378202679112899E-8</v>
      </c>
      <c r="AB6" s="33">
        <v>3.9862589088472403E-6</v>
      </c>
      <c r="AC6" s="33">
        <v>-1.1068043940698E-6</v>
      </c>
      <c r="AD6" s="33">
        <v>2.38835805486661E-7</v>
      </c>
      <c r="AE6" s="33">
        <v>-6.1872925247491498E-7</v>
      </c>
      <c r="AF6" s="33">
        <v>-2.3255503862683401E-7</v>
      </c>
      <c r="AG6" s="33">
        <v>-5.4547254724734204E-7</v>
      </c>
      <c r="AH6" s="33">
        <v>-1.1987584339473799E-7</v>
      </c>
      <c r="AI6" s="33">
        <v>4.5161818313240199E-7</v>
      </c>
      <c r="AJ6" s="33">
        <v>1.90202664114658E-6</v>
      </c>
      <c r="AK6" s="33">
        <v>-1.95982539135481E-7</v>
      </c>
      <c r="AL6" s="33">
        <v>1.08758072900552E-6</v>
      </c>
      <c r="AM6" s="33">
        <v>-1.0526938703119901E-6</v>
      </c>
      <c r="AN6" s="33">
        <v>1.5031622704389001E-6</v>
      </c>
      <c r="AO6" s="33">
        <v>7.3276245801706695E-7</v>
      </c>
      <c r="AP6" s="33">
        <v>-4.6766043348377803E-7</v>
      </c>
      <c r="AQ6" s="33">
        <v>1.2583513113482601E-7</v>
      </c>
      <c r="AR6" s="33">
        <v>1.9665910400761E-7</v>
      </c>
      <c r="AS6" s="33">
        <v>-9.4598813566384796E-7</v>
      </c>
      <c r="AT6" s="33">
        <v>1.2340331910992301E-6</v>
      </c>
      <c r="AU6" s="33">
        <v>-7.1986759062572298E-7</v>
      </c>
      <c r="AV6" s="33">
        <v>-2.6811801732156798E-6</v>
      </c>
      <c r="AW6" s="33">
        <v>1.3372673161351701E-6</v>
      </c>
      <c r="AX6" s="33">
        <v>2.1655014991411801E-7</v>
      </c>
      <c r="AY6" s="33">
        <v>1.02846255192571E-6</v>
      </c>
      <c r="AZ6" s="33">
        <v>6.4281710757436301E-7</v>
      </c>
      <c r="BA6" s="33">
        <v>-4.2611099933855603E-8</v>
      </c>
      <c r="BB6" s="33">
        <v>-2.3365426837118202E-6</v>
      </c>
      <c r="BC6" s="33">
        <v>-2.2436774762861699E-6</v>
      </c>
      <c r="BD6" s="33">
        <v>1.45958634932595E-6</v>
      </c>
      <c r="BE6" s="33">
        <v>-6.0780087101060899E-7</v>
      </c>
      <c r="BF6" s="33">
        <v>-2.2495995473348501E-6</v>
      </c>
      <c r="BG6" s="33">
        <v>3.93081955559806E-7</v>
      </c>
      <c r="BH6" s="33">
        <v>1.7558682422944699E-6</v>
      </c>
      <c r="BI6" s="33">
        <v>-5.7834351794785795E-7</v>
      </c>
      <c r="BJ6" s="33">
        <v>2.8707613178493198E-7</v>
      </c>
      <c r="BK6" s="33">
        <v>1.41334519604431E-7</v>
      </c>
      <c r="BL6" s="33">
        <v>-2.96784253090423E-7</v>
      </c>
      <c r="BM6" s="33">
        <v>6.7186815065372802E-7</v>
      </c>
      <c r="BN6" s="33">
        <v>5.2646748053088003E-5</v>
      </c>
      <c r="BO6" s="33">
        <v>6.5295463579226597E-6</v>
      </c>
      <c r="BP6" s="33">
        <v>-2.29854851992207E-5</v>
      </c>
      <c r="BQ6" s="33">
        <v>3.57614457281414E-6</v>
      </c>
      <c r="BR6" s="33">
        <v>-3.6371155476754398E-6</v>
      </c>
      <c r="BS6" s="33">
        <v>-9.1169045843716898E-8</v>
      </c>
      <c r="BT6" s="33">
        <v>-1.4590046025035301E-6</v>
      </c>
      <c r="BU6" s="33">
        <v>4.31656426326087E-6</v>
      </c>
      <c r="BV6" s="33">
        <v>3.75882919930667E-6</v>
      </c>
      <c r="BW6" s="33">
        <v>2.1708347449559299E-6</v>
      </c>
      <c r="BX6" s="33">
        <v>-1.7282230530150099E-5</v>
      </c>
      <c r="BY6" s="33">
        <v>7.3760051580176899E-6</v>
      </c>
      <c r="BZ6" s="33">
        <v>-1.5834754465455E-5</v>
      </c>
      <c r="CA6" s="33">
        <v>6.2787110894382697E-6</v>
      </c>
      <c r="CB6" s="33">
        <v>-2.1149066575701498E-5</v>
      </c>
      <c r="CC6" s="33">
        <v>-1.20487632478603E-5</v>
      </c>
      <c r="CD6" s="33">
        <v>2.95572232874877E-6</v>
      </c>
      <c r="CE6" s="33">
        <v>-4.0849671106311998E-6</v>
      </c>
      <c r="CF6" s="33">
        <v>-2.1718780475041201E-6</v>
      </c>
      <c r="CG6" s="33">
        <v>1.2907018873810199E-5</v>
      </c>
      <c r="CH6" s="33">
        <v>1.6506000082774801E-5</v>
      </c>
      <c r="CI6" s="33">
        <v>4.1267319817337403E-6</v>
      </c>
      <c r="CJ6" s="33">
        <v>2.71991662536029E-5</v>
      </c>
      <c r="CK6" s="33">
        <v>-2.9178502888622098E-6</v>
      </c>
      <c r="CL6" s="33">
        <v>-2.7019071961477702E-6</v>
      </c>
      <c r="CM6" s="33">
        <v>1.57463383759834E-7</v>
      </c>
      <c r="CN6" s="33">
        <v>-2.8553617164171602E-6</v>
      </c>
      <c r="CO6" s="33">
        <v>-5.3891636486806097E-7</v>
      </c>
      <c r="CP6" s="33">
        <v>-2.12032955305004E-6</v>
      </c>
      <c r="CQ6" s="33">
        <v>6.0893731849367403E-6</v>
      </c>
      <c r="CR6" s="33">
        <v>-8.2322146089920697E-6</v>
      </c>
      <c r="CS6" s="33">
        <v>6.2821293000570099E-6</v>
      </c>
      <c r="CT6" s="33">
        <v>-9.1798352224091599E-6</v>
      </c>
      <c r="CU6" s="33">
        <v>-1.53116007319363E-7</v>
      </c>
      <c r="CV6" s="33">
        <v>-1.3441084553812699E-5</v>
      </c>
      <c r="CW6" s="33">
        <v>-8.3902615842255898E-6</v>
      </c>
      <c r="CX6" s="33">
        <v>-4.7550439150043304E-6</v>
      </c>
      <c r="CY6" s="33">
        <v>-4.6945323749857799E-6</v>
      </c>
      <c r="CZ6" s="33">
        <v>6.8083438709219405E-7</v>
      </c>
      <c r="DA6" s="33">
        <v>8.4436878695868897E-6</v>
      </c>
      <c r="DB6" s="33">
        <v>7.4530252616127003E-7</v>
      </c>
      <c r="DC6" s="33">
        <v>1.7875237407879001E-6</v>
      </c>
      <c r="DD6" s="33">
        <v>-8.4451200129444595E-7</v>
      </c>
    </row>
    <row r="7" spans="2:108" x14ac:dyDescent="0.2">
      <c r="B7" s="3" t="s">
        <v>33</v>
      </c>
      <c r="C7" s="31">
        <v>1.0651283485411301E-2</v>
      </c>
      <c r="D7" s="31">
        <v>2.1338073718462202E-3</v>
      </c>
      <c r="E7" s="31"/>
      <c r="F7" s="33">
        <v>-1.87532590789525E-6</v>
      </c>
      <c r="G7" s="33">
        <v>1.5080508407348399E-7</v>
      </c>
      <c r="H7" s="33">
        <v>-2.7231464411103601E-7</v>
      </c>
      <c r="I7" s="32">
        <v>4.5531339001452799E-6</v>
      </c>
      <c r="J7" s="33">
        <v>-1.10092956132407E-6</v>
      </c>
      <c r="K7" s="33">
        <v>-6.1188114951629796E-7</v>
      </c>
      <c r="L7" s="33">
        <v>9.4525536121107801E-7</v>
      </c>
      <c r="M7" s="33">
        <v>4.41459847104636E-7</v>
      </c>
      <c r="N7" s="33">
        <v>-6.1202534873681604E-7</v>
      </c>
      <c r="O7" s="33">
        <v>-3.6663787842224601E-7</v>
      </c>
      <c r="P7" s="33">
        <v>-6.5092154731017201E-8</v>
      </c>
      <c r="Q7" s="33">
        <v>1.01700958160817E-7</v>
      </c>
      <c r="R7" s="33">
        <v>-2.37393354397619E-8</v>
      </c>
      <c r="S7" s="33">
        <v>-1.78580387930939E-7</v>
      </c>
      <c r="T7" s="33">
        <v>5.7825969104055396E-7</v>
      </c>
      <c r="U7" s="33">
        <v>1.3081342332028599E-7</v>
      </c>
      <c r="V7" s="33">
        <v>4.1293433488795298E-8</v>
      </c>
      <c r="W7" s="33">
        <v>1.4573196279054E-7</v>
      </c>
      <c r="X7" s="33">
        <v>7.8412096965126696E-8</v>
      </c>
      <c r="Y7" s="33">
        <v>-1.2660364674857E-7</v>
      </c>
      <c r="Z7" s="33">
        <v>-2.3782407890983998E-6</v>
      </c>
      <c r="AA7" s="33">
        <v>3.2117805520326102E-7</v>
      </c>
      <c r="AB7" s="33">
        <v>-8.8381994423512697E-7</v>
      </c>
      <c r="AC7" s="33">
        <v>3.3618428605353301E-6</v>
      </c>
      <c r="AD7" s="33">
        <v>-1.49822700845694E-6</v>
      </c>
      <c r="AE7" s="33">
        <v>-2.6346677240251198E-6</v>
      </c>
      <c r="AF7" s="33">
        <v>1.59021587685803E-6</v>
      </c>
      <c r="AG7" s="33">
        <v>3.4188737839740199E-7</v>
      </c>
      <c r="AH7" s="33">
        <v>1.6957483766554399E-7</v>
      </c>
      <c r="AI7" s="33">
        <v>4.9672531026497901E-8</v>
      </c>
      <c r="AJ7" s="33">
        <v>9.2337188716760104E-7</v>
      </c>
      <c r="AK7" s="33">
        <v>3.5099850329142103E-7</v>
      </c>
      <c r="AL7" s="33">
        <v>-4.6888760158279799E-8</v>
      </c>
      <c r="AM7" s="33">
        <v>-1.66723349393005E-7</v>
      </c>
      <c r="AN7" s="33">
        <v>3.8712025440394499E-7</v>
      </c>
      <c r="AO7" s="33">
        <v>7.8575307653019698E-7</v>
      </c>
      <c r="AP7" s="33">
        <v>3.62912652429027E-7</v>
      </c>
      <c r="AQ7" s="33">
        <v>6.26594382215514E-7</v>
      </c>
      <c r="AR7" s="33">
        <v>1.84489302664525E-7</v>
      </c>
      <c r="AS7" s="33">
        <v>-1.8520646555065301E-7</v>
      </c>
      <c r="AT7" s="33">
        <v>-7.3863449930605101E-7</v>
      </c>
      <c r="AU7" s="33">
        <v>-6.4461239327508602E-7</v>
      </c>
      <c r="AV7" s="33">
        <v>1.36968671712755E-7</v>
      </c>
      <c r="AW7" s="33">
        <v>-1.2813339613280399E-6</v>
      </c>
      <c r="AX7" s="33">
        <v>1.4995229330918699E-6</v>
      </c>
      <c r="AY7" s="33">
        <v>1.7677368145112701E-6</v>
      </c>
      <c r="AZ7" s="33">
        <v>-6.2675351081529399E-7</v>
      </c>
      <c r="BA7" s="33">
        <v>-1.33138682579145E-6</v>
      </c>
      <c r="BB7" s="33">
        <v>-1.45296220030613E-6</v>
      </c>
      <c r="BC7" s="33">
        <v>-5.4992162035754001E-7</v>
      </c>
      <c r="BD7" s="33">
        <v>7.3962006199791398E-7</v>
      </c>
      <c r="BE7" s="33">
        <v>3.0992859402852998E-7</v>
      </c>
      <c r="BF7" s="33">
        <v>1.9650491865449799E-6</v>
      </c>
      <c r="BG7" s="33">
        <v>1.05063131569753E-7</v>
      </c>
      <c r="BH7" s="33">
        <v>6.2887655706599499E-7</v>
      </c>
      <c r="BI7" s="33">
        <v>3.1666674887734698E-7</v>
      </c>
      <c r="BJ7" s="33">
        <v>-6.9408537765452497E-7</v>
      </c>
      <c r="BK7" s="33">
        <v>2.8028233668853701E-7</v>
      </c>
      <c r="BL7" s="33">
        <v>-5.46639728814745E-7</v>
      </c>
      <c r="BM7" s="33">
        <v>6.0965739095074801E-8</v>
      </c>
      <c r="BN7" s="33">
        <v>1.42849669181524E-5</v>
      </c>
      <c r="BO7" s="33">
        <v>-6.5590740585506597E-6</v>
      </c>
      <c r="BP7" s="33">
        <v>7.6707007683997203E-6</v>
      </c>
      <c r="BQ7" s="33">
        <v>-2.0474166135811699E-5</v>
      </c>
      <c r="BR7" s="33">
        <v>1.9004172566791799E-5</v>
      </c>
      <c r="BS7" s="33">
        <v>2.4655236544688602E-5</v>
      </c>
      <c r="BT7" s="33">
        <v>-1.76864442984704E-5</v>
      </c>
      <c r="BU7" s="33">
        <v>-3.3054055078888301E-6</v>
      </c>
      <c r="BV7" s="33">
        <v>5.3803021231526304E-6</v>
      </c>
      <c r="BW7" s="33">
        <v>3.4767025538550001E-6</v>
      </c>
      <c r="BX7" s="33">
        <v>-1.41964713534012E-5</v>
      </c>
      <c r="BY7" s="33">
        <v>-7.1115216308479599E-6</v>
      </c>
      <c r="BZ7" s="33">
        <v>-1.56978426878613E-5</v>
      </c>
      <c r="CA7" s="33">
        <v>1.20622128414386E-6</v>
      </c>
      <c r="CB7" s="33">
        <v>4.5881486955181304E-6</v>
      </c>
      <c r="CC7" s="33">
        <v>-9.0446623068806003E-6</v>
      </c>
      <c r="CD7" s="33">
        <v>-5.2170160671582598E-6</v>
      </c>
      <c r="CE7" s="33">
        <v>-1.11045107909382E-5</v>
      </c>
      <c r="CF7" s="33">
        <v>2.4025828321701999E-6</v>
      </c>
      <c r="CG7" s="33">
        <v>9.3816759800438306E-6</v>
      </c>
      <c r="CH7" s="33">
        <v>-9.2692418388470597E-6</v>
      </c>
      <c r="CI7" s="33">
        <v>-6.6205649069356302E-6</v>
      </c>
      <c r="CJ7" s="33">
        <v>2.86473757976112E-6</v>
      </c>
      <c r="CK7" s="33">
        <v>2.51716747254792E-5</v>
      </c>
      <c r="CL7" s="33">
        <v>7.2904592060854304E-6</v>
      </c>
      <c r="CM7" s="33">
        <v>9.2244494551310399E-6</v>
      </c>
      <c r="CN7" s="33">
        <v>-6.7564025197748604E-6</v>
      </c>
      <c r="CO7" s="33">
        <v>-6.9818501972611406E-8</v>
      </c>
      <c r="CP7" s="33">
        <v>3.9283683007143403E-6</v>
      </c>
      <c r="CQ7" s="33">
        <v>2.1159317236534799E-6</v>
      </c>
      <c r="CR7" s="33">
        <v>-1.2921363287213301E-5</v>
      </c>
      <c r="CS7" s="33">
        <v>-5.0558696291982099E-6</v>
      </c>
      <c r="CT7" s="33">
        <v>-1.7521397367753499E-5</v>
      </c>
      <c r="CU7" s="33">
        <v>-3.1343094785171501E-6</v>
      </c>
      <c r="CV7" s="33">
        <v>1.3455983219734E-5</v>
      </c>
      <c r="CW7" s="33">
        <v>-5.7131659066752297E-6</v>
      </c>
      <c r="CX7" s="33">
        <v>-4.2111481531148999E-6</v>
      </c>
      <c r="CY7" s="33">
        <v>-9.7016277628281493E-6</v>
      </c>
      <c r="CZ7" s="33">
        <v>2.4140717811509399E-6</v>
      </c>
      <c r="DA7" s="33">
        <v>6.7794977752214899E-6</v>
      </c>
      <c r="DB7" s="33">
        <v>5.8310868546110804E-7</v>
      </c>
      <c r="DC7" s="33">
        <v>-3.3477517080730899E-7</v>
      </c>
      <c r="DD7" s="33">
        <v>-1.25544660819954E-6</v>
      </c>
    </row>
    <row r="8" spans="2:108" x14ac:dyDescent="0.2">
      <c r="B8" s="3" t="s">
        <v>34</v>
      </c>
      <c r="C8" s="31">
        <v>1.07050099220746E-2</v>
      </c>
      <c r="D8" s="31">
        <v>2.7993470340550498E-3</v>
      </c>
      <c r="E8" s="31"/>
      <c r="F8" s="33">
        <v>-5.29024127314654E-6</v>
      </c>
      <c r="G8" s="33">
        <v>5.7693343015325099E-7</v>
      </c>
      <c r="H8" s="33">
        <v>2.6559265887433601E-8</v>
      </c>
      <c r="I8" s="33">
        <v>-1.10092956132407E-6</v>
      </c>
      <c r="J8" s="32">
        <v>7.8363438170728303E-6</v>
      </c>
      <c r="K8" s="33">
        <v>6.8635121472700296E-6</v>
      </c>
      <c r="L8" s="33">
        <v>-1.1452086987527699E-7</v>
      </c>
      <c r="M8" s="33">
        <v>-9.1767436869602905E-8</v>
      </c>
      <c r="N8" s="33">
        <v>-6.4590735877766501E-7</v>
      </c>
      <c r="O8" s="33">
        <v>-5.61174949312774E-7</v>
      </c>
      <c r="P8" s="33">
        <v>3.2331456624125298E-7</v>
      </c>
      <c r="Q8" s="33">
        <v>-3.4039714146943102E-7</v>
      </c>
      <c r="R8" s="33">
        <v>4.8431523858311102E-8</v>
      </c>
      <c r="S8" s="33">
        <v>-3.62804116335365E-8</v>
      </c>
      <c r="T8" s="33">
        <v>-8.3610112891777702E-8</v>
      </c>
      <c r="U8" s="33">
        <v>2.1063710212822801E-8</v>
      </c>
      <c r="V8" s="33">
        <v>-6.0285545683239703E-7</v>
      </c>
      <c r="W8" s="33">
        <v>-1.4031905165332701E-8</v>
      </c>
      <c r="X8" s="33">
        <v>1.2079542126959501E-7</v>
      </c>
      <c r="Y8" s="33">
        <v>1.66627257923312E-7</v>
      </c>
      <c r="Z8" s="33">
        <v>-7.4599114631768597E-6</v>
      </c>
      <c r="AA8" s="33">
        <v>1.0657304718137599E-6</v>
      </c>
      <c r="AB8" s="33">
        <v>-2.4593497334112602E-7</v>
      </c>
      <c r="AC8" s="33">
        <v>-1.2890999243129601E-6</v>
      </c>
      <c r="AD8" s="33">
        <v>9.9213889918764199E-6</v>
      </c>
      <c r="AE8" s="33">
        <v>8.8270767467978194E-6</v>
      </c>
      <c r="AF8" s="33">
        <v>-1.8225523614801E-6</v>
      </c>
      <c r="AG8" s="33">
        <v>-1.2419089756319399E-6</v>
      </c>
      <c r="AH8" s="33">
        <v>-3.5081147033697802E-7</v>
      </c>
      <c r="AI8" s="33">
        <v>-9.4476776108146402E-7</v>
      </c>
      <c r="AJ8" s="33">
        <v>3.9215997991337902E-6</v>
      </c>
      <c r="AK8" s="33">
        <v>-3.6763867879705902E-6</v>
      </c>
      <c r="AL8" s="33">
        <v>1.2462865660009599E-6</v>
      </c>
      <c r="AM8" s="33">
        <v>1.4353125503110899E-7</v>
      </c>
      <c r="AN8" s="33">
        <v>-1.47316057089318E-6</v>
      </c>
      <c r="AO8" s="33">
        <v>3.4185230110796397E-7</v>
      </c>
      <c r="AP8" s="33">
        <v>8.7692998261800301E-7</v>
      </c>
      <c r="AQ8" s="33">
        <v>-6.6222200896850297E-8</v>
      </c>
      <c r="AR8" s="33">
        <v>6.1717998098129297E-7</v>
      </c>
      <c r="AS8" s="33">
        <v>-1.8438351692805901E-6</v>
      </c>
      <c r="AT8" s="33">
        <v>-2.16422525983586E-6</v>
      </c>
      <c r="AU8" s="33">
        <v>1.3879093732223299E-6</v>
      </c>
      <c r="AV8" s="33">
        <v>1.1396815684062401E-6</v>
      </c>
      <c r="AW8" s="33">
        <v>1.7182811715803401E-6</v>
      </c>
      <c r="AX8" s="33">
        <v>-7.7051444192585208E-6</v>
      </c>
      <c r="AY8" s="33">
        <v>-3.13129039622589E-6</v>
      </c>
      <c r="AZ8" s="33">
        <v>-4.37320792905835E-7</v>
      </c>
      <c r="BA8" s="33">
        <v>1.9421552356081901E-6</v>
      </c>
      <c r="BB8" s="33">
        <v>-9.8018830292272897E-7</v>
      </c>
      <c r="BC8" s="33">
        <v>-2.1934466345943901E-6</v>
      </c>
      <c r="BD8" s="33">
        <v>3.16672230462297E-6</v>
      </c>
      <c r="BE8" s="33">
        <v>-5.8301048673413701E-8</v>
      </c>
      <c r="BF8" s="33">
        <v>5.2112666556510196E-6</v>
      </c>
      <c r="BG8" s="33">
        <v>-6.3874189115935002E-7</v>
      </c>
      <c r="BH8" s="33">
        <v>5.0261607502375203E-6</v>
      </c>
      <c r="BI8" s="33">
        <v>1.4211593638292699E-6</v>
      </c>
      <c r="BJ8" s="33">
        <v>-1.63296035241729E-6</v>
      </c>
      <c r="BK8" s="33">
        <v>-3.1723062851425E-7</v>
      </c>
      <c r="BL8" s="33">
        <v>-1.3060672706543401E-6</v>
      </c>
      <c r="BM8" s="33">
        <v>-3.1407517161553499E-6</v>
      </c>
      <c r="BN8" s="33">
        <v>6.0560924106300403E-5</v>
      </c>
      <c r="BO8" s="33">
        <v>-1.48928214584084E-5</v>
      </c>
      <c r="BP8" s="33">
        <v>-1.0697779144875499E-5</v>
      </c>
      <c r="BQ8" s="33">
        <v>3.9975816251277701E-6</v>
      </c>
      <c r="BR8" s="33">
        <v>-5.3612524421539703E-5</v>
      </c>
      <c r="BS8" s="33">
        <v>-7.2578529211034893E-5</v>
      </c>
      <c r="BT8" s="33">
        <v>2.5258008371552401E-5</v>
      </c>
      <c r="BU8" s="33">
        <v>1.5005235128243299E-6</v>
      </c>
      <c r="BV8" s="33">
        <v>3.1633838827896001E-6</v>
      </c>
      <c r="BW8" s="33">
        <v>1.12487944740776E-5</v>
      </c>
      <c r="BX8" s="33">
        <v>-2.6618538909262401E-5</v>
      </c>
      <c r="BY8" s="33">
        <v>1.7520407180917999E-5</v>
      </c>
      <c r="BZ8" s="33">
        <v>-3.5929032571712398E-5</v>
      </c>
      <c r="CA8" s="33">
        <v>5.21259382864493E-6</v>
      </c>
      <c r="CB8" s="33">
        <v>-1.96651273746524E-5</v>
      </c>
      <c r="CC8" s="33">
        <v>-1.7328572658246701E-6</v>
      </c>
      <c r="CD8" s="33">
        <v>9.5676050457222608E-6</v>
      </c>
      <c r="CE8" s="33">
        <v>8.9583116910159499E-7</v>
      </c>
      <c r="CF8" s="33">
        <v>4.4654224867314698E-6</v>
      </c>
      <c r="CG8" s="33">
        <v>2.81425024761841E-5</v>
      </c>
      <c r="CH8" s="33">
        <v>1.14520307562622E-5</v>
      </c>
      <c r="CI8" s="33">
        <v>-3.1235963978123198E-6</v>
      </c>
      <c r="CJ8" s="33">
        <v>-9.5485850633535203E-6</v>
      </c>
      <c r="CK8" s="33">
        <v>-9.4111817476892508E-6</v>
      </c>
      <c r="CL8" s="33">
        <v>2.6976659827864398E-5</v>
      </c>
      <c r="CM8" s="33">
        <v>-5.4550761263001898E-6</v>
      </c>
      <c r="CN8" s="33">
        <v>1.8588806748448599E-5</v>
      </c>
      <c r="CO8" s="33">
        <v>-5.8945337744867297E-6</v>
      </c>
      <c r="CP8" s="33">
        <v>-9.2938948871391403E-6</v>
      </c>
      <c r="CQ8" s="33">
        <v>5.4154733716315496E-6</v>
      </c>
      <c r="CR8" s="33">
        <v>-8.8385670082994407E-6</v>
      </c>
      <c r="CS8" s="33">
        <v>-7.1699114486121301E-6</v>
      </c>
      <c r="CT8" s="33">
        <v>-3.4783583181327301E-5</v>
      </c>
      <c r="CU8" s="33">
        <v>6.1954586047237003E-6</v>
      </c>
      <c r="CV8" s="33">
        <v>-3.2393146877821198E-5</v>
      </c>
      <c r="CW8" s="33">
        <v>-3.05244975369407E-6</v>
      </c>
      <c r="CX8" s="33">
        <v>1.1184898490559101E-5</v>
      </c>
      <c r="CY8" s="33">
        <v>-1.5116491340203701E-6</v>
      </c>
      <c r="CZ8" s="33">
        <v>8.8384482142691995E-6</v>
      </c>
      <c r="DA8" s="33">
        <v>1.9419752653584898E-5</v>
      </c>
      <c r="DB8" s="33">
        <v>1.1098218634721399E-6</v>
      </c>
      <c r="DC8" s="33">
        <v>-7.0701770076457904E-6</v>
      </c>
      <c r="DD8" s="33">
        <v>2.0950844456355198E-6</v>
      </c>
    </row>
    <row r="9" spans="2:108" x14ac:dyDescent="0.2">
      <c r="B9" s="3" t="s">
        <v>35</v>
      </c>
      <c r="C9" s="31">
        <v>7.2492716648874904E-3</v>
      </c>
      <c r="D9" s="31">
        <v>4.1407972222230202E-3</v>
      </c>
      <c r="E9" s="31"/>
      <c r="F9" s="33">
        <v>-7.2243469143458996E-6</v>
      </c>
      <c r="G9" s="33">
        <v>7.1126715140080999E-7</v>
      </c>
      <c r="H9" s="33">
        <v>6.1327333563204599E-7</v>
      </c>
      <c r="I9" s="33">
        <v>-6.1188114951629997E-7</v>
      </c>
      <c r="J9" s="33">
        <v>6.8635121472700397E-6</v>
      </c>
      <c r="K9" s="32">
        <v>1.7146201635569899E-5</v>
      </c>
      <c r="L9" s="33">
        <v>4.0445172061598998E-7</v>
      </c>
      <c r="M9" s="33">
        <v>-3.6657646796204E-7</v>
      </c>
      <c r="N9" s="33">
        <v>-8.7927103630328805E-7</v>
      </c>
      <c r="O9" s="33">
        <v>-5.0827874407656695E-7</v>
      </c>
      <c r="P9" s="33">
        <v>7.91201679361311E-7</v>
      </c>
      <c r="Q9" s="33">
        <v>-4.0610583260736502E-7</v>
      </c>
      <c r="R9" s="33">
        <v>1.5220966979497401E-7</v>
      </c>
      <c r="S9" s="33">
        <v>-2.3832510677876299E-7</v>
      </c>
      <c r="T9" s="33">
        <v>1.4750452894720601E-7</v>
      </c>
      <c r="U9" s="33">
        <v>1.4528738553745499E-7</v>
      </c>
      <c r="V9" s="33">
        <v>-3.1263105905753799E-6</v>
      </c>
      <c r="W9" s="33">
        <v>6.7015657552986898E-8</v>
      </c>
      <c r="X9" s="33">
        <v>-2.1305440585166199E-7</v>
      </c>
      <c r="Y9" s="33">
        <v>2.8836365583597E-7</v>
      </c>
      <c r="Z9" s="33">
        <v>-4.6603652373490499E-6</v>
      </c>
      <c r="AA9" s="33">
        <v>4.3201436757890798E-7</v>
      </c>
      <c r="AB9" s="33">
        <v>2.4766253123408201E-7</v>
      </c>
      <c r="AC9" s="33">
        <v>-1.5553183568494401E-6</v>
      </c>
      <c r="AD9" s="33">
        <v>8.1244166188166198E-6</v>
      </c>
      <c r="AE9" s="33">
        <v>1.9100498438598901E-5</v>
      </c>
      <c r="AF9" s="33">
        <v>-3.2783846729273602E-6</v>
      </c>
      <c r="AG9" s="33">
        <v>-2.4335227792663701E-6</v>
      </c>
      <c r="AH9" s="33">
        <v>-2.5525753464927598E-7</v>
      </c>
      <c r="AI9" s="33">
        <v>-4.7144822369474999E-7</v>
      </c>
      <c r="AJ9" s="33">
        <v>4.05502276997267E-6</v>
      </c>
      <c r="AK9" s="33">
        <v>-3.6982514787723401E-6</v>
      </c>
      <c r="AL9" s="33">
        <v>3.89193651823399E-7</v>
      </c>
      <c r="AM9" s="33">
        <v>-4.2662303435115899E-7</v>
      </c>
      <c r="AN9" s="33">
        <v>-2.375827767701E-6</v>
      </c>
      <c r="AO9" s="33">
        <v>5.7201945853834095E-7</v>
      </c>
      <c r="AP9" s="33">
        <v>7.0405540475837705E-7</v>
      </c>
      <c r="AQ9" s="33">
        <v>-1.3753869081848299E-6</v>
      </c>
      <c r="AR9" s="33">
        <v>6.4167093817047498E-7</v>
      </c>
      <c r="AS9" s="33">
        <v>-2.1991045982155502E-6</v>
      </c>
      <c r="AT9" s="33">
        <v>-9.1960846136110901E-6</v>
      </c>
      <c r="AU9" s="33">
        <v>2.7496018537794199E-9</v>
      </c>
      <c r="AV9" s="33">
        <v>-9.6910770026832706E-7</v>
      </c>
      <c r="AW9" s="33">
        <v>3.0985286198872799E-6</v>
      </c>
      <c r="AX9" s="33">
        <v>-4.0634570311112398E-6</v>
      </c>
      <c r="AY9" s="33">
        <v>-8.1061471370481305E-6</v>
      </c>
      <c r="AZ9" s="33">
        <v>1.13461468952948E-6</v>
      </c>
      <c r="BA9" s="33">
        <v>4.7782225509435398E-6</v>
      </c>
      <c r="BB9" s="33">
        <v>2.8510703446278099E-6</v>
      </c>
      <c r="BC9" s="33">
        <v>1.17049103299701E-6</v>
      </c>
      <c r="BD9" s="33">
        <v>-5.6892207098490702E-6</v>
      </c>
      <c r="BE9" s="33">
        <v>2.00768691721598E-6</v>
      </c>
      <c r="BF9" s="33">
        <v>8.7249226122471494E-6</v>
      </c>
      <c r="BG9" s="33">
        <v>4.4512933076098498E-6</v>
      </c>
      <c r="BH9" s="33">
        <v>4.9833381743107603E-6</v>
      </c>
      <c r="BI9" s="33">
        <v>5.0164508992865902E-6</v>
      </c>
      <c r="BJ9" s="33">
        <v>-9.4429991831141603E-7</v>
      </c>
      <c r="BK9" s="33">
        <v>-4.70892434891356E-7</v>
      </c>
      <c r="BL9" s="33">
        <v>2.6536932783132397E-7</v>
      </c>
      <c r="BM9" s="33">
        <v>-6.9046562861568504E-6</v>
      </c>
      <c r="BN9" s="33">
        <v>-4.89006344810209E-5</v>
      </c>
      <c r="BO9" s="33">
        <v>-1.9799063792473499E-5</v>
      </c>
      <c r="BP9" s="33">
        <v>6.5025701947704903E-6</v>
      </c>
      <c r="BQ9" s="33">
        <v>7.3881256487218698E-6</v>
      </c>
      <c r="BR9" s="33">
        <v>-4.0213481735910897E-5</v>
      </c>
      <c r="BS9" s="33">
        <v>-1.1580793395956301E-4</v>
      </c>
      <c r="BT9" s="33">
        <v>3.7101589997766303E-5</v>
      </c>
      <c r="BU9" s="33">
        <v>-6.3020586979507697E-6</v>
      </c>
      <c r="BV9" s="33">
        <v>2.8482099734597899E-5</v>
      </c>
      <c r="BW9" s="33">
        <v>1.67398862738732E-5</v>
      </c>
      <c r="BX9" s="33">
        <v>-4.3495041185808896E-6</v>
      </c>
      <c r="BY9" s="33">
        <v>-1.07060805387794E-5</v>
      </c>
      <c r="BZ9" s="33">
        <v>-1.07867648892992E-6</v>
      </c>
      <c r="CA9" s="33">
        <v>4.0215636604143199E-6</v>
      </c>
      <c r="CB9" s="33">
        <v>5.3730623505777801E-6</v>
      </c>
      <c r="CC9" s="33">
        <v>2.2410442088219501E-5</v>
      </c>
      <c r="CD9" s="33">
        <v>3.7079286120550899E-6</v>
      </c>
      <c r="CE9" s="33">
        <v>2.01497954366713E-5</v>
      </c>
      <c r="CF9" s="33">
        <v>3.02309267220919E-6</v>
      </c>
      <c r="CG9" s="33">
        <v>2.3687674511209001E-5</v>
      </c>
      <c r="CH9" s="33">
        <v>-1.22505972356342E-4</v>
      </c>
      <c r="CI9" s="33">
        <v>-6.42416014197677E-6</v>
      </c>
      <c r="CJ9" s="33">
        <v>1.37210506647014E-5</v>
      </c>
      <c r="CK9" s="33">
        <v>-6.2374318969819698E-6</v>
      </c>
      <c r="CL9" s="33">
        <v>3.4903133545687903E-5</v>
      </c>
      <c r="CM9" s="33">
        <v>8.8006866110429494E-5</v>
      </c>
      <c r="CN9" s="33">
        <v>2.31063761283231E-5</v>
      </c>
      <c r="CO9" s="33">
        <v>-1.4786138077834601E-5</v>
      </c>
      <c r="CP9" s="33">
        <v>1.5934182159937701E-5</v>
      </c>
      <c r="CQ9" s="33">
        <v>1.67716861349453E-5</v>
      </c>
      <c r="CR9" s="33">
        <v>2.0439439928281499E-5</v>
      </c>
      <c r="CS9" s="33">
        <v>-4.49148542402727E-5</v>
      </c>
      <c r="CT9" s="33">
        <v>2.7742492231522902E-6</v>
      </c>
      <c r="CU9" s="33">
        <v>3.8988039032986597E-6</v>
      </c>
      <c r="CV9" s="33">
        <v>-5.4243014704236998E-6</v>
      </c>
      <c r="CW9" s="33">
        <v>1.84044331661301E-5</v>
      </c>
      <c r="CX9" s="33">
        <v>-1.45247853252751E-5</v>
      </c>
      <c r="CY9" s="33">
        <v>1.2992464820228499E-5</v>
      </c>
      <c r="CZ9" s="33">
        <v>4.1522216509260901E-6</v>
      </c>
      <c r="DA9" s="33">
        <v>1.19349599084663E-5</v>
      </c>
      <c r="DB9" s="33">
        <v>-1.6718343803830201E-7</v>
      </c>
      <c r="DC9" s="33">
        <v>-1.3649091778442399E-5</v>
      </c>
      <c r="DD9" s="33">
        <v>4.0043876822124699E-6</v>
      </c>
    </row>
    <row r="10" spans="2:108" x14ac:dyDescent="0.2">
      <c r="B10" s="3" t="s">
        <v>36</v>
      </c>
      <c r="C10" s="31">
        <v>-1.40190080092956E-2</v>
      </c>
      <c r="D10" s="31">
        <v>2.8186731067818701E-3</v>
      </c>
      <c r="E10" s="31"/>
      <c r="F10" s="33">
        <v>-1.9547513627853201E-6</v>
      </c>
      <c r="G10" s="33">
        <v>4.3813697168029001E-7</v>
      </c>
      <c r="H10" s="33">
        <v>-8.5736214911174401E-8</v>
      </c>
      <c r="I10" s="33">
        <v>9.4525536121107705E-7</v>
      </c>
      <c r="J10" s="33">
        <v>-1.14520869875278E-7</v>
      </c>
      <c r="K10" s="33">
        <v>4.0445172061598803E-7</v>
      </c>
      <c r="L10" s="32">
        <v>7.9449180828953402E-6</v>
      </c>
      <c r="M10" s="33">
        <v>2.2100917276917201E-6</v>
      </c>
      <c r="N10" s="33">
        <v>-1.3054010165822999E-6</v>
      </c>
      <c r="O10" s="33">
        <v>-8.3722102250833097E-7</v>
      </c>
      <c r="P10" s="33">
        <v>-1.5353895663374E-7</v>
      </c>
      <c r="Q10" s="33">
        <v>-1.79229265205058E-7</v>
      </c>
      <c r="R10" s="33">
        <v>-3.1452183699541801E-7</v>
      </c>
      <c r="S10" s="33">
        <v>-2.7262484749846398E-7</v>
      </c>
      <c r="T10" s="33">
        <v>2.50822489917976E-8</v>
      </c>
      <c r="U10" s="33">
        <v>-9.6181623795621902E-8</v>
      </c>
      <c r="V10" s="33">
        <v>4.2972935618515799E-8</v>
      </c>
      <c r="W10" s="33">
        <v>2.9693235989725801E-7</v>
      </c>
      <c r="X10" s="33">
        <v>-2.3577336361631901E-7</v>
      </c>
      <c r="Y10" s="33">
        <v>-9.3694172720374705E-9</v>
      </c>
      <c r="Z10" s="33">
        <v>-1.06771151908985E-6</v>
      </c>
      <c r="AA10" s="33">
        <v>-2.20077994332997E-7</v>
      </c>
      <c r="AB10" s="33">
        <v>-9.544559391400341E-7</v>
      </c>
      <c r="AC10" s="33">
        <v>7.1126877069761702E-8</v>
      </c>
      <c r="AD10" s="33">
        <v>-4.5774135790738899E-7</v>
      </c>
      <c r="AE10" s="33">
        <v>-9.4219119034714499E-7</v>
      </c>
      <c r="AF10" s="33">
        <v>4.4903153388452698E-6</v>
      </c>
      <c r="AG10" s="33">
        <v>2.8750669388291402E-6</v>
      </c>
      <c r="AH10" s="33">
        <v>-3.26441099477931E-7</v>
      </c>
      <c r="AI10" s="33">
        <v>-1.1902305668031401E-6</v>
      </c>
      <c r="AJ10" s="33">
        <v>3.1226576512629999E-7</v>
      </c>
      <c r="AK10" s="33">
        <v>2.58430342161361E-8</v>
      </c>
      <c r="AL10" s="33">
        <v>-1.5112713780561199E-6</v>
      </c>
      <c r="AM10" s="33">
        <v>-2.2051904027994699E-7</v>
      </c>
      <c r="AN10" s="33">
        <v>8.5748411301604801E-7</v>
      </c>
      <c r="AO10" s="33">
        <v>-9.6645325746296993E-7</v>
      </c>
      <c r="AP10" s="33">
        <v>1.0045332001527899E-6</v>
      </c>
      <c r="AQ10" s="33">
        <v>-6.3628609533718996E-7</v>
      </c>
      <c r="AR10" s="33">
        <v>4.8055913570141502E-8</v>
      </c>
      <c r="AS10" s="33">
        <v>-1.30641661771735E-6</v>
      </c>
      <c r="AT10" s="33">
        <v>-5.8329476291892899E-8</v>
      </c>
      <c r="AU10" s="33">
        <v>-1.3768544325197801E-6</v>
      </c>
      <c r="AV10" s="33">
        <v>9.3874632723297305E-7</v>
      </c>
      <c r="AW10" s="33">
        <v>1.1056443421107201E-6</v>
      </c>
      <c r="AX10" s="33">
        <v>-2.1977287930323201E-6</v>
      </c>
      <c r="AY10" s="33">
        <v>-1.4545337649143499E-6</v>
      </c>
      <c r="AZ10" s="33">
        <v>-3.2210723011321399E-6</v>
      </c>
      <c r="BA10" s="33">
        <v>-2.0202555868903502E-6</v>
      </c>
      <c r="BB10" s="33">
        <v>2.43175128712321E-6</v>
      </c>
      <c r="BC10" s="33">
        <v>1.0433467937975E-6</v>
      </c>
      <c r="BD10" s="33">
        <v>-2.5229814244574801E-6</v>
      </c>
      <c r="BE10" s="33">
        <v>-5.0025696880690801E-7</v>
      </c>
      <c r="BF10" s="33">
        <v>-1.7951056597790201E-6</v>
      </c>
      <c r="BG10" s="33">
        <v>1.5700735435784899E-6</v>
      </c>
      <c r="BH10" s="33">
        <v>3.81364822443937E-7</v>
      </c>
      <c r="BI10" s="33">
        <v>1.1736685093129999E-6</v>
      </c>
      <c r="BJ10" s="33">
        <v>1.0035041326850601E-6</v>
      </c>
      <c r="BK10" s="33">
        <v>-1.65631775236586E-7</v>
      </c>
      <c r="BL10" s="33">
        <v>5.6773173004461597E-7</v>
      </c>
      <c r="BM10" s="33">
        <v>-1.3611398096899499E-6</v>
      </c>
      <c r="BN10" s="33">
        <v>-2.9791273383919601E-5</v>
      </c>
      <c r="BO10" s="33">
        <v>9.8576368409817799E-6</v>
      </c>
      <c r="BP10" s="33">
        <v>1.01061298238646E-5</v>
      </c>
      <c r="BQ10" s="33">
        <v>-2.71911626329824E-6</v>
      </c>
      <c r="BR10" s="33">
        <v>1.0895382320858499E-5</v>
      </c>
      <c r="BS10" s="33">
        <v>1.57280356889788E-5</v>
      </c>
      <c r="BT10" s="33">
        <v>-1.96209194749106E-5</v>
      </c>
      <c r="BU10" s="33">
        <v>-7.4984624466956002E-6</v>
      </c>
      <c r="BV10" s="33">
        <v>1.9132350191532501E-6</v>
      </c>
      <c r="BW10" s="33">
        <v>1.15665483406937E-5</v>
      </c>
      <c r="BX10" s="33">
        <v>1.4448050649389E-5</v>
      </c>
      <c r="BY10" s="33">
        <v>-5.0483808192173696E-6</v>
      </c>
      <c r="BZ10" s="33">
        <v>1.10310149616084E-5</v>
      </c>
      <c r="CA10" s="33">
        <v>-1.0599648469645799E-6</v>
      </c>
      <c r="CB10" s="33">
        <v>-8.0059665789741393E-6</v>
      </c>
      <c r="CC10" s="33">
        <v>8.7588291219386997E-6</v>
      </c>
      <c r="CD10" s="33">
        <v>-1.42319025941692E-5</v>
      </c>
      <c r="CE10" s="33">
        <v>9.0874859728675296E-6</v>
      </c>
      <c r="CF10" s="33">
        <v>-1.31891693602705E-7</v>
      </c>
      <c r="CG10" s="33">
        <v>1.97024412339984E-5</v>
      </c>
      <c r="CH10" s="33">
        <v>-5.3119814387335601E-5</v>
      </c>
      <c r="CI10" s="33">
        <v>1.3302646697680399E-5</v>
      </c>
      <c r="CJ10" s="33">
        <v>6.8173257625865703E-6</v>
      </c>
      <c r="CK10" s="33">
        <v>5.4540918609182503E-6</v>
      </c>
      <c r="CL10" s="33">
        <v>1.08845599772615E-5</v>
      </c>
      <c r="CM10" s="33">
        <v>1.4877745912119701E-5</v>
      </c>
      <c r="CN10" s="33">
        <v>5.6078692512516401E-5</v>
      </c>
      <c r="CO10" s="33">
        <v>2.1128573187061801E-5</v>
      </c>
      <c r="CP10" s="33">
        <v>-3.8891654399817896E-6</v>
      </c>
      <c r="CQ10" s="33">
        <v>1.5426173299893901E-6</v>
      </c>
      <c r="CR10" s="33">
        <v>1.36989340033323E-5</v>
      </c>
      <c r="CS10" s="33">
        <v>-9.3497889933560004E-6</v>
      </c>
      <c r="CT10" s="33">
        <v>-4.7922427867775202E-7</v>
      </c>
      <c r="CU10" s="33">
        <v>-4.5719215194589301E-6</v>
      </c>
      <c r="CV10" s="33">
        <v>-2.27219114048378E-6</v>
      </c>
      <c r="CW10" s="33">
        <v>3.4264984035711001E-7</v>
      </c>
      <c r="CX10" s="33">
        <v>-9.1511794418641108E-6</v>
      </c>
      <c r="CY10" s="33">
        <v>8.4488275417455696E-6</v>
      </c>
      <c r="CZ10" s="33">
        <v>-1.27621712089732E-6</v>
      </c>
      <c r="DA10" s="33">
        <v>1.58206343495143E-5</v>
      </c>
      <c r="DB10" s="33">
        <v>-3.1344176313254501E-7</v>
      </c>
      <c r="DC10" s="33">
        <v>-5.2976726076942599E-6</v>
      </c>
      <c r="DD10" s="33">
        <v>6.1971199803321997E-7</v>
      </c>
    </row>
    <row r="11" spans="2:108" x14ac:dyDescent="0.2">
      <c r="B11" s="3" t="s">
        <v>37</v>
      </c>
      <c r="C11" s="31">
        <v>-8.5787059392020207E-3</v>
      </c>
      <c r="D11" s="31">
        <v>2.4662003604701099E-3</v>
      </c>
      <c r="E11" s="31"/>
      <c r="F11" s="33">
        <v>-1.8706824627082901E-6</v>
      </c>
      <c r="G11" s="33">
        <v>3.3829812538978803E-7</v>
      </c>
      <c r="H11" s="33">
        <v>-1.2393420927638801E-7</v>
      </c>
      <c r="I11" s="33">
        <v>4.41459847104636E-7</v>
      </c>
      <c r="J11" s="33">
        <v>-9.1767436869604996E-8</v>
      </c>
      <c r="K11" s="33">
        <v>-3.66576467962041E-7</v>
      </c>
      <c r="L11" s="33">
        <v>2.2100917276917299E-6</v>
      </c>
      <c r="M11" s="32">
        <v>6.0821442179828898E-6</v>
      </c>
      <c r="N11" s="33">
        <v>-9.2178942996069396E-7</v>
      </c>
      <c r="O11" s="33">
        <v>-6.3010995184360702E-7</v>
      </c>
      <c r="P11" s="33">
        <v>-3.3832931298591102E-7</v>
      </c>
      <c r="Q11" s="33">
        <v>-1.0784526174918501E-8</v>
      </c>
      <c r="R11" s="33">
        <v>2.1035067102653299E-7</v>
      </c>
      <c r="S11" s="33">
        <v>-9.4126709298684698E-8</v>
      </c>
      <c r="T11" s="33">
        <v>1.8075867552890201E-7</v>
      </c>
      <c r="U11" s="33">
        <v>-5.5886513410303702E-8</v>
      </c>
      <c r="V11" s="33">
        <v>-1.4787748177604401E-7</v>
      </c>
      <c r="W11" s="33">
        <v>5.4356840632927797E-8</v>
      </c>
      <c r="X11" s="33">
        <v>-2.91353606329459E-7</v>
      </c>
      <c r="Y11" s="33">
        <v>-8.0503616511181407E-8</v>
      </c>
      <c r="Z11" s="33">
        <v>-1.00633566152128E-6</v>
      </c>
      <c r="AA11" s="33">
        <v>-2.1323749832564401E-7</v>
      </c>
      <c r="AB11" s="33">
        <v>-3.4053276343199502E-7</v>
      </c>
      <c r="AC11" s="33">
        <v>3.1553089946190898E-7</v>
      </c>
      <c r="AD11" s="33">
        <v>-1.0401656316893501E-6</v>
      </c>
      <c r="AE11" s="33">
        <v>-6.8358917810561996E-7</v>
      </c>
      <c r="AF11" s="33">
        <v>3.27360050276579E-6</v>
      </c>
      <c r="AG11" s="33">
        <v>5.5669352177533403E-6</v>
      </c>
      <c r="AH11" s="33">
        <v>-4.0115515666780599E-7</v>
      </c>
      <c r="AI11" s="33">
        <v>-5.6582939439901303E-7</v>
      </c>
      <c r="AJ11" s="33">
        <v>-1.6676873244756301E-6</v>
      </c>
      <c r="AK11" s="33">
        <v>1.73537793856557E-6</v>
      </c>
      <c r="AL11" s="33">
        <v>-2.1279673947324101E-8</v>
      </c>
      <c r="AM11" s="33">
        <v>-9.2268586684104299E-7</v>
      </c>
      <c r="AN11" s="33">
        <v>9.3076374435873797E-7</v>
      </c>
      <c r="AO11" s="33">
        <v>1.3723897803185601E-7</v>
      </c>
      <c r="AP11" s="33">
        <v>-1.2265258389712799E-7</v>
      </c>
      <c r="AQ11" s="33">
        <v>7.0460337986218197E-8</v>
      </c>
      <c r="AR11" s="33">
        <v>2.2187302040418601E-8</v>
      </c>
      <c r="AS11" s="33">
        <v>9.96495473810868E-8</v>
      </c>
      <c r="AT11" s="33">
        <v>-2.5116188912574398E-6</v>
      </c>
      <c r="AU11" s="33">
        <v>-1.48746092684584E-6</v>
      </c>
      <c r="AV11" s="33">
        <v>8.7864576444986099E-9</v>
      </c>
      <c r="AW11" s="33">
        <v>-6.6848820502392797E-7</v>
      </c>
      <c r="AX11" s="33">
        <v>1.6726044304968399E-6</v>
      </c>
      <c r="AY11" s="33">
        <v>1.7146834278678401E-6</v>
      </c>
      <c r="AZ11" s="33">
        <v>-1.3371652186575101E-6</v>
      </c>
      <c r="BA11" s="33">
        <v>-4.1215048372074197E-6</v>
      </c>
      <c r="BB11" s="33">
        <v>3.5048386487965403E-7</v>
      </c>
      <c r="BC11" s="33">
        <v>2.0003029558019301E-6</v>
      </c>
      <c r="BD11" s="33">
        <v>-2.7250183228541899E-6</v>
      </c>
      <c r="BE11" s="33">
        <v>6.6672609126708799E-8</v>
      </c>
      <c r="BF11" s="33">
        <v>4.5161512287842396E-6</v>
      </c>
      <c r="BG11" s="33">
        <v>1.9871442721823099E-6</v>
      </c>
      <c r="BH11" s="33">
        <v>1.8781939467617099E-7</v>
      </c>
      <c r="BI11" s="33">
        <v>2.4734224159473098E-6</v>
      </c>
      <c r="BJ11" s="33">
        <v>-7.1493771570549696E-7</v>
      </c>
      <c r="BK11" s="33">
        <v>-8.7387755867098601E-8</v>
      </c>
      <c r="BL11" s="33">
        <v>1.6953107564160299E-7</v>
      </c>
      <c r="BM11" s="33">
        <v>-2.0023335687675199E-6</v>
      </c>
      <c r="BN11" s="33">
        <v>-3.7790428726547403E-5</v>
      </c>
      <c r="BO11" s="33">
        <v>-6.8504705181666299E-6</v>
      </c>
      <c r="BP11" s="33">
        <v>7.3489236338191399E-6</v>
      </c>
      <c r="BQ11" s="33">
        <v>1.4372913205466899E-6</v>
      </c>
      <c r="BR11" s="33">
        <v>1.39879727198111E-5</v>
      </c>
      <c r="BS11" s="33">
        <v>6.9205950953440503E-6</v>
      </c>
      <c r="BT11" s="33">
        <v>-1.4268301822274399E-5</v>
      </c>
      <c r="BU11" s="33">
        <v>-3.0135856010639801E-5</v>
      </c>
      <c r="BV11" s="33">
        <v>2.0678834168259801E-5</v>
      </c>
      <c r="BW11" s="33">
        <v>6.1867229188631299E-6</v>
      </c>
      <c r="BX11" s="33">
        <v>1.00370154795069E-5</v>
      </c>
      <c r="BY11" s="33">
        <v>-2.1418217477077E-5</v>
      </c>
      <c r="BZ11" s="33">
        <v>5.8089201152936399E-6</v>
      </c>
      <c r="CA11" s="33">
        <v>3.37543471371096E-6</v>
      </c>
      <c r="CB11" s="33">
        <v>2.4639047693506802E-6</v>
      </c>
      <c r="CC11" s="33">
        <v>1.07627791901628E-5</v>
      </c>
      <c r="CD11" s="33">
        <v>-1.8666352458633799E-6</v>
      </c>
      <c r="CE11" s="33">
        <v>1.4336973677022799E-6</v>
      </c>
      <c r="CF11" s="33">
        <v>3.0477780364677001E-6</v>
      </c>
      <c r="CG11" s="33">
        <v>-2.9680496845677599E-6</v>
      </c>
      <c r="CH11" s="33">
        <v>-6.3003827671279596E-5</v>
      </c>
      <c r="CI11" s="33">
        <v>-5.2627005012470698E-6</v>
      </c>
      <c r="CJ11" s="33">
        <v>3.9927532468832497E-6</v>
      </c>
      <c r="CK11" s="33">
        <v>4.1074161684183903E-6</v>
      </c>
      <c r="CL11" s="33">
        <v>1.23950315927722E-5</v>
      </c>
      <c r="CM11" s="33">
        <v>4.3144904172700403E-6</v>
      </c>
      <c r="CN11" s="33">
        <v>1.26396716778931E-5</v>
      </c>
      <c r="CO11" s="33">
        <v>3.6204523778209797E-5</v>
      </c>
      <c r="CP11" s="33">
        <v>2.0651212339962598E-5</v>
      </c>
      <c r="CQ11" s="33">
        <v>8.2155765169108096E-7</v>
      </c>
      <c r="CR11" s="33">
        <v>-1.72205214577853E-7</v>
      </c>
      <c r="CS11" s="33">
        <v>-1.6894893979559601E-5</v>
      </c>
      <c r="CT11" s="33">
        <v>1.2604348143574301E-5</v>
      </c>
      <c r="CU11" s="33">
        <v>-2.9556366881411401E-6</v>
      </c>
      <c r="CV11" s="33">
        <v>9.6361853876261697E-6</v>
      </c>
      <c r="CW11" s="33">
        <v>8.3605286353487993E-6</v>
      </c>
      <c r="CX11" s="33">
        <v>-5.3740317861517896E-6</v>
      </c>
      <c r="CY11" s="33">
        <v>2.88934141572505E-6</v>
      </c>
      <c r="CZ11" s="33">
        <v>8.3185886494285196E-7</v>
      </c>
      <c r="DA11" s="33">
        <v>-4.23714157496181E-6</v>
      </c>
      <c r="DB11" s="33">
        <v>-2.8421728337764401E-7</v>
      </c>
      <c r="DC11" s="33">
        <v>-2.5735722784761399E-6</v>
      </c>
      <c r="DD11" s="33">
        <v>3.3500747609463601E-7</v>
      </c>
    </row>
    <row r="12" spans="2:108" x14ac:dyDescent="0.2">
      <c r="B12" s="3" t="s">
        <v>38</v>
      </c>
      <c r="C12" s="31">
        <v>7.2764636501391998E-3</v>
      </c>
      <c r="D12" s="31">
        <v>3.8043576683334602E-3</v>
      </c>
      <c r="E12" s="31"/>
      <c r="F12" s="33">
        <v>-4.4018766053692503E-6</v>
      </c>
      <c r="G12" s="33">
        <v>9.5047516371222697E-7</v>
      </c>
      <c r="H12" s="33">
        <v>-3.7949810624277101E-7</v>
      </c>
      <c r="I12" s="33">
        <v>-6.1202534873681699E-7</v>
      </c>
      <c r="J12" s="33">
        <v>-6.4590735877766396E-7</v>
      </c>
      <c r="K12" s="33">
        <v>-8.79271036303289E-7</v>
      </c>
      <c r="L12" s="33">
        <v>-1.3054010165822999E-6</v>
      </c>
      <c r="M12" s="33">
        <v>-9.2178942996069396E-7</v>
      </c>
      <c r="N12" s="32">
        <v>1.44731372686076E-5</v>
      </c>
      <c r="O12" s="33">
        <v>4.88432865920837E-6</v>
      </c>
      <c r="P12" s="33">
        <v>5.4454461472429599E-8</v>
      </c>
      <c r="Q12" s="33">
        <v>3.3410425777232799E-8</v>
      </c>
      <c r="R12" s="33">
        <v>2.07551984691985E-7</v>
      </c>
      <c r="S12" s="33">
        <v>2.14157683679429E-7</v>
      </c>
      <c r="T12" s="33">
        <v>5.6634448056865702E-7</v>
      </c>
      <c r="U12" s="33">
        <v>-2.6168448813796599E-8</v>
      </c>
      <c r="V12" s="33">
        <v>-4.5324768101329002E-7</v>
      </c>
      <c r="W12" s="33">
        <v>2.7386534091247899E-7</v>
      </c>
      <c r="X12" s="33">
        <v>3.5306184016585801E-7</v>
      </c>
      <c r="Y12" s="33">
        <v>2.2924580338482299E-7</v>
      </c>
      <c r="Z12" s="33">
        <v>-5.8225574361682802E-6</v>
      </c>
      <c r="AA12" s="33">
        <v>8.3466144380019396E-7</v>
      </c>
      <c r="AB12" s="33">
        <v>-7.2518501354155E-7</v>
      </c>
      <c r="AC12" s="33">
        <v>-3.3956820103972701E-7</v>
      </c>
      <c r="AD12" s="33">
        <v>-3.4428138454059101E-6</v>
      </c>
      <c r="AE12" s="33">
        <v>-3.7531411282626999E-6</v>
      </c>
      <c r="AF12" s="33">
        <v>-2.6514610378768099E-7</v>
      </c>
      <c r="AG12" s="33">
        <v>7.0809771733933E-7</v>
      </c>
      <c r="AH12" s="33">
        <v>9.68365892147404E-6</v>
      </c>
      <c r="AI12" s="33">
        <v>6.3746903328031797E-6</v>
      </c>
      <c r="AJ12" s="33">
        <v>2.27428828040373E-6</v>
      </c>
      <c r="AK12" s="33">
        <v>4.34883886444532E-7</v>
      </c>
      <c r="AL12" s="33">
        <v>1.2329767358604901E-6</v>
      </c>
      <c r="AM12" s="33">
        <v>-8.7838828194975399E-7</v>
      </c>
      <c r="AN12" s="33">
        <v>-1.60516860378623E-6</v>
      </c>
      <c r="AO12" s="33">
        <v>4.62367902062897E-7</v>
      </c>
      <c r="AP12" s="33">
        <v>1.9440041851865499E-8</v>
      </c>
      <c r="AQ12" s="33">
        <v>3.5968492811866999E-7</v>
      </c>
      <c r="AR12" s="33">
        <v>4.2808914311346698E-7</v>
      </c>
      <c r="AS12" s="33">
        <v>-1.19674022877736E-6</v>
      </c>
      <c r="AT12" s="33">
        <v>6.2859678656463702E-7</v>
      </c>
      <c r="AU12" s="33">
        <v>-1.3696601789304E-6</v>
      </c>
      <c r="AV12" s="33">
        <v>-1.5999993533381599E-6</v>
      </c>
      <c r="AW12" s="33">
        <v>3.7155152301251502E-6</v>
      </c>
      <c r="AX12" s="33">
        <v>-1.8360983294995801E-6</v>
      </c>
      <c r="AY12" s="33">
        <v>1.357366838654E-6</v>
      </c>
      <c r="AZ12" s="33">
        <v>3.4413003008680198E-7</v>
      </c>
      <c r="BA12" s="33">
        <v>-1.1204054431769899E-7</v>
      </c>
      <c r="BB12" s="33">
        <v>-6.8954471128717001E-6</v>
      </c>
      <c r="BC12" s="33">
        <v>-5.46699109334716E-6</v>
      </c>
      <c r="BD12" s="33">
        <v>1.30449966606201E-6</v>
      </c>
      <c r="BE12" s="33">
        <v>-2.7948323792622399E-6</v>
      </c>
      <c r="BF12" s="33">
        <v>-1.8473193210621701E-6</v>
      </c>
      <c r="BG12" s="33">
        <v>1.3379465735053199E-6</v>
      </c>
      <c r="BH12" s="33">
        <v>5.2742019319157703E-6</v>
      </c>
      <c r="BI12" s="33">
        <v>2.2615349299652701E-8</v>
      </c>
      <c r="BJ12" s="33">
        <v>1.5065833559239901E-6</v>
      </c>
      <c r="BK12" s="33">
        <v>-1.2939852093772401E-7</v>
      </c>
      <c r="BL12" s="33">
        <v>-3.4979258055194599E-7</v>
      </c>
      <c r="BM12" s="33">
        <v>3.0155782452185398E-7</v>
      </c>
      <c r="BN12" s="33">
        <v>4.9434968010510801E-5</v>
      </c>
      <c r="BO12" s="33">
        <v>5.0166728687488602E-6</v>
      </c>
      <c r="BP12" s="33">
        <v>1.40312082712891E-5</v>
      </c>
      <c r="BQ12" s="33">
        <v>-1.1963285433786299E-5</v>
      </c>
      <c r="BR12" s="33">
        <v>4.47962475262977E-5</v>
      </c>
      <c r="BS12" s="33">
        <v>4.7600745469593998E-5</v>
      </c>
      <c r="BT12" s="33">
        <v>-1.02662844948379E-5</v>
      </c>
      <c r="BU12" s="33">
        <v>-1.05161439071053E-5</v>
      </c>
      <c r="BV12" s="33">
        <v>-7.3902041544476706E-5</v>
      </c>
      <c r="BW12" s="33">
        <v>-3.6619663718194001E-5</v>
      </c>
      <c r="BX12" s="33">
        <v>-1.4421141278653299E-5</v>
      </c>
      <c r="BY12" s="33">
        <v>6.6472059933520698E-6</v>
      </c>
      <c r="BZ12" s="33">
        <v>-3.6240392555542602E-5</v>
      </c>
      <c r="CA12" s="33">
        <v>2.6019760451961098E-6</v>
      </c>
      <c r="CB12" s="33">
        <v>-3.5443210121235602E-6</v>
      </c>
      <c r="CC12" s="33">
        <v>-1.96044817911927E-5</v>
      </c>
      <c r="CD12" s="33">
        <v>-1.5890884059507399E-5</v>
      </c>
      <c r="CE12" s="33">
        <v>-7.34496385012026E-6</v>
      </c>
      <c r="CF12" s="33">
        <v>-8.7584894873940105E-7</v>
      </c>
      <c r="CG12" s="33">
        <v>2.9017202570670199E-5</v>
      </c>
      <c r="CH12" s="33">
        <v>7.5289354985705205E-8</v>
      </c>
      <c r="CI12" s="33">
        <v>1.49050134816207E-5</v>
      </c>
      <c r="CJ12" s="33">
        <v>1.39224872432879E-5</v>
      </c>
      <c r="CK12" s="33">
        <v>-1.5674855951244602E-5</v>
      </c>
      <c r="CL12" s="33">
        <v>2.7877352368190999E-5</v>
      </c>
      <c r="CM12" s="33">
        <v>2.1954694396524598E-5</v>
      </c>
      <c r="CN12" s="33">
        <v>-2.3934852836441301E-5</v>
      </c>
      <c r="CO12" s="33">
        <v>-1.46577808414357E-5</v>
      </c>
      <c r="CP12" s="33">
        <v>7.9210574354064006E-5</v>
      </c>
      <c r="CQ12" s="33">
        <v>1.9121760665593998E-5</v>
      </c>
      <c r="CR12" s="33">
        <v>-8.1601146570824207E-6</v>
      </c>
      <c r="CS12" s="33">
        <v>1.0685747610650401E-5</v>
      </c>
      <c r="CT12" s="33">
        <v>-3.3467257069013601E-5</v>
      </c>
      <c r="CU12" s="33">
        <v>-3.65301441738457E-6</v>
      </c>
      <c r="CV12" s="33">
        <v>-8.1370467565265699E-6</v>
      </c>
      <c r="CW12" s="33">
        <v>-2.1854844834684701E-5</v>
      </c>
      <c r="CX12" s="33">
        <v>-1.92841685421776E-5</v>
      </c>
      <c r="CY12" s="33">
        <v>-4.5865226526401897E-6</v>
      </c>
      <c r="CZ12" s="33">
        <v>-3.1461435400239901E-7</v>
      </c>
      <c r="DA12" s="33">
        <v>2.54671543573846E-5</v>
      </c>
      <c r="DB12" s="33">
        <v>1.0481373697991901E-6</v>
      </c>
      <c r="DC12" s="33">
        <v>-4.1263859085432396E-6</v>
      </c>
      <c r="DD12" s="33">
        <v>8.4886202849547599E-7</v>
      </c>
    </row>
    <row r="13" spans="2:108" x14ac:dyDescent="0.2">
      <c r="B13" s="3" t="s">
        <v>39</v>
      </c>
      <c r="C13" s="31">
        <v>6.6832762670144203E-3</v>
      </c>
      <c r="D13" s="31">
        <v>2.51720807716775E-3</v>
      </c>
      <c r="E13" s="31"/>
      <c r="F13" s="33">
        <v>-4.4608675616259204E-6</v>
      </c>
      <c r="G13" s="33">
        <v>2.2797178274682699E-7</v>
      </c>
      <c r="H13" s="33">
        <v>-3.51307409532241E-8</v>
      </c>
      <c r="I13" s="33">
        <v>-3.6663787842224601E-7</v>
      </c>
      <c r="J13" s="33">
        <v>-5.6117494931277199E-7</v>
      </c>
      <c r="K13" s="33">
        <v>-5.0827874407656399E-7</v>
      </c>
      <c r="L13" s="33">
        <v>-8.3722102250833097E-7</v>
      </c>
      <c r="M13" s="33">
        <v>-6.3010995184360596E-7</v>
      </c>
      <c r="N13" s="33">
        <v>4.8843286592083801E-6</v>
      </c>
      <c r="O13" s="32">
        <v>6.3363365037585796E-6</v>
      </c>
      <c r="P13" s="33">
        <v>7.2258647534985006E-8</v>
      </c>
      <c r="Q13" s="33">
        <v>-1.09296768012052E-7</v>
      </c>
      <c r="R13" s="33">
        <v>1.9086067076181E-7</v>
      </c>
      <c r="S13" s="33">
        <v>6.0730504118280306E-8</v>
      </c>
      <c r="T13" s="33">
        <v>6.4236142098050205E-7</v>
      </c>
      <c r="U13" s="33">
        <v>-2.5070092712088299E-8</v>
      </c>
      <c r="V13" s="33">
        <v>8.3026791055155294E-8</v>
      </c>
      <c r="W13" s="33">
        <v>9.4414785159066795E-8</v>
      </c>
      <c r="X13" s="33">
        <v>2.1098940778736901E-7</v>
      </c>
      <c r="Y13" s="33">
        <v>-6.6486909555740003E-8</v>
      </c>
      <c r="Z13" s="33">
        <v>-6.6524665539788503E-6</v>
      </c>
      <c r="AA13" s="33">
        <v>5.4430328972727402E-7</v>
      </c>
      <c r="AB13" s="33">
        <v>-1.7162885135544599E-7</v>
      </c>
      <c r="AC13" s="33">
        <v>1.68704743060882E-7</v>
      </c>
      <c r="AD13" s="33">
        <v>-2.2811371386272299E-6</v>
      </c>
      <c r="AE13" s="33">
        <v>-1.7934059595861099E-6</v>
      </c>
      <c r="AF13" s="33">
        <v>5.0536535705661004E-7</v>
      </c>
      <c r="AG13" s="33">
        <v>-5.70684543125054E-9</v>
      </c>
      <c r="AH13" s="33">
        <v>6.35817756184022E-6</v>
      </c>
      <c r="AI13" s="33">
        <v>7.3309525784311003E-6</v>
      </c>
      <c r="AJ13" s="33">
        <v>2.4220867256151599E-6</v>
      </c>
      <c r="AK13" s="33">
        <v>-5.9607559117304795E-7</v>
      </c>
      <c r="AL13" s="33">
        <v>1.01701866063798E-6</v>
      </c>
      <c r="AM13" s="33">
        <v>2.54324516137716E-7</v>
      </c>
      <c r="AN13" s="33">
        <v>-8.1606192830340399E-7</v>
      </c>
      <c r="AO13" s="33">
        <v>1.2786359452747499E-6</v>
      </c>
      <c r="AP13" s="33">
        <v>2.9129061681732599E-7</v>
      </c>
      <c r="AQ13" s="33">
        <v>7.9643962617880704E-7</v>
      </c>
      <c r="AR13" s="33">
        <v>2.6822929501055202E-7</v>
      </c>
      <c r="AS13" s="33">
        <v>-1.66070016864544E-6</v>
      </c>
      <c r="AT13" s="33">
        <v>3.8957887606871001E-7</v>
      </c>
      <c r="AU13" s="33">
        <v>-4.3587423692364201E-7</v>
      </c>
      <c r="AV13" s="33">
        <v>-7.3950029602751596E-7</v>
      </c>
      <c r="AW13" s="33">
        <v>4.8370410413256703E-6</v>
      </c>
      <c r="AX13" s="33">
        <v>-3.1926128214608901E-6</v>
      </c>
      <c r="AY13" s="33">
        <v>1.9250702630326E-6</v>
      </c>
      <c r="AZ13" s="33">
        <v>-7.7091893342869202E-7</v>
      </c>
      <c r="BA13" s="33">
        <v>1.6225399943836301E-6</v>
      </c>
      <c r="BB13" s="33">
        <v>-6.5377983579256496E-6</v>
      </c>
      <c r="BC13" s="33">
        <v>-8.3377369991637695E-6</v>
      </c>
      <c r="BD13" s="33">
        <v>2.5116025004948701E-6</v>
      </c>
      <c r="BE13" s="33">
        <v>-3.4135349004932201E-6</v>
      </c>
      <c r="BF13" s="33">
        <v>4.8917522228902302E-7</v>
      </c>
      <c r="BG13" s="33">
        <v>1.8705147886610601E-6</v>
      </c>
      <c r="BH13" s="33">
        <v>5.14851503618921E-6</v>
      </c>
      <c r="BI13" s="33">
        <v>6.6051850291157999E-7</v>
      </c>
      <c r="BJ13" s="33">
        <v>2.3790330053548E-7</v>
      </c>
      <c r="BK13" s="33">
        <v>-1.72708733641988E-7</v>
      </c>
      <c r="BL13" s="33">
        <v>-9.620678847575681E-7</v>
      </c>
      <c r="BM13" s="33">
        <v>-6.5939842761054495E-7</v>
      </c>
      <c r="BN13" s="33">
        <v>6.6635183471152904E-5</v>
      </c>
      <c r="BO13" s="33">
        <v>-5.36580527714041E-6</v>
      </c>
      <c r="BP13" s="33">
        <v>8.6696292666550098E-6</v>
      </c>
      <c r="BQ13" s="33">
        <v>-2.2054937456351298E-5</v>
      </c>
      <c r="BR13" s="33">
        <v>4.69278477937258E-5</v>
      </c>
      <c r="BS13" s="33">
        <v>2.7997365966052801E-5</v>
      </c>
      <c r="BT13" s="33">
        <v>-1.5239232852261699E-5</v>
      </c>
      <c r="BU13" s="33">
        <v>-1.8940463487366202E-5</v>
      </c>
      <c r="BV13" s="33">
        <v>-3.5028937648221501E-5</v>
      </c>
      <c r="BW13" s="33">
        <v>-3.2895944541219601E-5</v>
      </c>
      <c r="BX13" s="33">
        <v>-2.8238987456819999E-5</v>
      </c>
      <c r="BY13" s="33">
        <v>1.29344684831897E-5</v>
      </c>
      <c r="BZ13" s="33">
        <v>-3.7650108769087501E-5</v>
      </c>
      <c r="CA13" s="33">
        <v>-6.07884349792569E-6</v>
      </c>
      <c r="CB13" s="33">
        <v>-6.2749228080448601E-6</v>
      </c>
      <c r="CC13" s="33">
        <v>-2.4866440478692101E-5</v>
      </c>
      <c r="CD13" s="33">
        <v>-1.20429973154008E-5</v>
      </c>
      <c r="CE13" s="33">
        <v>-1.5553533521603698E-5</v>
      </c>
      <c r="CF13" s="33">
        <v>3.2123799376645201E-6</v>
      </c>
      <c r="CG13" s="33">
        <v>3.4643029123951603E-5</v>
      </c>
      <c r="CH13" s="33">
        <v>1.2744426858849799E-5</v>
      </c>
      <c r="CI13" s="33">
        <v>-3.8613652525940502E-6</v>
      </c>
      <c r="CJ13" s="33">
        <v>1.49828811833343E-5</v>
      </c>
      <c r="CK13" s="33">
        <v>-2.3541481448097901E-5</v>
      </c>
      <c r="CL13" s="33">
        <v>3.8630476239808299E-5</v>
      </c>
      <c r="CM13" s="33">
        <v>2.0559221504434099E-5</v>
      </c>
      <c r="CN13" s="33">
        <v>-2.38819118353168E-5</v>
      </c>
      <c r="CO13" s="33">
        <v>-2.6181381313725701E-5</v>
      </c>
      <c r="CP13" s="33">
        <v>1.99321349794439E-5</v>
      </c>
      <c r="CQ13" s="33">
        <v>3.61484711061726E-5</v>
      </c>
      <c r="CR13" s="33">
        <v>-2.1000642566072402E-5</v>
      </c>
      <c r="CS13" s="33">
        <v>9.7904067762615607E-6</v>
      </c>
      <c r="CT13" s="33">
        <v>-3.4027763448453901E-5</v>
      </c>
      <c r="CU13" s="33">
        <v>-6.03916051400524E-6</v>
      </c>
      <c r="CV13" s="33">
        <v>-4.4032051779210103E-6</v>
      </c>
      <c r="CW13" s="33">
        <v>-2.17649962971192E-5</v>
      </c>
      <c r="CX13" s="33">
        <v>-1.34451678573954E-5</v>
      </c>
      <c r="CY13" s="33">
        <v>-1.4447552346634101E-5</v>
      </c>
      <c r="CZ13" s="33">
        <v>3.9087514220347096E-6</v>
      </c>
      <c r="DA13" s="33">
        <v>2.67693810858586E-5</v>
      </c>
      <c r="DB13" s="33">
        <v>1.0462299678407501E-6</v>
      </c>
      <c r="DC13" s="33">
        <v>-2.5118110601703001E-7</v>
      </c>
      <c r="DD13" s="33">
        <v>-3.4328902551373698E-6</v>
      </c>
    </row>
    <row r="14" spans="2:108" x14ac:dyDescent="0.2">
      <c r="B14" s="3" t="s">
        <v>40</v>
      </c>
      <c r="C14" s="31">
        <v>-4.4438091559167198E-2</v>
      </c>
      <c r="D14" s="31">
        <v>2.4347091512492902E-3</v>
      </c>
      <c r="E14" s="31"/>
      <c r="F14" s="33">
        <v>-1.7896100717991999E-6</v>
      </c>
      <c r="G14" s="33">
        <v>-5.3321255059413298E-7</v>
      </c>
      <c r="H14" s="33">
        <v>1.59871878380784E-7</v>
      </c>
      <c r="I14" s="33">
        <v>-6.50921547310192E-8</v>
      </c>
      <c r="J14" s="33">
        <v>3.23314566241248E-7</v>
      </c>
      <c r="K14" s="33">
        <v>7.9120167936130401E-7</v>
      </c>
      <c r="L14" s="33">
        <v>-1.5353895663374E-7</v>
      </c>
      <c r="M14" s="33">
        <v>-3.3832931298591298E-7</v>
      </c>
      <c r="N14" s="33">
        <v>5.4454461472427998E-8</v>
      </c>
      <c r="O14" s="33">
        <v>7.2258647534982703E-8</v>
      </c>
      <c r="P14" s="32">
        <v>5.9278086511770396E-6</v>
      </c>
      <c r="Q14" s="33">
        <v>-6.7908747782050195E-7</v>
      </c>
      <c r="R14" s="33">
        <v>-4.4963843496676897E-7</v>
      </c>
      <c r="S14" s="33">
        <v>-1.2974744507676801E-6</v>
      </c>
      <c r="T14" s="33">
        <v>7.4964916939586397E-7</v>
      </c>
      <c r="U14" s="33">
        <v>-1.5231589922090199E-7</v>
      </c>
      <c r="V14" s="33">
        <v>5.3218898495001199E-8</v>
      </c>
      <c r="W14" s="33">
        <v>-1.38397908125408E-7</v>
      </c>
      <c r="X14" s="33">
        <v>-5.5876102491707599E-8</v>
      </c>
      <c r="Y14" s="33">
        <v>1.6441845586469601E-7</v>
      </c>
      <c r="Z14" s="33">
        <v>1.2551946615076401E-6</v>
      </c>
      <c r="AA14" s="33">
        <v>-2.72336426795963E-6</v>
      </c>
      <c r="AB14" s="33">
        <v>1.5799932094749E-6</v>
      </c>
      <c r="AC14" s="33">
        <v>-5.6330252768508197E-7</v>
      </c>
      <c r="AD14" s="33">
        <v>-1.5428432269680801E-7</v>
      </c>
      <c r="AE14" s="33">
        <v>1.53600978153304E-6</v>
      </c>
      <c r="AF14" s="33">
        <v>-3.1493288793742301E-6</v>
      </c>
      <c r="AG14" s="33">
        <v>-2.27499457331603E-6</v>
      </c>
      <c r="AH14" s="33">
        <v>1.27550813534168E-6</v>
      </c>
      <c r="AI14" s="33">
        <v>4.9529752495897803E-8</v>
      </c>
      <c r="AJ14" s="33">
        <v>5.1900870140002196E-6</v>
      </c>
      <c r="AK14" s="33">
        <v>-6.1966718342884901E-7</v>
      </c>
      <c r="AL14" s="33">
        <v>-1.5089247127646801E-6</v>
      </c>
      <c r="AM14" s="33">
        <v>-2.05914144848062E-6</v>
      </c>
      <c r="AN14" s="33">
        <v>-5.2143229920693503E-8</v>
      </c>
      <c r="AO14" s="33">
        <v>-1.6146969343708201E-6</v>
      </c>
      <c r="AP14" s="33">
        <v>5.6268087595425896E-7</v>
      </c>
      <c r="AQ14" s="33">
        <v>-2.6177891066986E-6</v>
      </c>
      <c r="AR14" s="33">
        <v>5.7130757352079703E-8</v>
      </c>
      <c r="AS14" s="33">
        <v>2.1133677918239801E-7</v>
      </c>
      <c r="AT14" s="33">
        <v>-5.7506215085064903E-6</v>
      </c>
      <c r="AU14" s="33">
        <v>-2.0154489412016999E-6</v>
      </c>
      <c r="AV14" s="33">
        <v>-1.6795894881584199E-6</v>
      </c>
      <c r="AW14" s="33">
        <v>7.9180803251711499E-7</v>
      </c>
      <c r="AX14" s="33">
        <v>-8.1822226971514595E-7</v>
      </c>
      <c r="AY14" s="33">
        <v>-2.6058951050031999E-6</v>
      </c>
      <c r="AZ14" s="33">
        <v>1.6646488889867199E-6</v>
      </c>
      <c r="BA14" s="33">
        <v>-2.2698005779431298E-6</v>
      </c>
      <c r="BB14" s="33">
        <v>5.9839624161272301E-6</v>
      </c>
      <c r="BC14" s="33">
        <v>3.73814105922535E-6</v>
      </c>
      <c r="BD14" s="33">
        <v>-1.01517042957305E-5</v>
      </c>
      <c r="BE14" s="33">
        <v>2.68276167944105E-6</v>
      </c>
      <c r="BF14" s="33">
        <v>2.6364624801563402E-6</v>
      </c>
      <c r="BG14" s="33">
        <v>5.2696433091474301E-6</v>
      </c>
      <c r="BH14" s="33">
        <v>-4.4369160141541599E-7</v>
      </c>
      <c r="BI14" s="33">
        <v>3.25807205076007E-6</v>
      </c>
      <c r="BJ14" s="33">
        <v>4.2560959530975001E-8</v>
      </c>
      <c r="BK14" s="33">
        <v>-2.03153534505243E-7</v>
      </c>
      <c r="BL14" s="33">
        <v>1.2597801645871601E-6</v>
      </c>
      <c r="BM14" s="33">
        <v>-3.7087377117010801E-6</v>
      </c>
      <c r="BN14" s="33">
        <v>-1.20176787063605E-4</v>
      </c>
      <c r="BO14" s="33">
        <v>2.7555506150111701E-5</v>
      </c>
      <c r="BP14" s="33">
        <v>-4.5397045647420498E-7</v>
      </c>
      <c r="BQ14" s="33">
        <v>1.45347552039634E-5</v>
      </c>
      <c r="BR14" s="33">
        <v>-1.15188172640519E-5</v>
      </c>
      <c r="BS14" s="33">
        <v>-8.5832785682357198E-6</v>
      </c>
      <c r="BT14" s="33">
        <v>4.6999997413868398E-5</v>
      </c>
      <c r="BU14" s="33">
        <v>4.7765052950052099E-5</v>
      </c>
      <c r="BV14" s="33">
        <v>9.8937426605799406E-7</v>
      </c>
      <c r="BW14" s="33">
        <v>1.6777529748472601E-6</v>
      </c>
      <c r="BX14" s="33">
        <v>2.07946323333082E-5</v>
      </c>
      <c r="BY14" s="33">
        <v>-1.4619614935949201E-5</v>
      </c>
      <c r="BZ14" s="33">
        <v>4.0598196430206302E-5</v>
      </c>
      <c r="CA14" s="33">
        <v>2.6358776218802998E-6</v>
      </c>
      <c r="CB14" s="33">
        <v>1.50541518275533E-5</v>
      </c>
      <c r="CC14" s="33">
        <v>3.8100429805966599E-5</v>
      </c>
      <c r="CD14" s="33">
        <v>-2.9070217647878199E-6</v>
      </c>
      <c r="CE14" s="33">
        <v>3.9342370381890397E-5</v>
      </c>
      <c r="CF14" s="33">
        <v>2.2386480540567098E-6</v>
      </c>
      <c r="CG14" s="33">
        <v>-1.40572133244049E-5</v>
      </c>
      <c r="CH14" s="33">
        <v>-1.5162346087550801E-4</v>
      </c>
      <c r="CI14" s="33">
        <v>1.7886756853147999E-5</v>
      </c>
      <c r="CJ14" s="33">
        <v>6.5589870114015696E-6</v>
      </c>
      <c r="CK14" s="33">
        <v>1.1908725913887599E-5</v>
      </c>
      <c r="CL14" s="33">
        <v>-9.4461580519113997E-6</v>
      </c>
      <c r="CM14" s="33">
        <v>8.3574053680444699E-6</v>
      </c>
      <c r="CN14" s="33">
        <v>3.5122698341849199E-5</v>
      </c>
      <c r="CO14" s="33">
        <v>4.3527686566711102E-5</v>
      </c>
      <c r="CP14" s="33">
        <v>1.14588485152945E-5</v>
      </c>
      <c r="CQ14" s="33">
        <v>5.5614676677778902E-6</v>
      </c>
      <c r="CR14" s="33">
        <v>8.6778722385378703E-5</v>
      </c>
      <c r="CS14" s="33">
        <v>-2.93645089894993E-5</v>
      </c>
      <c r="CT14" s="33">
        <v>3.42599004868396E-5</v>
      </c>
      <c r="CU14" s="33">
        <v>-9.1940971574055801E-6</v>
      </c>
      <c r="CV14" s="33">
        <v>1.9770368838270099E-5</v>
      </c>
      <c r="CW14" s="33">
        <v>2.6438329190481999E-5</v>
      </c>
      <c r="CX14" s="33">
        <v>-3.0951391681886902E-6</v>
      </c>
      <c r="CY14" s="33">
        <v>3.1271320578060699E-5</v>
      </c>
      <c r="CZ14" s="33">
        <v>-1.5463777808258499E-6</v>
      </c>
      <c r="DA14" s="33">
        <v>-1.2977279504317401E-5</v>
      </c>
      <c r="DB14" s="33">
        <v>2.5345836800789599E-7</v>
      </c>
      <c r="DC14" s="33">
        <v>-8.6168287744406399E-6</v>
      </c>
      <c r="DD14" s="33">
        <v>1.0423728678462199E-6</v>
      </c>
    </row>
    <row r="15" spans="2:108" x14ac:dyDescent="0.2">
      <c r="B15" s="3" t="s">
        <v>41</v>
      </c>
      <c r="C15" s="31">
        <v>-5.2348086294729097E-2</v>
      </c>
      <c r="D15" s="31">
        <v>2.25073333566505E-3</v>
      </c>
      <c r="E15" s="31"/>
      <c r="F15" s="33">
        <v>-5.2578641379738301E-7</v>
      </c>
      <c r="G15" s="33">
        <v>-2.4680843630429099E-7</v>
      </c>
      <c r="H15" s="33">
        <v>-2.10982005400805E-7</v>
      </c>
      <c r="I15" s="33">
        <v>1.01700958160818E-7</v>
      </c>
      <c r="J15" s="33">
        <v>-3.4039714146943001E-7</v>
      </c>
      <c r="K15" s="33">
        <v>-4.0610583260736502E-7</v>
      </c>
      <c r="L15" s="33">
        <v>-1.79229265205058E-7</v>
      </c>
      <c r="M15" s="33">
        <v>-1.0784526174919E-8</v>
      </c>
      <c r="N15" s="33">
        <v>3.34104257772318E-8</v>
      </c>
      <c r="O15" s="33">
        <v>-1.09296768012053E-7</v>
      </c>
      <c r="P15" s="33">
        <v>-6.7908747782050301E-7</v>
      </c>
      <c r="Q15" s="32">
        <v>5.0658005482739302E-6</v>
      </c>
      <c r="R15" s="33">
        <v>3.1969817238510101E-7</v>
      </c>
      <c r="S15" s="33">
        <v>-1.14961309327598E-6</v>
      </c>
      <c r="T15" s="33">
        <v>-3.8775543603672898E-7</v>
      </c>
      <c r="U15" s="33">
        <v>-2.5021172133317799E-7</v>
      </c>
      <c r="V15" s="33">
        <v>1.5492204881541599E-7</v>
      </c>
      <c r="W15" s="33">
        <v>-2.45903697328115E-8</v>
      </c>
      <c r="X15" s="33">
        <v>-3.1793506812493202E-7</v>
      </c>
      <c r="Y15" s="33">
        <v>1.56088483816442E-7</v>
      </c>
      <c r="Z15" s="33">
        <v>9.0754425107999803E-7</v>
      </c>
      <c r="AA15" s="33">
        <v>-9.4141419356848195E-7</v>
      </c>
      <c r="AB15" s="33">
        <v>-1.16999960230911E-7</v>
      </c>
      <c r="AC15" s="33">
        <v>2.8105185136988699E-7</v>
      </c>
      <c r="AD15" s="33">
        <v>-6.3732338629123401E-7</v>
      </c>
      <c r="AE15" s="33">
        <v>5.2209514017609603E-7</v>
      </c>
      <c r="AF15" s="33">
        <v>-4.2017988093141298E-7</v>
      </c>
      <c r="AG15" s="33">
        <v>1.04739383810512E-6</v>
      </c>
      <c r="AH15" s="33">
        <v>7.0503071106832204E-7</v>
      </c>
      <c r="AI15" s="33">
        <v>2.6240169084792901E-8</v>
      </c>
      <c r="AJ15" s="33">
        <v>-3.0499398008979199E-6</v>
      </c>
      <c r="AK15" s="33">
        <v>5.0620597924744698E-6</v>
      </c>
      <c r="AL15" s="33">
        <v>3.2535372555428099E-7</v>
      </c>
      <c r="AM15" s="33">
        <v>-8.69236765181485E-7</v>
      </c>
      <c r="AN15" s="33">
        <v>8.5268789515708505E-7</v>
      </c>
      <c r="AO15" s="33">
        <v>-4.1122753213895798E-7</v>
      </c>
      <c r="AP15" s="33">
        <v>-7.3197818366045996E-7</v>
      </c>
      <c r="AQ15" s="33">
        <v>-2.6868694656108499E-7</v>
      </c>
      <c r="AR15" s="33">
        <v>-6.2693565004223796E-7</v>
      </c>
      <c r="AS15" s="33">
        <v>-6.04370577940248E-8</v>
      </c>
      <c r="AT15" s="33">
        <v>4.6378670530870004E-6</v>
      </c>
      <c r="AU15" s="33">
        <v>-1.3574731013647799E-7</v>
      </c>
      <c r="AV15" s="33">
        <v>3.3111214824163302E-8</v>
      </c>
      <c r="AW15" s="33">
        <v>-9.4275523503756001E-7</v>
      </c>
      <c r="AX15" s="33">
        <v>9.25413740616193E-7</v>
      </c>
      <c r="AY15" s="33">
        <v>-1.22297989875849E-6</v>
      </c>
      <c r="AZ15" s="33">
        <v>-2.9647143199252701E-7</v>
      </c>
      <c r="BA15" s="33">
        <v>-5.7773576038403395E-7</v>
      </c>
      <c r="BB15" s="33">
        <v>1.2976022273662399E-6</v>
      </c>
      <c r="BC15" s="33">
        <v>1.27245389641981E-6</v>
      </c>
      <c r="BD15" s="33">
        <v>3.4093386130101597E-7</v>
      </c>
      <c r="BE15" s="33">
        <v>-3.31532247696883E-6</v>
      </c>
      <c r="BF15" s="33">
        <v>-4.6158394932923898E-6</v>
      </c>
      <c r="BG15" s="33">
        <v>-5.6732351216393995E-7</v>
      </c>
      <c r="BH15" s="33">
        <v>-2.07029546722302E-6</v>
      </c>
      <c r="BI15" s="33">
        <v>-8.8310575550030698E-7</v>
      </c>
      <c r="BJ15" s="33">
        <v>1.7232888163070901E-6</v>
      </c>
      <c r="BK15" s="33">
        <v>-2.8965479331289998E-7</v>
      </c>
      <c r="BL15" s="33">
        <v>1.09603851924185E-6</v>
      </c>
      <c r="BM15" s="33">
        <v>1.05163474782247E-6</v>
      </c>
      <c r="BN15" s="33">
        <v>4.6517332592020897E-6</v>
      </c>
      <c r="BO15" s="33">
        <v>1.6006902982674299E-5</v>
      </c>
      <c r="BP15" s="33">
        <v>1.4188178954938201E-6</v>
      </c>
      <c r="BQ15" s="33">
        <v>3.6355006433441898E-6</v>
      </c>
      <c r="BR15" s="33">
        <v>-1.04334788083211E-5</v>
      </c>
      <c r="BS15" s="33">
        <v>-7.4776989488403503E-6</v>
      </c>
      <c r="BT15" s="33">
        <v>7.16051549162474E-6</v>
      </c>
      <c r="BU15" s="33">
        <v>-1.17737162859346E-6</v>
      </c>
      <c r="BV15" s="33">
        <v>-1.5270505153096E-5</v>
      </c>
      <c r="BW15" s="33">
        <v>-8.5238816064511495E-6</v>
      </c>
      <c r="BX15" s="33">
        <v>1.7538552590339901E-5</v>
      </c>
      <c r="BY15" s="33">
        <v>-1.1205211791869001E-5</v>
      </c>
      <c r="BZ15" s="33">
        <v>1.83749183672192E-5</v>
      </c>
      <c r="CA15" s="33">
        <v>5.03280377640433E-6</v>
      </c>
      <c r="CB15" s="33">
        <v>-1.27122585445866E-5</v>
      </c>
      <c r="CC15" s="33">
        <v>1.22935756563599E-6</v>
      </c>
      <c r="CD15" s="33">
        <v>3.1127619733973001E-6</v>
      </c>
      <c r="CE15" s="33">
        <v>6.5712521346770304E-6</v>
      </c>
      <c r="CF15" s="33">
        <v>-3.9460304696694604E-6</v>
      </c>
      <c r="CG15" s="33">
        <v>-9.1579451903443602E-6</v>
      </c>
      <c r="CH15" s="33">
        <v>1.0733597822864101E-5</v>
      </c>
      <c r="CI15" s="33">
        <v>9.3528010194152495E-6</v>
      </c>
      <c r="CJ15" s="33">
        <v>-1.9997855883045398E-6</v>
      </c>
      <c r="CK15" s="33">
        <v>6.8374000415008002E-6</v>
      </c>
      <c r="CL15" s="33">
        <v>-2.0902383785988701E-5</v>
      </c>
      <c r="CM15" s="33">
        <v>-1.02614677432459E-5</v>
      </c>
      <c r="CN15" s="33">
        <v>6.8314467411848704E-6</v>
      </c>
      <c r="CO15" s="33">
        <v>3.1740652835793301E-6</v>
      </c>
      <c r="CP15" s="33">
        <v>-8.8855026009268099E-6</v>
      </c>
      <c r="CQ15" s="33">
        <v>-1.050257532629E-5</v>
      </c>
      <c r="CR15" s="33">
        <v>-4.6796145594182001E-7</v>
      </c>
      <c r="CS15" s="33">
        <v>4.8532482796061697E-5</v>
      </c>
      <c r="CT15" s="33">
        <v>2.85824326943914E-5</v>
      </c>
      <c r="CU15" s="33">
        <v>-7.33656378250528E-6</v>
      </c>
      <c r="CV15" s="33">
        <v>-1.39733503320492E-5</v>
      </c>
      <c r="CW15" s="33">
        <v>6.7064361819377395E-7</v>
      </c>
      <c r="CX15" s="33">
        <v>3.7503161277929102E-6</v>
      </c>
      <c r="CY15" s="33">
        <v>7.8486796917100906E-6</v>
      </c>
      <c r="CZ15" s="33">
        <v>-8.1070137850761203E-6</v>
      </c>
      <c r="DA15" s="33">
        <v>-6.9924762856247696E-6</v>
      </c>
      <c r="DB15" s="33">
        <v>-9.4787366387648103E-7</v>
      </c>
      <c r="DC15" s="33">
        <v>3.06153301791442E-6</v>
      </c>
      <c r="DD15" s="33">
        <v>1.44967242616525E-6</v>
      </c>
    </row>
    <row r="16" spans="2:108" x14ac:dyDescent="0.2">
      <c r="B16" s="3" t="s">
        <v>42</v>
      </c>
      <c r="C16" s="31">
        <v>1.2478657121294E-2</v>
      </c>
      <c r="D16" s="31">
        <v>3.9862796205752003E-3</v>
      </c>
      <c r="E16" s="31"/>
      <c r="F16" s="33">
        <v>-3.8668640867767202E-7</v>
      </c>
      <c r="G16" s="33">
        <v>3.9720355432987101E-7</v>
      </c>
      <c r="H16" s="33">
        <v>-3.9385914288346101E-8</v>
      </c>
      <c r="I16" s="33">
        <v>-2.3739335439766099E-8</v>
      </c>
      <c r="J16" s="33">
        <v>4.8431523858307502E-8</v>
      </c>
      <c r="K16" s="33">
        <v>1.5220966979497301E-7</v>
      </c>
      <c r="L16" s="33">
        <v>-3.14521836995417E-7</v>
      </c>
      <c r="M16" s="33">
        <v>2.10350671026531E-7</v>
      </c>
      <c r="N16" s="33">
        <v>2.07551984691982E-7</v>
      </c>
      <c r="O16" s="33">
        <v>1.9086067076180701E-7</v>
      </c>
      <c r="P16" s="33">
        <v>-4.49638434966764E-7</v>
      </c>
      <c r="Q16" s="33">
        <v>3.1969817238510101E-7</v>
      </c>
      <c r="R16" s="32">
        <v>1.58904252134131E-5</v>
      </c>
      <c r="S16" s="33">
        <v>-3.8507291461997701E-6</v>
      </c>
      <c r="T16" s="33">
        <v>-4.5898094547317599E-7</v>
      </c>
      <c r="U16" s="33">
        <v>-1.17258476743853E-7</v>
      </c>
      <c r="V16" s="33">
        <v>-1.5322921256817999E-7</v>
      </c>
      <c r="W16" s="33">
        <v>1.76334657736439E-7</v>
      </c>
      <c r="X16" s="33">
        <v>-1.1346530099591699E-7</v>
      </c>
      <c r="Y16" s="33">
        <v>1.02882306098192E-6</v>
      </c>
      <c r="Z16" s="33">
        <v>2.4486456339911501E-6</v>
      </c>
      <c r="AA16" s="33">
        <v>-1.6552450155250401E-7</v>
      </c>
      <c r="AB16" s="33">
        <v>2.56995837500864E-6</v>
      </c>
      <c r="AC16" s="33">
        <v>-1.1926103276049801E-6</v>
      </c>
      <c r="AD16" s="33">
        <v>1.15873109258573E-6</v>
      </c>
      <c r="AE16" s="33">
        <v>2.4293458469731201E-7</v>
      </c>
      <c r="AF16" s="33">
        <v>-5.8095777942758998E-6</v>
      </c>
      <c r="AG16" s="33">
        <v>-2.2598622439753098E-6</v>
      </c>
      <c r="AH16" s="33">
        <v>3.75328242946453E-6</v>
      </c>
      <c r="AI16" s="33">
        <v>6.3254871676945403E-7</v>
      </c>
      <c r="AJ16" s="33">
        <v>-2.8395484631050001E-6</v>
      </c>
      <c r="AK16" s="33">
        <v>1.2049320716324099E-6</v>
      </c>
      <c r="AL16" s="33">
        <v>8.1718403830550697E-6</v>
      </c>
      <c r="AM16" s="33">
        <v>-2.2043127510363102E-6</v>
      </c>
      <c r="AN16" s="33">
        <v>-2.9397456616003799E-8</v>
      </c>
      <c r="AO16" s="33">
        <v>1.58688241633657E-6</v>
      </c>
      <c r="AP16" s="33">
        <v>3.5110050845690301E-6</v>
      </c>
      <c r="AQ16" s="33">
        <v>-2.0732199638594801E-6</v>
      </c>
      <c r="AR16" s="33">
        <v>-3.4933329606292302E-7</v>
      </c>
      <c r="AS16" s="33">
        <v>-8.7923176896957001E-6</v>
      </c>
      <c r="AT16" s="33">
        <v>-7.4117008098631499E-6</v>
      </c>
      <c r="AU16" s="33">
        <v>-3.8083554500797001E-6</v>
      </c>
      <c r="AV16" s="33">
        <v>-4.8746062293419899E-6</v>
      </c>
      <c r="AW16" s="33">
        <v>2.5890438629527001E-6</v>
      </c>
      <c r="AX16" s="33">
        <v>4.0586289935972997E-6</v>
      </c>
      <c r="AY16" s="33">
        <v>-3.7293495208872599E-6</v>
      </c>
      <c r="AZ16" s="33">
        <v>2.3980987394120402E-6</v>
      </c>
      <c r="BA16" s="33">
        <v>3.2546425170628699E-6</v>
      </c>
      <c r="BB16" s="33">
        <v>1.04778587404552E-5</v>
      </c>
      <c r="BC16" s="33">
        <v>6.9508545150816702E-6</v>
      </c>
      <c r="BD16" s="33">
        <v>-1.3111334783565699E-5</v>
      </c>
      <c r="BE16" s="33">
        <v>2.630311085916E-6</v>
      </c>
      <c r="BF16" s="33">
        <v>-8.8482262901059305E-6</v>
      </c>
      <c r="BG16" s="33">
        <v>9.1838646125500296E-6</v>
      </c>
      <c r="BH16" s="33">
        <v>-1.3544211210130599E-6</v>
      </c>
      <c r="BI16" s="33">
        <v>5.6367671534602596E-6</v>
      </c>
      <c r="BJ16" s="33">
        <v>1.2661491290270001E-6</v>
      </c>
      <c r="BK16" s="33">
        <v>-1.8764414867248699E-6</v>
      </c>
      <c r="BL16" s="33">
        <v>3.7389677874047198E-6</v>
      </c>
      <c r="BM16" s="33">
        <v>-6.0315485268267099E-6</v>
      </c>
      <c r="BN16" s="33">
        <v>-1.9683356845537399E-4</v>
      </c>
      <c r="BO16" s="33">
        <v>2.06993372911844E-7</v>
      </c>
      <c r="BP16" s="33">
        <v>2.40015653607993E-5</v>
      </c>
      <c r="BQ16" s="33">
        <v>1.5672177128765101E-5</v>
      </c>
      <c r="BR16" s="33">
        <v>-1.1410600471692799E-5</v>
      </c>
      <c r="BS16" s="33">
        <v>3.0000419181548898E-5</v>
      </c>
      <c r="BT16" s="33">
        <v>6.3889463829538401E-5</v>
      </c>
      <c r="BU16" s="33">
        <v>1.59343638144948E-5</v>
      </c>
      <c r="BV16" s="33">
        <v>-5.9633340305699601E-6</v>
      </c>
      <c r="BW16" s="33">
        <v>-4.6238547547238404E-6</v>
      </c>
      <c r="BX16" s="33">
        <v>6.5173217189273694E-5</v>
      </c>
      <c r="BY16" s="33">
        <v>-4.7594496381942201E-5</v>
      </c>
      <c r="BZ16" s="33">
        <v>3.8013465375528698E-5</v>
      </c>
      <c r="CA16" s="33">
        <v>6.0697924426516599E-6</v>
      </c>
      <c r="CB16" s="33">
        <v>1.43347308373141E-5</v>
      </c>
      <c r="CC16" s="33">
        <v>4.8066456233619003E-5</v>
      </c>
      <c r="CD16" s="33">
        <v>-3.5020103823285798E-5</v>
      </c>
      <c r="CE16" s="33">
        <v>4.5898643786430402E-5</v>
      </c>
      <c r="CF16" s="33">
        <v>-3.6676234323300101E-6</v>
      </c>
      <c r="CG16" s="33">
        <v>3.4441061712944499E-5</v>
      </c>
      <c r="CH16" s="33">
        <v>-2.3287831235728601E-4</v>
      </c>
      <c r="CI16" s="33">
        <v>1.5934338880917899E-5</v>
      </c>
      <c r="CJ16" s="33">
        <v>4.1018042098992599E-5</v>
      </c>
      <c r="CK16" s="33">
        <v>9.7027766614355304E-6</v>
      </c>
      <c r="CL16" s="33">
        <v>7.9874354313945302E-7</v>
      </c>
      <c r="CM16" s="33">
        <v>4.3704291145733601E-5</v>
      </c>
      <c r="CN16" s="33">
        <v>3.1984824121107603E-5</v>
      </c>
      <c r="CO16" s="33">
        <v>2.2535391136392799E-5</v>
      </c>
      <c r="CP16" s="33">
        <v>2.2789373504833299E-5</v>
      </c>
      <c r="CQ16" s="33">
        <v>5.2564662334053402E-6</v>
      </c>
      <c r="CR16" s="33">
        <v>5.09931839885995E-5</v>
      </c>
      <c r="CS16" s="33">
        <v>-4.6514179227353799E-5</v>
      </c>
      <c r="CT16" s="33">
        <v>1.92778074396995E-4</v>
      </c>
      <c r="CU16" s="33">
        <v>-2.3938787178599201E-5</v>
      </c>
      <c r="CV16" s="33">
        <v>1.0839223170406099E-5</v>
      </c>
      <c r="CW16" s="33">
        <v>4.78342069479114E-5</v>
      </c>
      <c r="CX16" s="33">
        <v>-2.2440563722270698E-5</v>
      </c>
      <c r="CY16" s="33">
        <v>4.4548602078141698E-5</v>
      </c>
      <c r="CZ16" s="33">
        <v>-1.472140615358E-5</v>
      </c>
      <c r="DA16" s="33">
        <v>-7.2755917841449003E-6</v>
      </c>
      <c r="DB16" s="33">
        <v>-1.2689621550822201E-6</v>
      </c>
      <c r="DC16" s="33">
        <v>-1.4489953413209401E-5</v>
      </c>
      <c r="DD16" s="33">
        <v>6.4787503825980403E-6</v>
      </c>
    </row>
    <row r="17" spans="2:108" x14ac:dyDescent="0.2">
      <c r="B17" s="3" t="s">
        <v>43</v>
      </c>
      <c r="C17" s="31">
        <v>5.36665093028192E-4</v>
      </c>
      <c r="D17" s="31">
        <v>2.8904999683702498E-3</v>
      </c>
      <c r="E17" s="31"/>
      <c r="F17" s="33">
        <v>1.35684796620178E-8</v>
      </c>
      <c r="G17" s="33">
        <v>1.13203234277026E-7</v>
      </c>
      <c r="H17" s="33">
        <v>-2.5249767848804599E-8</v>
      </c>
      <c r="I17" s="33">
        <v>-1.78580387930938E-7</v>
      </c>
      <c r="J17" s="33">
        <v>-3.62804116335355E-8</v>
      </c>
      <c r="K17" s="33">
        <v>-2.3832510677876101E-7</v>
      </c>
      <c r="L17" s="33">
        <v>-2.7262484749846499E-7</v>
      </c>
      <c r="M17" s="33">
        <v>-9.4126709298684103E-8</v>
      </c>
      <c r="N17" s="33">
        <v>2.1415768367943E-7</v>
      </c>
      <c r="O17" s="33">
        <v>6.0730504118281603E-8</v>
      </c>
      <c r="P17" s="33">
        <v>-1.2974744507676801E-6</v>
      </c>
      <c r="Q17" s="33">
        <v>-1.14961309327598E-6</v>
      </c>
      <c r="R17" s="33">
        <v>-3.8507291461997701E-6</v>
      </c>
      <c r="S17" s="32">
        <v>8.3549900671484096E-6</v>
      </c>
      <c r="T17" s="33">
        <v>-7.8638070081393998E-7</v>
      </c>
      <c r="U17" s="33">
        <v>-5.2576135909001697E-7</v>
      </c>
      <c r="V17" s="33">
        <v>-1.6455497387741E-7</v>
      </c>
      <c r="W17" s="33">
        <v>-7.9113241998269002E-8</v>
      </c>
      <c r="X17" s="33">
        <v>-1.43617691244838E-7</v>
      </c>
      <c r="Y17" s="33">
        <v>2.9578585928181902E-7</v>
      </c>
      <c r="Z17" s="33">
        <v>2.2484278506358401E-6</v>
      </c>
      <c r="AA17" s="33">
        <v>1.8109778325785499E-7</v>
      </c>
      <c r="AB17" s="33">
        <v>-1.2191882908609601E-6</v>
      </c>
      <c r="AC17" s="33">
        <v>2.5890329512726698E-7</v>
      </c>
      <c r="AD17" s="33">
        <v>5.3266755042965897E-7</v>
      </c>
      <c r="AE17" s="33">
        <v>1.8668326806970999E-7</v>
      </c>
      <c r="AF17" s="33">
        <v>8.5820896510389898E-7</v>
      </c>
      <c r="AG17" s="33">
        <v>-4.01773376179384E-7</v>
      </c>
      <c r="AH17" s="33">
        <v>-1.7446249443540799E-6</v>
      </c>
      <c r="AI17" s="33">
        <v>3.17239196294516E-7</v>
      </c>
      <c r="AJ17" s="33">
        <v>-1.2377647478596399E-6</v>
      </c>
      <c r="AK17" s="33">
        <v>-2.1095330266290499E-6</v>
      </c>
      <c r="AL17" s="33">
        <v>-1.86983746485155E-6</v>
      </c>
      <c r="AM17" s="33">
        <v>7.2601394957409598E-6</v>
      </c>
      <c r="AN17" s="33">
        <v>-1.9476128726390401E-6</v>
      </c>
      <c r="AO17" s="33">
        <v>-4.6147667290632099E-7</v>
      </c>
      <c r="AP17" s="33">
        <v>8.2770552611736704E-9</v>
      </c>
      <c r="AQ17" s="33">
        <v>5.1508087574167902E-7</v>
      </c>
      <c r="AR17" s="33">
        <v>-3.3743863651783397E-7</v>
      </c>
      <c r="AS17" s="33">
        <v>9.1434112068506495E-7</v>
      </c>
      <c r="AT17" s="33">
        <v>3.8795747089342996E-6</v>
      </c>
      <c r="AU17" s="33">
        <v>1.49242159734051E-6</v>
      </c>
      <c r="AV17" s="33">
        <v>9.4476899386493203E-7</v>
      </c>
      <c r="AW17" s="33">
        <v>-2.6840948714081898E-6</v>
      </c>
      <c r="AX17" s="33">
        <v>1.6258872696339301E-6</v>
      </c>
      <c r="AY17" s="33">
        <v>4.4025852433969297E-7</v>
      </c>
      <c r="AZ17" s="33">
        <v>-5.3427967302121603E-7</v>
      </c>
      <c r="BA17" s="33">
        <v>1.4220119288378299E-6</v>
      </c>
      <c r="BB17" s="33">
        <v>-2.5822850716711902E-6</v>
      </c>
      <c r="BC17" s="33">
        <v>-5.5917298847806395E-7</v>
      </c>
      <c r="BD17" s="33">
        <v>4.6018765968085897E-6</v>
      </c>
      <c r="BE17" s="33">
        <v>8.8363841110025397E-7</v>
      </c>
      <c r="BF17" s="33">
        <v>8.29428631502471E-7</v>
      </c>
      <c r="BG17" s="33">
        <v>-6.51584588462517E-6</v>
      </c>
      <c r="BH17" s="33">
        <v>-1.6978571627938801E-6</v>
      </c>
      <c r="BI17" s="33">
        <v>-1.67995753445258E-6</v>
      </c>
      <c r="BJ17" s="33">
        <v>-4.9642057672784103E-7</v>
      </c>
      <c r="BK17" s="33">
        <v>2.5318214350206003E-7</v>
      </c>
      <c r="BL17" s="33">
        <v>-4.4286795435937499E-7</v>
      </c>
      <c r="BM17" s="33">
        <v>2.3351882184462199E-6</v>
      </c>
      <c r="BN17" s="33">
        <v>3.0654981037780697E-5</v>
      </c>
      <c r="BO17" s="33">
        <v>-4.5901364111110803E-6</v>
      </c>
      <c r="BP17" s="33">
        <v>3.1609050975576198E-6</v>
      </c>
      <c r="BQ17" s="33">
        <v>5.4644338419380899E-8</v>
      </c>
      <c r="BR17" s="33">
        <v>-5.2380683887570399E-6</v>
      </c>
      <c r="BS17" s="33">
        <v>-2.8355223351006E-6</v>
      </c>
      <c r="BT17" s="33">
        <v>-1.8233157305464098E-5</v>
      </c>
      <c r="BU17" s="33">
        <v>-9.6634457940669601E-6</v>
      </c>
      <c r="BV17" s="33">
        <v>5.4692274007966603E-6</v>
      </c>
      <c r="BW17" s="33">
        <v>-5.6948671077491097E-6</v>
      </c>
      <c r="BX17" s="33">
        <v>-1.26822826571365E-5</v>
      </c>
      <c r="BY17" s="33">
        <v>1.8125887362747701E-5</v>
      </c>
      <c r="BZ17" s="33">
        <v>-7.3421297124778301E-8</v>
      </c>
      <c r="CA17" s="33">
        <v>-3.5931114660726299E-5</v>
      </c>
      <c r="CB17" s="33">
        <v>1.5486895244062602E-5</v>
      </c>
      <c r="CC17" s="33">
        <v>-9.7911715518441803E-6</v>
      </c>
      <c r="CD17" s="33">
        <v>5.4845895471773901E-6</v>
      </c>
      <c r="CE17" s="33">
        <v>-1.17047812875014E-5</v>
      </c>
      <c r="CF17" s="33">
        <v>-5.6062542071616802E-7</v>
      </c>
      <c r="CG17" s="33">
        <v>-7.7411420750232E-6</v>
      </c>
      <c r="CH17" s="33">
        <v>5.4934427150183198E-5</v>
      </c>
      <c r="CI17" s="33">
        <v>-6.9065783153735901E-6</v>
      </c>
      <c r="CJ17" s="33">
        <v>-4.1370587822998898E-6</v>
      </c>
      <c r="CK17" s="33">
        <v>-3.10777763282143E-6</v>
      </c>
      <c r="CL17" s="33">
        <v>-4.1797623380777904E-6</v>
      </c>
      <c r="CM17" s="33">
        <v>-3.7073759335174801E-6</v>
      </c>
      <c r="CN17" s="33">
        <v>-1.87658905369127E-5</v>
      </c>
      <c r="CO17" s="33">
        <v>-1.83835411963997E-5</v>
      </c>
      <c r="CP17" s="33">
        <v>-7.69749629313538E-6</v>
      </c>
      <c r="CQ17" s="33">
        <v>-5.60105304634981E-6</v>
      </c>
      <c r="CR17" s="33">
        <v>-2.5400566475592499E-5</v>
      </c>
      <c r="CS17" s="33">
        <v>3.27556953282147E-6</v>
      </c>
      <c r="CT17" s="33">
        <v>-3.4684566229218598E-5</v>
      </c>
      <c r="CU17" s="33">
        <v>4.7044518978633498E-5</v>
      </c>
      <c r="CV17" s="33">
        <v>1.9396605221394199E-6</v>
      </c>
      <c r="CW17" s="33">
        <v>-1.3572787065162E-5</v>
      </c>
      <c r="CX17" s="33">
        <v>5.4412621285990401E-6</v>
      </c>
      <c r="CY17" s="33">
        <v>-1.2712991239027901E-5</v>
      </c>
      <c r="CZ17" s="33">
        <v>6.1966138427689102E-7</v>
      </c>
      <c r="DA17" s="33">
        <v>-2.2077334442296698E-6</v>
      </c>
      <c r="DB17" s="33">
        <v>-6.4706948614980495E-7</v>
      </c>
      <c r="DC17" s="33">
        <v>4.8053330726583802E-6</v>
      </c>
      <c r="DD17" s="33">
        <v>7.5269702767243301E-7</v>
      </c>
    </row>
    <row r="18" spans="2:108" x14ac:dyDescent="0.2">
      <c r="B18" s="3" t="s">
        <v>44</v>
      </c>
      <c r="C18" s="31">
        <v>-2.6554728888395803E-4</v>
      </c>
      <c r="D18" s="31">
        <v>3.3580832928233402E-3</v>
      </c>
      <c r="E18" s="31"/>
      <c r="F18" s="33">
        <v>-1.05921375924184E-5</v>
      </c>
      <c r="G18" s="33">
        <v>-1.2133499209916899E-7</v>
      </c>
      <c r="H18" s="33">
        <v>1.4627179807585599E-7</v>
      </c>
      <c r="I18" s="33">
        <v>5.7825969104055502E-7</v>
      </c>
      <c r="J18" s="33">
        <v>-8.3610112891773494E-8</v>
      </c>
      <c r="K18" s="33">
        <v>1.4750452894721199E-7</v>
      </c>
      <c r="L18" s="33">
        <v>2.50822489917971E-8</v>
      </c>
      <c r="M18" s="33">
        <v>1.80758675528901E-7</v>
      </c>
      <c r="N18" s="33">
        <v>5.6634448056865597E-7</v>
      </c>
      <c r="O18" s="33">
        <v>6.4236142098050099E-7</v>
      </c>
      <c r="P18" s="33">
        <v>7.4964916939586799E-7</v>
      </c>
      <c r="Q18" s="33">
        <v>-3.8775543603672998E-7</v>
      </c>
      <c r="R18" s="33">
        <v>-4.5898094547317202E-7</v>
      </c>
      <c r="S18" s="33">
        <v>-7.8638070081394199E-7</v>
      </c>
      <c r="T18" s="32">
        <v>1.12767234015393E-5</v>
      </c>
      <c r="U18" s="33">
        <v>4.4097096871269E-7</v>
      </c>
      <c r="V18" s="33">
        <v>1.63440937581757E-7</v>
      </c>
      <c r="W18" s="33">
        <v>1.2303411233442999E-7</v>
      </c>
      <c r="X18" s="33">
        <v>8.6572013008657706E-8</v>
      </c>
      <c r="Y18" s="33">
        <v>-3.61757954190327E-7</v>
      </c>
      <c r="Z18" s="33">
        <v>-1.95468035852683E-5</v>
      </c>
      <c r="AA18" s="33">
        <v>2.0496971673950202E-6</v>
      </c>
      <c r="AB18" s="33">
        <v>1.9897033271013802E-6</v>
      </c>
      <c r="AC18" s="33">
        <v>4.33979934756247E-7</v>
      </c>
      <c r="AD18" s="33">
        <v>-2.0844153349371401E-6</v>
      </c>
      <c r="AE18" s="33">
        <v>-1.9802580549746101E-6</v>
      </c>
      <c r="AF18" s="33">
        <v>2.1969928150667201E-6</v>
      </c>
      <c r="AG18" s="33">
        <v>1.5989953339867099E-6</v>
      </c>
      <c r="AH18" s="33">
        <v>2.0443971502710301E-7</v>
      </c>
      <c r="AI18" s="33">
        <v>-1.1003089237132199E-6</v>
      </c>
      <c r="AJ18" s="33">
        <v>2.77461166184018E-6</v>
      </c>
      <c r="AK18" s="33">
        <v>5.0839045448058698E-7</v>
      </c>
      <c r="AL18" s="33">
        <v>-1.2129001929976299E-7</v>
      </c>
      <c r="AM18" s="33">
        <v>-2.9664841140047701E-6</v>
      </c>
      <c r="AN18" s="33">
        <v>1.61899823468578E-5</v>
      </c>
      <c r="AO18" s="33">
        <v>9.8490409352887595E-7</v>
      </c>
      <c r="AP18" s="33">
        <v>1.87197505244384E-7</v>
      </c>
      <c r="AQ18" s="33">
        <v>2.5037472703862198E-7</v>
      </c>
      <c r="AR18" s="33">
        <v>1.20843367382191E-6</v>
      </c>
      <c r="AS18" s="33">
        <v>9.8962263767653991E-7</v>
      </c>
      <c r="AT18" s="33">
        <v>-7.2814022439460901E-6</v>
      </c>
      <c r="AU18" s="33">
        <v>-5.2886378910861902E-7</v>
      </c>
      <c r="AV18" s="33">
        <v>9.6870328711112807E-7</v>
      </c>
      <c r="AW18" s="33">
        <v>1.4519172955232601E-6</v>
      </c>
      <c r="AX18" s="33">
        <v>-1.7846196473841699E-7</v>
      </c>
      <c r="AY18" s="33">
        <v>3.9803331677784296E-6</v>
      </c>
      <c r="AZ18" s="33">
        <v>-2.6135728982816001E-7</v>
      </c>
      <c r="BA18" s="33">
        <v>-2.4282375395368298E-6</v>
      </c>
      <c r="BB18" s="33">
        <v>9.7728643919489909E-7</v>
      </c>
      <c r="BC18" s="33">
        <v>-8.6924965060033596E-7</v>
      </c>
      <c r="BD18" s="33">
        <v>6.6830942396781604E-7</v>
      </c>
      <c r="BE18" s="33">
        <v>-6.5555133826991499E-8</v>
      </c>
      <c r="BF18" s="33">
        <v>7.8973309223617507E-6</v>
      </c>
      <c r="BG18" s="33">
        <v>2.05043538762331E-6</v>
      </c>
      <c r="BH18" s="33">
        <v>-1.90186901642831E-7</v>
      </c>
      <c r="BI18" s="33">
        <v>2.5269470468782602E-6</v>
      </c>
      <c r="BJ18" s="33">
        <v>-1.8479204067930899E-6</v>
      </c>
      <c r="BK18" s="33">
        <v>6.1855440563885002E-7</v>
      </c>
      <c r="BL18" s="33">
        <v>-1.14008645922168E-6</v>
      </c>
      <c r="BM18" s="33">
        <v>-2.2904092482334599E-6</v>
      </c>
      <c r="BN18" s="33">
        <v>1.4107030206061201E-4</v>
      </c>
      <c r="BO18" s="33">
        <v>-3.3591952799397801E-5</v>
      </c>
      <c r="BP18" s="33">
        <v>-1.5397660422419001E-5</v>
      </c>
      <c r="BQ18" s="33">
        <v>-3.8813753441737503E-6</v>
      </c>
      <c r="BR18" s="33">
        <v>1.01318464821225E-5</v>
      </c>
      <c r="BS18" s="33">
        <v>-1.3694931486995399E-5</v>
      </c>
      <c r="BT18" s="33">
        <v>-1.6504058198028099E-5</v>
      </c>
      <c r="BU18" s="33">
        <v>-1.7831042823223499E-5</v>
      </c>
      <c r="BV18" s="33">
        <v>1.1471600080023901E-5</v>
      </c>
      <c r="BW18" s="33">
        <v>1.8473855510540499E-5</v>
      </c>
      <c r="BX18" s="33">
        <v>-2.4553398236989399E-5</v>
      </c>
      <c r="BY18" s="33">
        <v>-1.7791575763459299E-5</v>
      </c>
      <c r="BZ18" s="33">
        <v>-3.9556800405048798E-5</v>
      </c>
      <c r="CA18" s="33">
        <v>1.9478425780393099E-5</v>
      </c>
      <c r="CB18" s="33">
        <v>-1.135801620103E-4</v>
      </c>
      <c r="CC18" s="33">
        <v>-2.87259438483035E-6</v>
      </c>
      <c r="CD18" s="33">
        <v>2.8177004599058998E-6</v>
      </c>
      <c r="CE18" s="33">
        <v>-7.8793242584695305E-6</v>
      </c>
      <c r="CF18" s="33">
        <v>6.7378437556057199E-7</v>
      </c>
      <c r="CG18" s="33">
        <v>1.20036816334494E-5</v>
      </c>
      <c r="CH18" s="33">
        <v>5.3115107432641603E-6</v>
      </c>
      <c r="CI18" s="33">
        <v>-2.6242170732425899E-5</v>
      </c>
      <c r="CJ18" s="33">
        <v>-1.0497324408342199E-6</v>
      </c>
      <c r="CK18" s="33">
        <v>5.01794298567531E-6</v>
      </c>
      <c r="CL18" s="33">
        <v>-1.01812403565707E-6</v>
      </c>
      <c r="CM18" s="33">
        <v>-2.8231559784227901E-5</v>
      </c>
      <c r="CN18" s="33">
        <v>-9.4967487798753502E-6</v>
      </c>
      <c r="CO18" s="33">
        <v>-7.4386364061848602E-6</v>
      </c>
      <c r="CP18" s="33">
        <v>1.49298068961517E-5</v>
      </c>
      <c r="CQ18" s="33">
        <v>2.1339328382620101E-5</v>
      </c>
      <c r="CR18" s="33">
        <v>-1.1475558586057299E-5</v>
      </c>
      <c r="CS18" s="33">
        <v>-2.4732955656638899E-5</v>
      </c>
      <c r="CT18" s="33">
        <v>-4.62955584668695E-5</v>
      </c>
      <c r="CU18" s="33">
        <v>-1.5071382731745099E-6</v>
      </c>
      <c r="CV18" s="33">
        <v>9.7574544876598903E-6</v>
      </c>
      <c r="CW18" s="33">
        <v>8.4217011627917399E-7</v>
      </c>
      <c r="CX18" s="33">
        <v>5.0702844411848499E-6</v>
      </c>
      <c r="CY18" s="33">
        <v>-7.4254795612366603E-6</v>
      </c>
      <c r="CZ18" s="33">
        <v>8.1033586819254899E-6</v>
      </c>
      <c r="DA18" s="33">
        <v>1.4602070607843099E-5</v>
      </c>
      <c r="DB18" s="33">
        <v>1.9681172765451401E-6</v>
      </c>
      <c r="DC18" s="33">
        <v>-8.7732497199934398E-6</v>
      </c>
      <c r="DD18" s="33">
        <v>-4.1391243868525201E-6</v>
      </c>
    </row>
    <row r="19" spans="2:108" x14ac:dyDescent="0.2">
      <c r="B19" s="3" t="s">
        <v>45</v>
      </c>
      <c r="C19" s="31">
        <v>-2.9245167837652599E-2</v>
      </c>
      <c r="D19" s="31">
        <v>1.3199959409740799E-3</v>
      </c>
      <c r="E19" s="31"/>
      <c r="F19" s="33">
        <v>6.9367097143602299E-7</v>
      </c>
      <c r="G19" s="33">
        <v>-2.4757964155730498E-7</v>
      </c>
      <c r="H19" s="33">
        <v>-1.00370751696204E-7</v>
      </c>
      <c r="I19" s="33">
        <v>1.3081342332028401E-7</v>
      </c>
      <c r="J19" s="33">
        <v>2.10637102128198E-8</v>
      </c>
      <c r="K19" s="33">
        <v>1.4528738553745301E-7</v>
      </c>
      <c r="L19" s="33">
        <v>-9.6181623795621703E-8</v>
      </c>
      <c r="M19" s="33">
        <v>-5.5886513410304503E-8</v>
      </c>
      <c r="N19" s="33">
        <v>-2.6168448813797099E-8</v>
      </c>
      <c r="O19" s="33">
        <v>-2.50700927120894E-8</v>
      </c>
      <c r="P19" s="33">
        <v>-1.523158992209E-7</v>
      </c>
      <c r="Q19" s="33">
        <v>-2.5021172133317799E-7</v>
      </c>
      <c r="R19" s="33">
        <v>-1.17258476743853E-7</v>
      </c>
      <c r="S19" s="33">
        <v>-5.2576135909001697E-7</v>
      </c>
      <c r="T19" s="33">
        <v>4.4097096871268598E-7</v>
      </c>
      <c r="U19" s="32">
        <v>1.7423892841880601E-6</v>
      </c>
      <c r="V19" s="33">
        <v>1.3902097497128701E-7</v>
      </c>
      <c r="W19" s="33">
        <v>-3.1916303000209601E-9</v>
      </c>
      <c r="X19" s="33">
        <v>-5.6303806303347701E-8</v>
      </c>
      <c r="Y19" s="33">
        <v>-1.5765214296240299E-6</v>
      </c>
      <c r="Z19" s="33">
        <v>2.4401748612884898E-6</v>
      </c>
      <c r="AA19" s="33">
        <v>2.7232189729212801E-8</v>
      </c>
      <c r="AB19" s="33">
        <v>5.8560066558583703E-7</v>
      </c>
      <c r="AC19" s="33">
        <v>1.64554147646858E-7</v>
      </c>
      <c r="AD19" s="33">
        <v>-9.5713142269721205E-7</v>
      </c>
      <c r="AE19" s="33">
        <v>-1.0433581320910201E-7</v>
      </c>
      <c r="AF19" s="33">
        <v>-2.6346029140134199E-6</v>
      </c>
      <c r="AG19" s="33">
        <v>-1.1377727575673E-6</v>
      </c>
      <c r="AH19" s="33">
        <v>1.2693313579042299E-6</v>
      </c>
      <c r="AI19" s="33">
        <v>2.2657370188553899E-7</v>
      </c>
      <c r="AJ19" s="33">
        <v>-1.7042734615529199E-6</v>
      </c>
      <c r="AK19" s="33">
        <v>2.4471557420394798E-7</v>
      </c>
      <c r="AL19" s="33">
        <v>4.8577964136906604E-7</v>
      </c>
      <c r="AM19" s="33">
        <v>-1.0260370808827401E-6</v>
      </c>
      <c r="AN19" s="33">
        <v>-4.8115597761302296E-7</v>
      </c>
      <c r="AO19" s="33">
        <v>-1.3533771178262501E-7</v>
      </c>
      <c r="AP19" s="33">
        <v>8.1029732499214899E-7</v>
      </c>
      <c r="AQ19" s="33">
        <v>-1.38690905509235E-6</v>
      </c>
      <c r="AR19" s="33">
        <v>2.0518564689961599E-7</v>
      </c>
      <c r="AS19" s="33">
        <v>1.0013007833487301E-6</v>
      </c>
      <c r="AT19" s="33">
        <v>-3.8262975021545197E-6</v>
      </c>
      <c r="AU19" s="33">
        <v>-1.1800115828461999E-6</v>
      </c>
      <c r="AV19" s="33">
        <v>-1.2781221045831801E-6</v>
      </c>
      <c r="AW19" s="33">
        <v>3.1967640817683201E-7</v>
      </c>
      <c r="AX19" s="33">
        <v>2.6033049793563799E-6</v>
      </c>
      <c r="AY19" s="33">
        <v>-4.3503104148824701E-7</v>
      </c>
      <c r="AZ19" s="33">
        <v>2.1289187961906498E-6</v>
      </c>
      <c r="BA19" s="33">
        <v>1.3776843580163501E-7</v>
      </c>
      <c r="BB19" s="33">
        <v>4.2187452354588401E-6</v>
      </c>
      <c r="BC19" s="33">
        <v>3.4423590901758998E-6</v>
      </c>
      <c r="BD19" s="33">
        <v>-5.9835496122390602E-6</v>
      </c>
      <c r="BE19" s="33">
        <v>2.6698722665381002E-6</v>
      </c>
      <c r="BF19" s="33">
        <v>1.54315094567318E-6</v>
      </c>
      <c r="BG19" s="33">
        <v>2.3158755301782599E-6</v>
      </c>
      <c r="BH19" s="33">
        <v>-1.3160048637416101E-6</v>
      </c>
      <c r="BI19" s="33">
        <v>1.1321843438569801E-6</v>
      </c>
      <c r="BJ19" s="33">
        <v>-2.7220959056725502E-7</v>
      </c>
      <c r="BK19" s="33">
        <v>4.23629312927384E-8</v>
      </c>
      <c r="BL19" s="33">
        <v>9.4933590665532205E-7</v>
      </c>
      <c r="BM19" s="33">
        <v>-8.4297279809229803E-7</v>
      </c>
      <c r="BN19" s="33">
        <v>-9.0322397607179095E-5</v>
      </c>
      <c r="BO19" s="33">
        <v>1.6142727662267101E-6</v>
      </c>
      <c r="BP19" s="33">
        <v>5.3011936613419903E-6</v>
      </c>
      <c r="BQ19" s="33">
        <v>4.2735103110447704E-6</v>
      </c>
      <c r="BR19" s="33">
        <v>-8.0982989883410292E-6</v>
      </c>
      <c r="BS19" s="33">
        <v>4.2984102280107198E-7</v>
      </c>
      <c r="BT19" s="33">
        <v>2.7657767669997899E-5</v>
      </c>
      <c r="BU19" s="33">
        <v>1.45427650192621E-5</v>
      </c>
      <c r="BV19" s="33">
        <v>2.0577487033438301E-6</v>
      </c>
      <c r="BW19" s="33">
        <v>-2.2839834677237101E-8</v>
      </c>
      <c r="BX19" s="33">
        <v>3.4614756026638602E-5</v>
      </c>
      <c r="BY19" s="33">
        <v>-2.2112963253804998E-5</v>
      </c>
      <c r="BZ19" s="33">
        <v>2.3183482981090301E-5</v>
      </c>
      <c r="CA19" s="33">
        <v>6.9316781582774099E-6</v>
      </c>
      <c r="CB19" s="33">
        <v>2.14287084411621E-5</v>
      </c>
      <c r="CC19" s="33">
        <v>2.1799198704675299E-5</v>
      </c>
      <c r="CD19" s="33">
        <v>-4.8695253183519103E-6</v>
      </c>
      <c r="CE19" s="33">
        <v>2.2410838240106799E-5</v>
      </c>
      <c r="CF19" s="33">
        <v>-1.22998459993117E-6</v>
      </c>
      <c r="CG19" s="33">
        <v>-2.0366990976001699E-5</v>
      </c>
      <c r="CH19" s="33">
        <v>-9.2728974765088305E-5</v>
      </c>
      <c r="CI19" s="33">
        <v>6.1729425613369001E-6</v>
      </c>
      <c r="CJ19" s="33">
        <v>7.1475065071055002E-6</v>
      </c>
      <c r="CK19" s="33">
        <v>6.5186784075594501E-6</v>
      </c>
      <c r="CL19" s="33">
        <v>-1.12575433743835E-5</v>
      </c>
      <c r="CM19" s="33">
        <v>4.1802647994041003E-6</v>
      </c>
      <c r="CN19" s="33">
        <v>1.4384048330543099E-5</v>
      </c>
      <c r="CO19" s="33">
        <v>1.3877177642633499E-5</v>
      </c>
      <c r="CP19" s="33">
        <v>1.19945372755104E-5</v>
      </c>
      <c r="CQ19" s="33">
        <v>3.9599935294712399E-6</v>
      </c>
      <c r="CR19" s="33">
        <v>2.5514951237614702E-5</v>
      </c>
      <c r="CS19" s="33">
        <v>-2.82661954341968E-5</v>
      </c>
      <c r="CT19" s="33">
        <v>2.8629579267278299E-5</v>
      </c>
      <c r="CU19" s="33">
        <v>1.53112322030205E-6</v>
      </c>
      <c r="CV19" s="33">
        <v>2.4889346549136201E-5</v>
      </c>
      <c r="CW19" s="33">
        <v>2.7455564854692798E-5</v>
      </c>
      <c r="CX19" s="33">
        <v>-5.0034703014079903E-7</v>
      </c>
      <c r="CY19" s="33">
        <v>1.9264048329922001E-5</v>
      </c>
      <c r="CZ19" s="33">
        <v>-3.58365700839305E-6</v>
      </c>
      <c r="DA19" s="33">
        <v>-2.63769423627761E-5</v>
      </c>
      <c r="DB19" s="33">
        <v>-4.7769974137961805E-7</v>
      </c>
      <c r="DC19" s="33">
        <v>-7.8648920986719603E-6</v>
      </c>
      <c r="DD19" s="33">
        <v>3.1651280041367301E-6</v>
      </c>
    </row>
    <row r="20" spans="2:108" x14ac:dyDescent="0.2">
      <c r="B20" s="3" t="s">
        <v>46</v>
      </c>
      <c r="C20" s="31">
        <v>-1.44973407676483E-2</v>
      </c>
      <c r="D20" s="31">
        <v>1.39168269055873E-3</v>
      </c>
      <c r="E20" s="31"/>
      <c r="F20" s="33">
        <v>9.88062692442978E-7</v>
      </c>
      <c r="G20" s="33">
        <v>-1.2998744122415001E-7</v>
      </c>
      <c r="H20" s="33">
        <v>-6.0810601237916503E-7</v>
      </c>
      <c r="I20" s="33">
        <v>4.1293433488796403E-8</v>
      </c>
      <c r="J20" s="33">
        <v>-6.0285545683239597E-7</v>
      </c>
      <c r="K20" s="33">
        <v>-3.1263105905753799E-6</v>
      </c>
      <c r="L20" s="33">
        <v>4.2972935618515501E-8</v>
      </c>
      <c r="M20" s="33">
        <v>-1.47877481776043E-7</v>
      </c>
      <c r="N20" s="33">
        <v>-4.5324768101328901E-7</v>
      </c>
      <c r="O20" s="33">
        <v>8.3026791055156406E-8</v>
      </c>
      <c r="P20" s="33">
        <v>5.3218898494999902E-8</v>
      </c>
      <c r="Q20" s="33">
        <v>1.5492204881541599E-7</v>
      </c>
      <c r="R20" s="33">
        <v>-1.5322921256817999E-7</v>
      </c>
      <c r="S20" s="33">
        <v>-1.6455497387741E-7</v>
      </c>
      <c r="T20" s="33">
        <v>1.63440937581757E-7</v>
      </c>
      <c r="U20" s="33">
        <v>1.3902097497128701E-7</v>
      </c>
      <c r="V20" s="32">
        <v>1.9367807112007898E-6</v>
      </c>
      <c r="W20" s="33">
        <v>-1.13650311507418E-7</v>
      </c>
      <c r="X20" s="33">
        <v>-3.6668265168927802E-7</v>
      </c>
      <c r="Y20" s="33">
        <v>-1.93251196556447E-7</v>
      </c>
      <c r="Z20" s="33">
        <v>-6.2167337445102598E-7</v>
      </c>
      <c r="AA20" s="33">
        <v>3.9184950621154898E-7</v>
      </c>
      <c r="AB20" s="33">
        <v>-5.0504554428999303E-7</v>
      </c>
      <c r="AC20" s="33">
        <v>7.3565842137241799E-7</v>
      </c>
      <c r="AD20" s="33">
        <v>4.72756896997255E-7</v>
      </c>
      <c r="AE20" s="33">
        <v>-1.2995937862713501E-6</v>
      </c>
      <c r="AF20" s="33">
        <v>5.4586486905172605E-7</v>
      </c>
      <c r="AG20" s="33">
        <v>1.06982411376824E-7</v>
      </c>
      <c r="AH20" s="33">
        <v>2.89643484382366E-7</v>
      </c>
      <c r="AI20" s="33">
        <v>3.44821817991321E-7</v>
      </c>
      <c r="AJ20" s="33">
        <v>-6.3069150025290904E-7</v>
      </c>
      <c r="AK20" s="33">
        <v>-7.3347239659216304E-7</v>
      </c>
      <c r="AL20" s="33">
        <v>6.3324036156907698E-7</v>
      </c>
      <c r="AM20" s="33">
        <v>6.2469048107849001E-7</v>
      </c>
      <c r="AN20" s="33">
        <v>8.6987229514777295E-7</v>
      </c>
      <c r="AO20" s="33">
        <v>-5.7002628863286899E-8</v>
      </c>
      <c r="AP20" s="33">
        <v>1.2117869279251001E-6</v>
      </c>
      <c r="AQ20" s="33">
        <v>4.5963347669462599E-7</v>
      </c>
      <c r="AR20" s="33">
        <v>-2.3367454044540701E-7</v>
      </c>
      <c r="AS20" s="33">
        <v>8.7043419606908E-7</v>
      </c>
      <c r="AT20" s="33">
        <v>4.25649540658009E-6</v>
      </c>
      <c r="AU20" s="33">
        <v>4.3131532697549498E-7</v>
      </c>
      <c r="AV20" s="33">
        <v>1.13363911179654E-7</v>
      </c>
      <c r="AW20" s="33">
        <v>-2.0157560254189699E-6</v>
      </c>
      <c r="AX20" s="33">
        <v>9.9191576774715093E-7</v>
      </c>
      <c r="AY20" s="33">
        <v>8.3797992160156997E-7</v>
      </c>
      <c r="AZ20" s="33">
        <v>-1.18685765603877E-7</v>
      </c>
      <c r="BA20" s="33">
        <v>-3.7606248099244801E-7</v>
      </c>
      <c r="BB20" s="33">
        <v>-5.88539193152254E-7</v>
      </c>
      <c r="BC20" s="33">
        <v>-2.47658453802824E-7</v>
      </c>
      <c r="BD20" s="33">
        <v>2.0602159134714401E-6</v>
      </c>
      <c r="BE20" s="33">
        <v>1.1255853968500601E-6</v>
      </c>
      <c r="BF20" s="33">
        <v>-1.6748490720646701E-6</v>
      </c>
      <c r="BG20" s="33">
        <v>-2.1299600366919198E-6</v>
      </c>
      <c r="BH20" s="33">
        <v>-2.5717275397712501E-6</v>
      </c>
      <c r="BI20" s="33">
        <v>-2.00930674548406E-6</v>
      </c>
      <c r="BJ20" s="33">
        <v>-1.4774314177383101E-6</v>
      </c>
      <c r="BK20" s="33">
        <v>2.2395986131465101E-7</v>
      </c>
      <c r="BL20" s="33">
        <v>-1.00596008201503E-7</v>
      </c>
      <c r="BM20" s="33">
        <v>2.30099019949789E-6</v>
      </c>
      <c r="BN20" s="33">
        <v>4.1264262918348798E-5</v>
      </c>
      <c r="BO20" s="33">
        <v>-7.4858314424894803E-7</v>
      </c>
      <c r="BP20" s="33">
        <v>2.1549006331732101E-7</v>
      </c>
      <c r="BQ20" s="33">
        <v>7.5538940857312696E-7</v>
      </c>
      <c r="BR20" s="33">
        <v>-1.37334198549899E-5</v>
      </c>
      <c r="BS20" s="33">
        <v>-2.9791790614785901E-6</v>
      </c>
      <c r="BT20" s="33">
        <v>-6.7427655781951E-6</v>
      </c>
      <c r="BU20" s="33">
        <v>2.2859631981078302E-6</v>
      </c>
      <c r="BV20" s="33">
        <v>-1.3988408582634E-5</v>
      </c>
      <c r="BW20" s="33">
        <v>-1.1159904882138499E-5</v>
      </c>
      <c r="BX20" s="33">
        <v>-3.5722398196178E-6</v>
      </c>
      <c r="BY20" s="33">
        <v>8.2730631534194093E-6</v>
      </c>
      <c r="BZ20" s="33">
        <v>-4.1011699088061504E-6</v>
      </c>
      <c r="CA20" s="33">
        <v>-2.53654173289482E-6</v>
      </c>
      <c r="CB20" s="33">
        <v>-6.3060071955785796E-6</v>
      </c>
      <c r="CC20" s="33">
        <v>-5.3063672155821301E-6</v>
      </c>
      <c r="CD20" s="33">
        <v>1.6866185361210101E-6</v>
      </c>
      <c r="CE20" s="33">
        <v>-7.4001434571535401E-6</v>
      </c>
      <c r="CF20" s="33">
        <v>-1.11399046564458E-7</v>
      </c>
      <c r="CG20" s="33">
        <v>-1.20290269549503E-5</v>
      </c>
      <c r="CH20" s="33">
        <v>5.5688426159019599E-5</v>
      </c>
      <c r="CI20" s="33">
        <v>-1.1668423718471601E-6</v>
      </c>
      <c r="CJ20" s="33">
        <v>-8.30061437798686E-6</v>
      </c>
      <c r="CK20" s="33">
        <v>5.6982948171618497E-6</v>
      </c>
      <c r="CL20" s="33">
        <v>-2.0686176592445499E-5</v>
      </c>
      <c r="CM20" s="33">
        <v>-3.2557216291584503E-5</v>
      </c>
      <c r="CN20" s="33">
        <v>-2.4927822219173001E-6</v>
      </c>
      <c r="CO20" s="33">
        <v>3.3935467219588302E-7</v>
      </c>
      <c r="CP20" s="33">
        <v>-1.6520680786324E-5</v>
      </c>
      <c r="CQ20" s="33">
        <v>-1.2341070168199101E-5</v>
      </c>
      <c r="CR20" s="33">
        <v>-7.9963180966250692E-6</v>
      </c>
      <c r="CS20" s="33">
        <v>1.06549442305138E-5</v>
      </c>
      <c r="CT20" s="33">
        <v>-5.7286876135503103E-7</v>
      </c>
      <c r="CU20" s="33">
        <v>-2.1199812712294502E-6</v>
      </c>
      <c r="CV20" s="33">
        <v>-2.0188608117716598E-6</v>
      </c>
      <c r="CW20" s="33">
        <v>-2.15155617170172E-6</v>
      </c>
      <c r="CX20" s="33">
        <v>2.1329299753050799E-5</v>
      </c>
      <c r="CY20" s="33">
        <v>-5.6810801019927398E-6</v>
      </c>
      <c r="CZ20" s="33">
        <v>-1.99661198564978E-6</v>
      </c>
      <c r="DA20" s="33">
        <v>-9.76925625261041E-6</v>
      </c>
      <c r="DB20" s="33">
        <v>7.5265134683867405E-8</v>
      </c>
      <c r="DC20" s="33">
        <v>3.4121328676238002E-6</v>
      </c>
      <c r="DD20" s="33">
        <v>-9.4791139959391495E-7</v>
      </c>
    </row>
    <row r="21" spans="2:108" x14ac:dyDescent="0.2">
      <c r="B21" s="3" t="s">
        <v>47</v>
      </c>
      <c r="C21" s="31">
        <v>-1.40728254000852E-2</v>
      </c>
      <c r="D21" s="31">
        <v>1.1533949655717799E-3</v>
      </c>
      <c r="E21" s="31"/>
      <c r="F21" s="33">
        <v>-2.7628876888726E-7</v>
      </c>
      <c r="G21" s="33">
        <v>1.34639450192536E-7</v>
      </c>
      <c r="H21" s="33">
        <v>1.3893746388980701E-8</v>
      </c>
      <c r="I21" s="33">
        <v>1.4573196279054E-7</v>
      </c>
      <c r="J21" s="33">
        <v>-1.4031905165333799E-8</v>
      </c>
      <c r="K21" s="33">
        <v>6.7015657552985694E-8</v>
      </c>
      <c r="L21" s="33">
        <v>2.9693235989725801E-7</v>
      </c>
      <c r="M21" s="33">
        <v>5.4356840632927301E-8</v>
      </c>
      <c r="N21" s="33">
        <v>2.7386534091247899E-7</v>
      </c>
      <c r="O21" s="33">
        <v>9.4414785159066305E-8</v>
      </c>
      <c r="P21" s="33">
        <v>-1.38397908125408E-7</v>
      </c>
      <c r="Q21" s="33">
        <v>-2.4590369732811301E-8</v>
      </c>
      <c r="R21" s="33">
        <v>1.76334657736438E-7</v>
      </c>
      <c r="S21" s="33">
        <v>-7.9113241998269002E-8</v>
      </c>
      <c r="T21" s="33">
        <v>1.2303411233442899E-7</v>
      </c>
      <c r="U21" s="33">
        <v>-3.1916303000212901E-9</v>
      </c>
      <c r="V21" s="33">
        <v>-1.13650311507418E-7</v>
      </c>
      <c r="W21" s="32">
        <v>1.33031994660633E-6</v>
      </c>
      <c r="X21" s="33">
        <v>-1.7540933071011699E-7</v>
      </c>
      <c r="Y21" s="33">
        <v>3.40225752329511E-8</v>
      </c>
      <c r="Z21" s="33">
        <v>3.42491652827826E-7</v>
      </c>
      <c r="AA21" s="33">
        <v>2.0126511155552799E-7</v>
      </c>
      <c r="AB21" s="33">
        <v>3.3814733739687101E-7</v>
      </c>
      <c r="AC21" s="33">
        <v>2.78683045030843E-7</v>
      </c>
      <c r="AD21" s="33">
        <v>-4.3352896845458999E-7</v>
      </c>
      <c r="AE21" s="33">
        <v>-4.6161752669742702E-7</v>
      </c>
      <c r="AF21" s="33">
        <v>-1.37871698283912E-6</v>
      </c>
      <c r="AG21" s="33">
        <v>-2.01633078689424E-7</v>
      </c>
      <c r="AH21" s="33">
        <v>1.5784902007980201E-6</v>
      </c>
      <c r="AI21" s="33">
        <v>4.3367573152631999E-7</v>
      </c>
      <c r="AJ21" s="33">
        <v>-9.8978974808464094E-7</v>
      </c>
      <c r="AK21" s="33">
        <v>-2.79449127271895E-8</v>
      </c>
      <c r="AL21" s="33">
        <v>3.3044671805570003E-8</v>
      </c>
      <c r="AM21" s="33">
        <v>-6.4848875819844997E-7</v>
      </c>
      <c r="AN21" s="33">
        <v>7.4311623214945001E-7</v>
      </c>
      <c r="AO21" s="33">
        <v>-2.4847050961593202E-7</v>
      </c>
      <c r="AP21" s="33">
        <v>8.5587997108992495E-7</v>
      </c>
      <c r="AQ21" s="33">
        <v>-4.5194949658005202E-7</v>
      </c>
      <c r="AR21" s="33">
        <v>1.75172410886925E-7</v>
      </c>
      <c r="AS21" s="33">
        <v>9.8595148284371294E-7</v>
      </c>
      <c r="AT21" s="33">
        <v>-2.92251633666219E-6</v>
      </c>
      <c r="AU21" s="33">
        <v>-5.2665478082911804E-7</v>
      </c>
      <c r="AV21" s="33">
        <v>-6.5880365794183105E-7</v>
      </c>
      <c r="AW21" s="33">
        <v>6.1405467131183801E-7</v>
      </c>
      <c r="AX21" s="33">
        <v>4.6963609434380203E-7</v>
      </c>
      <c r="AY21" s="33">
        <v>3.69356177036438E-7</v>
      </c>
      <c r="AZ21" s="33">
        <v>9.5927010700233099E-7</v>
      </c>
      <c r="BA21" s="33">
        <v>4.2990978820662198E-7</v>
      </c>
      <c r="BB21" s="33">
        <v>1.80860319940141E-6</v>
      </c>
      <c r="BC21" s="33">
        <v>1.2713594453053799E-6</v>
      </c>
      <c r="BD21" s="33">
        <v>-2.2713464089227602E-6</v>
      </c>
      <c r="BE21" s="33">
        <v>1.1813763909763401E-6</v>
      </c>
      <c r="BF21" s="33">
        <v>1.79903861219974E-6</v>
      </c>
      <c r="BG21" s="33">
        <v>1.3941921416715901E-6</v>
      </c>
      <c r="BH21" s="33">
        <v>4.02064301522183E-8</v>
      </c>
      <c r="BI21" s="33">
        <v>1.46341768595106E-6</v>
      </c>
      <c r="BJ21" s="33">
        <v>-5.6959173453609498E-7</v>
      </c>
      <c r="BK21" s="33">
        <v>-5.0442763921855301E-7</v>
      </c>
      <c r="BL21" s="33">
        <v>2.4959076503832398E-7</v>
      </c>
      <c r="BM21" s="33">
        <v>-1.52941703450949E-6</v>
      </c>
      <c r="BN21" s="33">
        <v>-3.7109388997144602E-5</v>
      </c>
      <c r="BO21" s="33">
        <v>-2.8550278473273601E-6</v>
      </c>
      <c r="BP21" s="33">
        <v>3.9400852065493598E-6</v>
      </c>
      <c r="BQ21" s="33">
        <v>1.8105978755598401E-7</v>
      </c>
      <c r="BR21" s="33">
        <v>1.4534798120367301E-7</v>
      </c>
      <c r="BS21" s="33">
        <v>2.6524088888105202E-6</v>
      </c>
      <c r="BT21" s="33">
        <v>1.6167449818505099E-5</v>
      </c>
      <c r="BU21" s="33">
        <v>2.0682252454540202E-6</v>
      </c>
      <c r="BV21" s="33">
        <v>-3.5742822097974099E-6</v>
      </c>
      <c r="BW21" s="33">
        <v>-1.51097808698495E-6</v>
      </c>
      <c r="BX21" s="33">
        <v>1.5925834489614201E-5</v>
      </c>
      <c r="BY21" s="33">
        <v>-1.12994906848179E-5</v>
      </c>
      <c r="BZ21" s="33">
        <v>1.1780134235602E-5</v>
      </c>
      <c r="CA21" s="33">
        <v>4.78517136398283E-6</v>
      </c>
      <c r="CB21" s="33">
        <v>-2.18007056945216E-7</v>
      </c>
      <c r="CC21" s="33">
        <v>1.1517172887341499E-5</v>
      </c>
      <c r="CD21" s="33">
        <v>-3.7534761580997498E-6</v>
      </c>
      <c r="CE21" s="33">
        <v>1.12539396822166E-5</v>
      </c>
      <c r="CF21" s="33">
        <v>-7.6050491390805005E-8</v>
      </c>
      <c r="CG21" s="33">
        <v>-1.3377654763973299E-5</v>
      </c>
      <c r="CH21" s="33">
        <v>-4.5012450381306802E-5</v>
      </c>
      <c r="CI21" s="33">
        <v>1.75793003024224E-6</v>
      </c>
      <c r="CJ21" s="33">
        <v>4.5548546553888802E-6</v>
      </c>
      <c r="CK21" s="33">
        <v>1.78718250572259E-6</v>
      </c>
      <c r="CL21" s="33">
        <v>-2.1123707112925601E-6</v>
      </c>
      <c r="CM21" s="33">
        <v>4.2711384548419002E-7</v>
      </c>
      <c r="CN21" s="33">
        <v>1.1310734851939201E-5</v>
      </c>
      <c r="CO21" s="33">
        <v>5.7319767744802501E-6</v>
      </c>
      <c r="CP21" s="33">
        <v>9.4647767641939405E-6</v>
      </c>
      <c r="CQ21" s="33">
        <v>2.3878724147364E-6</v>
      </c>
      <c r="CR21" s="33">
        <v>1.0907903975182601E-5</v>
      </c>
      <c r="CS21" s="33">
        <v>-1.39899816868173E-5</v>
      </c>
      <c r="CT21" s="33">
        <v>1.55627970160767E-5</v>
      </c>
      <c r="CU21" s="33">
        <v>1.84504441136205E-6</v>
      </c>
      <c r="CV21" s="33">
        <v>4.2978767240137997E-6</v>
      </c>
      <c r="CW21" s="33">
        <v>8.2655521828894003E-6</v>
      </c>
      <c r="CX21" s="33">
        <v>-1.7019449780240299E-7</v>
      </c>
      <c r="CY21" s="33">
        <v>1.8597174102597199E-5</v>
      </c>
      <c r="CZ21" s="33">
        <v>-6.3479690449981605E-8</v>
      </c>
      <c r="DA21" s="33">
        <v>-9.0322937293348503E-6</v>
      </c>
      <c r="DB21" s="33">
        <v>1.2082619132256499E-8</v>
      </c>
      <c r="DC21" s="33">
        <v>-3.5073586586673199E-6</v>
      </c>
      <c r="DD21" s="33">
        <v>1.5581488357949601E-6</v>
      </c>
    </row>
    <row r="22" spans="2:108" x14ac:dyDescent="0.2">
      <c r="B22" s="3" t="s">
        <v>48</v>
      </c>
      <c r="C22" s="31">
        <v>-1.85032745254145E-2</v>
      </c>
      <c r="D22" s="31">
        <v>1.72536130617105E-3</v>
      </c>
      <c r="E22" s="31"/>
      <c r="F22" s="33">
        <v>4.0687438183772998E-7</v>
      </c>
      <c r="G22" s="33">
        <v>6.4597247764834397E-8</v>
      </c>
      <c r="H22" s="33">
        <v>7.8983597311189808E-9</v>
      </c>
      <c r="I22" s="33">
        <v>7.8412096965126895E-8</v>
      </c>
      <c r="J22" s="33">
        <v>1.2079542126959501E-7</v>
      </c>
      <c r="K22" s="33">
        <v>-2.13054405851664E-7</v>
      </c>
      <c r="L22" s="33">
        <v>-2.3577336361631901E-7</v>
      </c>
      <c r="M22" s="33">
        <v>-2.91353606329459E-7</v>
      </c>
      <c r="N22" s="33">
        <v>3.5306184016585701E-7</v>
      </c>
      <c r="O22" s="33">
        <v>2.1098940778736901E-7</v>
      </c>
      <c r="P22" s="33">
        <v>-5.58761024917083E-8</v>
      </c>
      <c r="Q22" s="33">
        <v>-3.1793506812493202E-7</v>
      </c>
      <c r="R22" s="33">
        <v>-1.13465300995918E-7</v>
      </c>
      <c r="S22" s="33">
        <v>-1.43617691244838E-7</v>
      </c>
      <c r="T22" s="33">
        <v>8.6572013008659903E-8</v>
      </c>
      <c r="U22" s="33">
        <v>-5.6303806303348098E-8</v>
      </c>
      <c r="V22" s="33">
        <v>-3.6668265168927802E-7</v>
      </c>
      <c r="W22" s="33">
        <v>-1.7540933071011699E-7</v>
      </c>
      <c r="X22" s="32">
        <v>2.97687163683228E-6</v>
      </c>
      <c r="Y22" s="33">
        <v>6.8457200825142002E-8</v>
      </c>
      <c r="Z22" s="33">
        <v>-7.1528904512134501E-7</v>
      </c>
      <c r="AA22" s="33">
        <v>-3.72492779203124E-7</v>
      </c>
      <c r="AB22" s="33">
        <v>-2.1745846152612601E-7</v>
      </c>
      <c r="AC22" s="33">
        <v>-1.48084693507583E-6</v>
      </c>
      <c r="AD22" s="33">
        <v>-1.24215702249402E-6</v>
      </c>
      <c r="AE22" s="33">
        <v>-2.0529256304434699E-6</v>
      </c>
      <c r="AF22" s="33">
        <v>1.39798406564062E-6</v>
      </c>
      <c r="AG22" s="33">
        <v>1.3642540551380401E-7</v>
      </c>
      <c r="AH22" s="33">
        <v>-9.6593572220648411E-7</v>
      </c>
      <c r="AI22" s="33">
        <v>-1.6107416482853099E-6</v>
      </c>
      <c r="AJ22" s="33">
        <v>1.15722014701285E-6</v>
      </c>
      <c r="AK22" s="33">
        <v>1.02006823684106E-6</v>
      </c>
      <c r="AL22" s="33">
        <v>-9.3945145876224901E-8</v>
      </c>
      <c r="AM22" s="33">
        <v>-3.15277328913665E-7</v>
      </c>
      <c r="AN22" s="33">
        <v>-6.3806732332175502E-8</v>
      </c>
      <c r="AO22" s="33">
        <v>8.8771621627471794E-9</v>
      </c>
      <c r="AP22" s="33">
        <v>-1.18969584665156E-6</v>
      </c>
      <c r="AQ22" s="33">
        <v>7.0619118230364998E-7</v>
      </c>
      <c r="AR22" s="33">
        <v>-9.9270419203567494E-8</v>
      </c>
      <c r="AS22" s="33">
        <v>-1.3536669913456101E-6</v>
      </c>
      <c r="AT22" s="33">
        <v>-1.64621196306865E-6</v>
      </c>
      <c r="AU22" s="33">
        <v>9.0152963306108798E-8</v>
      </c>
      <c r="AV22" s="33">
        <v>1.39845876705876E-6</v>
      </c>
      <c r="AW22" s="33">
        <v>5.8559275277319605E-7</v>
      </c>
      <c r="AX22" s="33">
        <v>-4.5596147369976604E-6</v>
      </c>
      <c r="AY22" s="33">
        <v>1.31218474174195E-6</v>
      </c>
      <c r="AZ22" s="33">
        <v>-1.02964461691492E-6</v>
      </c>
      <c r="BA22" s="33">
        <v>-2.6132811378200102E-6</v>
      </c>
      <c r="BB22" s="33">
        <v>-9.9083863298158398E-7</v>
      </c>
      <c r="BC22" s="33">
        <v>-1.73572629350924E-6</v>
      </c>
      <c r="BD22" s="33">
        <v>1.17427621267285E-6</v>
      </c>
      <c r="BE22" s="33">
        <v>-1.60343539698546E-6</v>
      </c>
      <c r="BF22" s="33">
        <v>1.9113926948619801E-6</v>
      </c>
      <c r="BG22" s="33">
        <v>2.4150810303236599E-8</v>
      </c>
      <c r="BH22" s="33">
        <v>3.0063948371177498E-6</v>
      </c>
      <c r="BI22" s="33">
        <v>5.99789994052503E-7</v>
      </c>
      <c r="BJ22" s="33">
        <v>-1.44041547592327E-7</v>
      </c>
      <c r="BK22" s="33">
        <v>2.9286355726831402E-7</v>
      </c>
      <c r="BL22" s="33">
        <v>-9.8418826315349394E-7</v>
      </c>
      <c r="BM22" s="33">
        <v>-9.64453652592615E-7</v>
      </c>
      <c r="BN22" s="33">
        <v>6.3875178922604096E-6</v>
      </c>
      <c r="BO22" s="33">
        <v>2.2408584964677301E-6</v>
      </c>
      <c r="BP22" s="33">
        <v>-6.5997016230360397E-6</v>
      </c>
      <c r="BQ22" s="33">
        <v>5.4104765642714997E-6</v>
      </c>
      <c r="BR22" s="33">
        <v>2.92906797072158E-5</v>
      </c>
      <c r="BS22" s="33">
        <v>1.94259751253272E-5</v>
      </c>
      <c r="BT22" s="33">
        <v>-1.2006147873430801E-5</v>
      </c>
      <c r="BU22" s="33">
        <v>9.7241635961248693E-6</v>
      </c>
      <c r="BV22" s="33">
        <v>7.5812484093788796E-6</v>
      </c>
      <c r="BW22" s="33">
        <v>1.9098012700608302E-5</v>
      </c>
      <c r="BX22" s="33">
        <v>-8.3003560710767206E-6</v>
      </c>
      <c r="BY22" s="33">
        <v>2.21559675058568E-6</v>
      </c>
      <c r="BZ22" s="33">
        <v>-3.3656183515087198E-5</v>
      </c>
      <c r="CA22" s="33">
        <v>3.0567404263053001E-6</v>
      </c>
      <c r="CB22" s="33">
        <v>-4.0616051446624401E-6</v>
      </c>
      <c r="CC22" s="33">
        <v>-1.01165034990871E-5</v>
      </c>
      <c r="CD22" s="33">
        <v>2.70554523099933E-6</v>
      </c>
      <c r="CE22" s="33">
        <v>-1.04770191937661E-5</v>
      </c>
      <c r="CF22" s="33">
        <v>1.71381350858003E-6</v>
      </c>
      <c r="CG22" s="33">
        <v>3.00578141713375E-5</v>
      </c>
      <c r="CH22" s="33">
        <v>5.1931295073567202E-6</v>
      </c>
      <c r="CI22" s="33">
        <v>7.82230110335605E-7</v>
      </c>
      <c r="CJ22" s="33">
        <v>-4.3175849986827204E-6</v>
      </c>
      <c r="CK22" s="33">
        <v>-2.520485906138E-6</v>
      </c>
      <c r="CL22" s="33">
        <v>2.6104274471075699E-5</v>
      </c>
      <c r="CM22" s="33">
        <v>1.0216442431671499E-5</v>
      </c>
      <c r="CN22" s="33">
        <v>-6.9136604006207302E-6</v>
      </c>
      <c r="CO22" s="33">
        <v>6.2998546927605001E-6</v>
      </c>
      <c r="CP22" s="33">
        <v>3.35392197609937E-6</v>
      </c>
      <c r="CQ22" s="33">
        <v>1.29663295970965E-5</v>
      </c>
      <c r="CR22" s="33">
        <v>-6.90500727033788E-6</v>
      </c>
      <c r="CS22" s="33">
        <v>8.2262373726683494E-6</v>
      </c>
      <c r="CT22" s="33">
        <v>-4.2957811814898802E-5</v>
      </c>
      <c r="CU22" s="33">
        <v>2.7293661759170799E-6</v>
      </c>
      <c r="CV22" s="33">
        <v>-4.4825720386631604E-6</v>
      </c>
      <c r="CW22" s="33">
        <v>-1.2263807501715801E-5</v>
      </c>
      <c r="CX22" s="33">
        <v>-4.7554489506704403E-6</v>
      </c>
      <c r="CY22" s="33">
        <v>-9.3153775953055306E-6</v>
      </c>
      <c r="CZ22" s="33">
        <v>7.4504186618873404E-6</v>
      </c>
      <c r="DA22" s="33">
        <v>2.6683802538236701E-5</v>
      </c>
      <c r="DB22" s="33">
        <v>1.2277046354901499E-6</v>
      </c>
      <c r="DC22" s="33">
        <v>-2.3083330236566301E-6</v>
      </c>
      <c r="DD22" s="33">
        <v>-3.2235265369481499E-6</v>
      </c>
    </row>
    <row r="23" spans="2:108" x14ac:dyDescent="0.2">
      <c r="B23" s="3" t="s">
        <v>49</v>
      </c>
      <c r="C23" s="31">
        <v>4.3815635628492696E-3</v>
      </c>
      <c r="D23" s="31">
        <v>3.81830306717083E-3</v>
      </c>
      <c r="E23" s="31"/>
      <c r="F23" s="33">
        <v>-3.4190598538216101E-7</v>
      </c>
      <c r="G23" s="33">
        <v>-3.95942041784462E-8</v>
      </c>
      <c r="H23" s="33">
        <v>-2.6299838440510299E-8</v>
      </c>
      <c r="I23" s="33">
        <v>-1.26603646748571E-7</v>
      </c>
      <c r="J23" s="33">
        <v>1.6662725792330999E-7</v>
      </c>
      <c r="K23" s="33">
        <v>2.8836365583596799E-7</v>
      </c>
      <c r="L23" s="33">
        <v>-9.36941727203642E-9</v>
      </c>
      <c r="M23" s="33">
        <v>-8.0503616511181301E-8</v>
      </c>
      <c r="N23" s="33">
        <v>2.2924580338482201E-7</v>
      </c>
      <c r="O23" s="33">
        <v>-6.6486909555740903E-8</v>
      </c>
      <c r="P23" s="33">
        <v>1.6441845586470001E-7</v>
      </c>
      <c r="Q23" s="33">
        <v>1.56088483816441E-7</v>
      </c>
      <c r="R23" s="33">
        <v>1.02882306098192E-6</v>
      </c>
      <c r="S23" s="33">
        <v>2.9578585928181802E-7</v>
      </c>
      <c r="T23" s="33">
        <v>-3.6175795419032102E-7</v>
      </c>
      <c r="U23" s="33">
        <v>-1.5765214296240299E-6</v>
      </c>
      <c r="V23" s="33">
        <v>-1.9325119655644801E-7</v>
      </c>
      <c r="W23" s="33">
        <v>3.4022575232952199E-8</v>
      </c>
      <c r="X23" s="33">
        <v>6.8457200825142505E-8</v>
      </c>
      <c r="Y23" s="32">
        <v>1.45794383127662E-5</v>
      </c>
      <c r="Z23" s="33">
        <v>1.24375826147857E-6</v>
      </c>
      <c r="AA23" s="33">
        <v>-5.77336122740935E-7</v>
      </c>
      <c r="AB23" s="33">
        <v>-7.1480101310697496E-7</v>
      </c>
      <c r="AC23" s="33">
        <v>-2.4821628531774999E-6</v>
      </c>
      <c r="AD23" s="33">
        <v>1.72867982780341E-6</v>
      </c>
      <c r="AE23" s="33">
        <v>-1.66895691068043E-6</v>
      </c>
      <c r="AF23" s="33">
        <v>1.0338018736365699E-6</v>
      </c>
      <c r="AG23" s="33">
        <v>-9.1255155483601101E-7</v>
      </c>
      <c r="AH23" s="33">
        <v>-2.0384353351830398E-6</v>
      </c>
      <c r="AI23" s="33">
        <v>-3.2444318288234198E-6</v>
      </c>
      <c r="AJ23" s="33">
        <v>3.06420242294653E-6</v>
      </c>
      <c r="AK23" s="33">
        <v>2.2616135739584301E-6</v>
      </c>
      <c r="AL23" s="33">
        <v>-2.4322794261998999E-7</v>
      </c>
      <c r="AM23" s="33">
        <v>1.19287621425984E-6</v>
      </c>
      <c r="AN23" s="33">
        <v>-5.7215899483980798E-7</v>
      </c>
      <c r="AO23" s="33">
        <v>1.5055130912147201E-6</v>
      </c>
      <c r="AP23" s="33">
        <v>2.0153721658864E-6</v>
      </c>
      <c r="AQ23" s="33">
        <v>1.1380299227736101E-6</v>
      </c>
      <c r="AR23" s="33">
        <v>9.7532007178659195E-8</v>
      </c>
      <c r="AS23" s="33">
        <v>-1.48245410650198E-5</v>
      </c>
      <c r="AT23" s="33">
        <v>-1.0160057351744501E-5</v>
      </c>
      <c r="AU23" s="33">
        <v>-4.7544995301508002E-7</v>
      </c>
      <c r="AV23" s="33">
        <v>8.1389333577823399E-7</v>
      </c>
      <c r="AW23" s="33">
        <v>7.7956446366334893E-6</v>
      </c>
      <c r="AX23" s="33">
        <v>-1.05168977300413E-5</v>
      </c>
      <c r="AY23" s="33">
        <v>-3.5502196000784499E-6</v>
      </c>
      <c r="AZ23" s="33">
        <v>-4.6182397401281796E-6</v>
      </c>
      <c r="BA23" s="33">
        <v>9.5721027408670792E-7</v>
      </c>
      <c r="BB23" s="33">
        <v>3.51069776309835E-6</v>
      </c>
      <c r="BC23" s="33">
        <v>-2.3306811030659099E-6</v>
      </c>
      <c r="BD23" s="33">
        <v>-4.1038210812593701E-6</v>
      </c>
      <c r="BE23" s="33">
        <v>-5.78290802194926E-6</v>
      </c>
      <c r="BF23" s="33">
        <v>-7.6691619779023E-6</v>
      </c>
      <c r="BG23" s="33">
        <v>9.4636214499679805E-6</v>
      </c>
      <c r="BH23" s="33">
        <v>7.9004704774645708E-6</v>
      </c>
      <c r="BI23" s="33">
        <v>6.48166877851374E-6</v>
      </c>
      <c r="BJ23" s="33">
        <v>3.5052444913170699E-6</v>
      </c>
      <c r="BK23" s="33">
        <v>-1.7208827026667101E-6</v>
      </c>
      <c r="BL23" s="33">
        <v>1.2643305320252E-6</v>
      </c>
      <c r="BM23" s="33">
        <v>-1.0329081682246499E-5</v>
      </c>
      <c r="BN23" s="33">
        <v>-7.4435380021423497E-5</v>
      </c>
      <c r="BO23" s="33">
        <v>-9.4234388970955701E-6</v>
      </c>
      <c r="BP23" s="33">
        <v>2.7631313410922001E-5</v>
      </c>
      <c r="BQ23" s="33">
        <v>-8.8239334696269201E-6</v>
      </c>
      <c r="BR23" s="33">
        <v>7.32545070567734E-5</v>
      </c>
      <c r="BS23" s="33">
        <v>7.6020437452153407E-5</v>
      </c>
      <c r="BT23" s="33">
        <v>-1.31452884993597E-5</v>
      </c>
      <c r="BU23" s="33">
        <v>-9.3866143799102697E-6</v>
      </c>
      <c r="BV23" s="33">
        <v>2.59912222196328E-5</v>
      </c>
      <c r="BW23" s="33">
        <v>5.4785937390891802E-5</v>
      </c>
      <c r="BX23" s="33">
        <v>-8.1139356690362708E-6</v>
      </c>
      <c r="BY23" s="33">
        <v>-2.5097868165926698E-5</v>
      </c>
      <c r="BZ23" s="33">
        <v>-1.3114100078999501E-5</v>
      </c>
      <c r="CA23" s="33">
        <v>-2.7088507730465001E-5</v>
      </c>
      <c r="CB23" s="33">
        <v>-1.5698255756527699E-5</v>
      </c>
      <c r="CC23" s="33">
        <v>-7.6593364272230693E-6</v>
      </c>
      <c r="CD23" s="33">
        <v>-4.8673987965761697E-5</v>
      </c>
      <c r="CE23" s="33">
        <v>-1.13409098066152E-5</v>
      </c>
      <c r="CF23" s="33">
        <v>-6.8063543783846797E-7</v>
      </c>
      <c r="CG23" s="33">
        <v>1.5076149581705101E-4</v>
      </c>
      <c r="CH23" s="33">
        <v>-8.3350375372132296E-5</v>
      </c>
      <c r="CI23" s="33">
        <v>-1.4116829809535399E-5</v>
      </c>
      <c r="CJ23" s="33">
        <v>2.8983133970166802E-5</v>
      </c>
      <c r="CK23" s="33">
        <v>-2.50646093506701E-5</v>
      </c>
      <c r="CL23" s="33">
        <v>9.9603830772235905E-5</v>
      </c>
      <c r="CM23" s="33">
        <v>8.1542865774091605E-5</v>
      </c>
      <c r="CN23" s="33">
        <v>-1.6640007309143701E-5</v>
      </c>
      <c r="CO23" s="33">
        <v>-1.4389073003106201E-5</v>
      </c>
      <c r="CP23" s="33">
        <v>1.7999087864771799E-5</v>
      </c>
      <c r="CQ23" s="33">
        <v>4.3052546100523601E-5</v>
      </c>
      <c r="CR23" s="33">
        <v>5.0040353541503102E-6</v>
      </c>
      <c r="CS23" s="33">
        <v>-1.8383759391808401E-5</v>
      </c>
      <c r="CT23" s="33">
        <v>-7.4697846264393204E-6</v>
      </c>
      <c r="CU23" s="33">
        <v>-1.7597195951558501E-5</v>
      </c>
      <c r="CV23" s="33">
        <v>-2.2374067215364899E-5</v>
      </c>
      <c r="CW23" s="33">
        <v>-1.5382935563103001E-5</v>
      </c>
      <c r="CX23" s="33">
        <v>-4.5744257650775499E-5</v>
      </c>
      <c r="CY23" s="33">
        <v>-8.9844583504140001E-6</v>
      </c>
      <c r="CZ23" s="33">
        <v>-2.5723400360691902E-6</v>
      </c>
      <c r="DA23" s="33">
        <v>1.58935107654986E-4</v>
      </c>
      <c r="DB23" s="33">
        <v>5.6321917103285497E-7</v>
      </c>
      <c r="DC23" s="33">
        <v>-4.7072876517803003E-6</v>
      </c>
      <c r="DD23" s="33">
        <v>-6.5279338604113101E-6</v>
      </c>
    </row>
    <row r="24" spans="2:108" x14ac:dyDescent="0.2">
      <c r="B24" s="3" t="s">
        <v>50</v>
      </c>
      <c r="C24" s="31">
        <v>0.42148458657184201</v>
      </c>
      <c r="D24" s="31">
        <v>3.4037783361731903E-2</v>
      </c>
      <c r="E24" s="31"/>
      <c r="F24" s="33">
        <v>4.26767791672634E-5</v>
      </c>
      <c r="G24" s="33">
        <v>-3.9443488328175204E-6</v>
      </c>
      <c r="H24" s="33">
        <v>-4.5980434471176703E-6</v>
      </c>
      <c r="I24" s="33">
        <v>-2.37824078909859E-6</v>
      </c>
      <c r="J24" s="33">
        <v>-7.4599114631774298E-6</v>
      </c>
      <c r="K24" s="33">
        <v>-4.6603652373498402E-6</v>
      </c>
      <c r="L24" s="33">
        <v>-1.06771151908985E-6</v>
      </c>
      <c r="M24" s="33">
        <v>-1.00633566152142E-6</v>
      </c>
      <c r="N24" s="33">
        <v>-5.8225574361682404E-6</v>
      </c>
      <c r="O24" s="33">
        <v>-6.6524665539788901E-6</v>
      </c>
      <c r="P24" s="33">
        <v>1.2551946615074501E-6</v>
      </c>
      <c r="Q24" s="33">
        <v>9.0754425108004398E-7</v>
      </c>
      <c r="R24" s="33">
        <v>2.4486456339906601E-6</v>
      </c>
      <c r="S24" s="33">
        <v>2.2484278506359798E-6</v>
      </c>
      <c r="T24" s="33">
        <v>-1.95468035852683E-5</v>
      </c>
      <c r="U24" s="33">
        <v>2.4401748612883098E-6</v>
      </c>
      <c r="V24" s="33">
        <v>-6.2167337445092698E-7</v>
      </c>
      <c r="W24" s="33">
        <v>3.42491652827781E-7</v>
      </c>
      <c r="X24" s="33">
        <v>-7.1528904512120705E-7</v>
      </c>
      <c r="Y24" s="33">
        <v>1.24375826147848E-6</v>
      </c>
      <c r="Z24" s="32">
        <v>1.1585706961801899E-3</v>
      </c>
      <c r="AA24" s="33">
        <v>-2.8041436154973599E-4</v>
      </c>
      <c r="AB24" s="33">
        <v>-2.19490294126169E-5</v>
      </c>
      <c r="AC24" s="33">
        <v>-7.81370568607816E-5</v>
      </c>
      <c r="AD24" s="33">
        <v>-1.5534357566553299E-4</v>
      </c>
      <c r="AE24" s="33">
        <v>-1.6609167076606001E-4</v>
      </c>
      <c r="AF24" s="33">
        <v>-2.3809075948584999E-4</v>
      </c>
      <c r="AG24" s="33">
        <v>-1.43419088205887E-4</v>
      </c>
      <c r="AH24" s="33">
        <v>-1.2023505224283499E-4</v>
      </c>
      <c r="AI24" s="33">
        <v>-1.11629881726553E-4</v>
      </c>
      <c r="AJ24" s="33">
        <v>-2.4715091331961901E-4</v>
      </c>
      <c r="AK24" s="33">
        <v>-3.7387433757306101E-5</v>
      </c>
      <c r="AL24" s="33">
        <v>-2.9813570404771298E-6</v>
      </c>
      <c r="AM24" s="33">
        <v>-3.02431723790135E-5</v>
      </c>
      <c r="AN24" s="33">
        <v>-3.86649484789248E-4</v>
      </c>
      <c r="AO24" s="33">
        <v>-7.9270043279341406E-5</v>
      </c>
      <c r="AP24" s="33">
        <v>4.2532525883993902E-5</v>
      </c>
      <c r="AQ24" s="33">
        <v>-1.0270358644629101E-4</v>
      </c>
      <c r="AR24" s="33">
        <v>-3.5760739590588401E-5</v>
      </c>
      <c r="AS24" s="33">
        <v>8.7082136881279102E-5</v>
      </c>
      <c r="AT24" s="33">
        <v>-1.55022005536484E-6</v>
      </c>
      <c r="AU24" s="33">
        <v>-6.0438313764389097E-5</v>
      </c>
      <c r="AV24" s="33">
        <v>-8.8054042750404502E-5</v>
      </c>
      <c r="AW24" s="33">
        <v>-1.0707456861554699E-4</v>
      </c>
      <c r="AX24" s="33">
        <v>1.6816180264693999E-4</v>
      </c>
      <c r="AY24" s="33">
        <v>-1.25738000780742E-4</v>
      </c>
      <c r="AZ24" s="33">
        <v>1.50930653443644E-4</v>
      </c>
      <c r="BA24" s="33">
        <v>6.5790976558482102E-5</v>
      </c>
      <c r="BB24" s="33">
        <v>3.6259949924368103E-4</v>
      </c>
      <c r="BC24" s="33">
        <v>4.1447018076805998E-4</v>
      </c>
      <c r="BD24" s="33">
        <v>-5.2812667035302295E-4</v>
      </c>
      <c r="BE24" s="33">
        <v>1.83690474931464E-4</v>
      </c>
      <c r="BF24" s="33">
        <v>-1.6474721196200199E-4</v>
      </c>
      <c r="BG24" s="33">
        <v>9.2810144170356006E-5</v>
      </c>
      <c r="BH24" s="33">
        <v>-1.93713697021992E-4</v>
      </c>
      <c r="BI24" s="33">
        <v>3.6984228130384501E-5</v>
      </c>
      <c r="BJ24" s="33">
        <v>5.5365237465109001E-5</v>
      </c>
      <c r="BK24" s="33">
        <v>-2.8481222049400901E-5</v>
      </c>
      <c r="BL24" s="33">
        <v>1.08836679560992E-4</v>
      </c>
      <c r="BM24" s="33">
        <v>-3.1185157624898702E-5</v>
      </c>
      <c r="BN24" s="33">
        <v>-1.43096708130312E-2</v>
      </c>
      <c r="BO24" s="33">
        <v>2.8083105484024498E-3</v>
      </c>
      <c r="BP24" s="33">
        <v>7.5522289601176397E-4</v>
      </c>
      <c r="BQ24" s="33">
        <v>1.32854263643989E-3</v>
      </c>
      <c r="BR24" s="33">
        <v>2.47042885117662E-4</v>
      </c>
      <c r="BS24" s="33">
        <v>2.4294369004465798E-3</v>
      </c>
      <c r="BT24" s="33">
        <v>2.5684123940198202E-3</v>
      </c>
      <c r="BU24" s="33">
        <v>2.0232883094065302E-3</v>
      </c>
      <c r="BV24" s="33">
        <v>1.0863616124302999E-3</v>
      </c>
      <c r="BW24" s="33">
        <v>2.4420537080560502E-4</v>
      </c>
      <c r="BX24" s="33">
        <v>4.0458987801068004E-3</v>
      </c>
      <c r="BY24" s="33">
        <v>-5.9133288690850299E-4</v>
      </c>
      <c r="BZ24" s="33">
        <v>3.4384500954035202E-3</v>
      </c>
      <c r="CA24" s="33">
        <v>2.8150754780721399E-4</v>
      </c>
      <c r="CB24" s="33">
        <v>4.6588851198322897E-3</v>
      </c>
      <c r="CC24" s="33">
        <v>1.91905371274129E-3</v>
      </c>
      <c r="CD24" s="33">
        <v>-6.6051940278979298E-4</v>
      </c>
      <c r="CE24" s="33">
        <v>2.16806937105431E-3</v>
      </c>
      <c r="CF24" s="33">
        <v>-2.6410642967186599E-5</v>
      </c>
      <c r="CG24" s="33">
        <v>-2.39305291217627E-3</v>
      </c>
      <c r="CH24" s="33">
        <v>-1.13074857852311E-2</v>
      </c>
      <c r="CI24" s="33">
        <v>2.0533520095696901E-3</v>
      </c>
      <c r="CJ24" s="33">
        <v>5.94726251174173E-4</v>
      </c>
      <c r="CK24" s="33">
        <v>1.04172569141792E-3</v>
      </c>
      <c r="CL24" s="33">
        <v>-3.13029320604333E-4</v>
      </c>
      <c r="CM24" s="33">
        <v>2.4078487201126E-3</v>
      </c>
      <c r="CN24" s="33">
        <v>1.7822396162127201E-3</v>
      </c>
      <c r="CO24" s="33">
        <v>1.82405029520242E-3</v>
      </c>
      <c r="CP24" s="33">
        <v>8.2358588670145905E-4</v>
      </c>
      <c r="CQ24" s="33">
        <v>-1.0487903423028301E-4</v>
      </c>
      <c r="CR24" s="33">
        <v>3.4765120403456701E-3</v>
      </c>
      <c r="CS24" s="33">
        <v>-8.5228567093978001E-4</v>
      </c>
      <c r="CT24" s="33">
        <v>3.7902377951819998E-3</v>
      </c>
      <c r="CU24" s="33">
        <v>4.4500202235124402E-4</v>
      </c>
      <c r="CV24" s="33">
        <v>3.5327117355945701E-3</v>
      </c>
      <c r="CW24" s="33">
        <v>1.566835395145E-3</v>
      </c>
      <c r="CX24" s="33">
        <v>-6.2420371925872901E-4</v>
      </c>
      <c r="CY24" s="33">
        <v>2.13493317522267E-3</v>
      </c>
      <c r="CZ24" s="33">
        <v>-4.4964262730549199E-4</v>
      </c>
      <c r="DA24" s="33">
        <v>-2.0583209262878001E-3</v>
      </c>
      <c r="DB24" s="33">
        <v>-4.8417109672959097E-5</v>
      </c>
      <c r="DC24" s="33">
        <v>-1.17642643949076E-4</v>
      </c>
      <c r="DD24" s="33">
        <v>4.2707898448218198E-4</v>
      </c>
    </row>
    <row r="25" spans="2:108" x14ac:dyDescent="0.2">
      <c r="B25" s="3" t="s">
        <v>51</v>
      </c>
      <c r="C25" s="31">
        <v>-2.62669009483208E-2</v>
      </c>
      <c r="D25" s="31">
        <v>1.69646752031254E-2</v>
      </c>
      <c r="E25" s="31"/>
      <c r="F25" s="33">
        <v>-6.2508051694579898E-6</v>
      </c>
      <c r="G25" s="33">
        <v>4.89669921435253E-6</v>
      </c>
      <c r="H25" s="33">
        <v>-1.0378202679165099E-8</v>
      </c>
      <c r="I25" s="33">
        <v>3.2117805520332201E-7</v>
      </c>
      <c r="J25" s="33">
        <v>1.0657304718138601E-6</v>
      </c>
      <c r="K25" s="33">
        <v>4.3201436757909898E-7</v>
      </c>
      <c r="L25" s="33">
        <v>-2.20077994332983E-7</v>
      </c>
      <c r="M25" s="33">
        <v>-2.1323749832557601E-7</v>
      </c>
      <c r="N25" s="33">
        <v>8.3466144380020201E-7</v>
      </c>
      <c r="O25" s="33">
        <v>5.4430328972728397E-7</v>
      </c>
      <c r="P25" s="33">
        <v>-2.7233642679595301E-6</v>
      </c>
      <c r="Q25" s="33">
        <v>-9.4141419356847603E-7</v>
      </c>
      <c r="R25" s="33">
        <v>-1.6552450155230501E-7</v>
      </c>
      <c r="S25" s="33">
        <v>1.8109778325779401E-7</v>
      </c>
      <c r="T25" s="33">
        <v>2.0496971673949101E-6</v>
      </c>
      <c r="U25" s="33">
        <v>2.7232189729296899E-8</v>
      </c>
      <c r="V25" s="33">
        <v>3.9184950621149498E-7</v>
      </c>
      <c r="W25" s="33">
        <v>2.0126511155555099E-7</v>
      </c>
      <c r="X25" s="33">
        <v>-3.72492779203152E-7</v>
      </c>
      <c r="Y25" s="33">
        <v>-5.7733612274080498E-7</v>
      </c>
      <c r="Z25" s="33">
        <v>-2.8041436154972802E-4</v>
      </c>
      <c r="AA25" s="32">
        <v>2.8780020474753702E-4</v>
      </c>
      <c r="AB25" s="33">
        <v>-2.4887617497127399E-5</v>
      </c>
      <c r="AC25" s="33">
        <v>2.0720207090964601E-5</v>
      </c>
      <c r="AD25" s="33">
        <v>4.91092061459759E-5</v>
      </c>
      <c r="AE25" s="33">
        <v>7.8294297734135997E-6</v>
      </c>
      <c r="AF25" s="33">
        <v>2.0901382052743E-5</v>
      </c>
      <c r="AG25" s="33">
        <v>2.7349743085689201E-5</v>
      </c>
      <c r="AH25" s="33">
        <v>7.3274911760668E-5</v>
      </c>
      <c r="AI25" s="33">
        <v>3.3981332082558601E-5</v>
      </c>
      <c r="AJ25" s="33">
        <v>-1.6517804589126399E-6</v>
      </c>
      <c r="AK25" s="33">
        <v>-7.6048085871037997E-5</v>
      </c>
      <c r="AL25" s="33">
        <v>-1.09801922631788E-5</v>
      </c>
      <c r="AM25" s="33">
        <v>2.1996062505083501E-5</v>
      </c>
      <c r="AN25" s="33">
        <v>4.3335223073931002E-5</v>
      </c>
      <c r="AO25" s="33">
        <v>-2.2937705113286198E-6</v>
      </c>
      <c r="AP25" s="33">
        <v>1.6943798231284301E-5</v>
      </c>
      <c r="AQ25" s="33">
        <v>2.9662070735950099E-5</v>
      </c>
      <c r="AR25" s="33">
        <v>1.5381052200340198E-5</v>
      </c>
      <c r="AS25" s="33">
        <v>2.85845967004759E-6</v>
      </c>
      <c r="AT25" s="33">
        <v>1.1067360523931499E-4</v>
      </c>
      <c r="AU25" s="33">
        <v>4.2385442183559003E-5</v>
      </c>
      <c r="AV25" s="33">
        <v>4.1871883407943802E-5</v>
      </c>
      <c r="AW25" s="33">
        <v>7.2099177780991597E-6</v>
      </c>
      <c r="AX25" s="33">
        <v>-8.0433716377224001E-5</v>
      </c>
      <c r="AY25" s="33">
        <v>2.7292669831483702E-5</v>
      </c>
      <c r="AZ25" s="33">
        <v>-2.27309501430945E-5</v>
      </c>
      <c r="BA25" s="33">
        <v>-3.2907826373864E-5</v>
      </c>
      <c r="BB25" s="33">
        <v>-1.07561310259604E-4</v>
      </c>
      <c r="BC25" s="33">
        <v>-1.2509179729558201E-4</v>
      </c>
      <c r="BD25" s="33">
        <v>1.98599953803987E-4</v>
      </c>
      <c r="BE25" s="33">
        <v>-2.1569218029279601E-5</v>
      </c>
      <c r="BF25" s="33">
        <v>-9.6899337599084005E-5</v>
      </c>
      <c r="BG25" s="33">
        <v>-1.06600301849226E-4</v>
      </c>
      <c r="BH25" s="33">
        <v>-1.4400815219159799E-5</v>
      </c>
      <c r="BI25" s="33">
        <v>-8.70153618232304E-5</v>
      </c>
      <c r="BJ25" s="33">
        <v>-1.6530505411201601E-5</v>
      </c>
      <c r="BK25" s="33">
        <v>1.82941013352508E-5</v>
      </c>
      <c r="BL25" s="33">
        <v>-2.9562823960269899E-5</v>
      </c>
      <c r="BM25" s="33">
        <v>8.49514697336458E-5</v>
      </c>
      <c r="BN25" s="33">
        <v>4.71411381325928E-3</v>
      </c>
      <c r="BO25" s="33">
        <v>-1.9106677657362799E-3</v>
      </c>
      <c r="BP25" s="33">
        <v>-4.1360100084532801E-5</v>
      </c>
      <c r="BQ25" s="33">
        <v>-4.2635284360354202E-4</v>
      </c>
      <c r="BR25" s="33">
        <v>-2.5503927211496699E-4</v>
      </c>
      <c r="BS25" s="33">
        <v>-4.3858199650567101E-4</v>
      </c>
      <c r="BT25" s="33">
        <v>-6.8208219380031497E-4</v>
      </c>
      <c r="BU25" s="33">
        <v>-2.7416307917633802E-4</v>
      </c>
      <c r="BV25" s="33">
        <v>-9.6946466566034397E-4</v>
      </c>
      <c r="BW25" s="33">
        <v>-2.4715508804963902E-4</v>
      </c>
      <c r="BX25" s="33">
        <v>-4.7143496787995301E-4</v>
      </c>
      <c r="BY25" s="33">
        <v>6.3275981608810301E-4</v>
      </c>
      <c r="BZ25" s="33">
        <v>-9.0820141101550795E-4</v>
      </c>
      <c r="CA25" s="33">
        <v>1.27391440701669E-5</v>
      </c>
      <c r="CB25" s="33">
        <v>-9.4061256955175598E-4</v>
      </c>
      <c r="CC25" s="33">
        <v>-6.5079191908924499E-4</v>
      </c>
      <c r="CD25" s="33">
        <v>-2.05081621210085E-5</v>
      </c>
      <c r="CE25" s="33">
        <v>-6.8651692763043999E-4</v>
      </c>
      <c r="CF25" s="33">
        <v>-8.6332262323799794E-5</v>
      </c>
      <c r="CG25" s="33">
        <v>5.0504629759683204E-4</v>
      </c>
      <c r="CH25" s="33">
        <v>4.1282258537891098E-3</v>
      </c>
      <c r="CI25" s="33">
        <v>-8.3045480493284998E-4</v>
      </c>
      <c r="CJ25" s="33">
        <v>-1.01176665083994E-4</v>
      </c>
      <c r="CK25" s="33">
        <v>-3.1890095496287402E-4</v>
      </c>
      <c r="CL25" s="33">
        <v>-1.0853959240944E-4</v>
      </c>
      <c r="CM25" s="33">
        <v>-5.8089086790786702E-4</v>
      </c>
      <c r="CN25" s="33">
        <v>-6.8197237153346001E-4</v>
      </c>
      <c r="CO25" s="33">
        <v>-3.1750944645555498E-4</v>
      </c>
      <c r="CP25" s="33">
        <v>-7.9984106966541095E-4</v>
      </c>
      <c r="CQ25" s="33">
        <v>-1.3744499055977401E-4</v>
      </c>
      <c r="CR25" s="33">
        <v>-5.9651077447539795E-4</v>
      </c>
      <c r="CS25" s="33">
        <v>3.6036478313254E-4</v>
      </c>
      <c r="CT25" s="33">
        <v>-1.15048406397628E-3</v>
      </c>
      <c r="CU25" s="33">
        <v>3.4452637798593299E-5</v>
      </c>
      <c r="CV25" s="33">
        <v>-8.4249756817193799E-4</v>
      </c>
      <c r="CW25" s="33">
        <v>-5.9523003314219502E-4</v>
      </c>
      <c r="CX25" s="33">
        <v>1.3901786749545699E-4</v>
      </c>
      <c r="CY25" s="33">
        <v>-6.6760207045281296E-4</v>
      </c>
      <c r="CZ25" s="33">
        <v>9.4599835746755906E-5</v>
      </c>
      <c r="DA25" s="33">
        <v>5.5708137236413797E-4</v>
      </c>
      <c r="DB25" s="33">
        <v>1.8098848511041099E-6</v>
      </c>
      <c r="DC25" s="33">
        <v>1.09094440836648E-4</v>
      </c>
      <c r="DD25" s="33">
        <v>-1.57490038100902E-4</v>
      </c>
    </row>
    <row r="26" spans="2:108" x14ac:dyDescent="0.2">
      <c r="B26" s="3" t="s">
        <v>52</v>
      </c>
      <c r="C26" s="31">
        <v>-1.0655680899470599E-2</v>
      </c>
      <c r="D26" s="31">
        <v>1.47957600624738E-2</v>
      </c>
      <c r="E26" s="31"/>
      <c r="F26" s="33">
        <v>-1.6699565158091001E-6</v>
      </c>
      <c r="G26" s="33">
        <v>-2.28505646141078E-7</v>
      </c>
      <c r="H26" s="33">
        <v>3.9862589088472302E-6</v>
      </c>
      <c r="I26" s="33">
        <v>-8.83819944235142E-7</v>
      </c>
      <c r="J26" s="33">
        <v>-2.45934973341158E-7</v>
      </c>
      <c r="K26" s="33">
        <v>2.4766253123403701E-7</v>
      </c>
      <c r="L26" s="33">
        <v>-9.5445593914004999E-7</v>
      </c>
      <c r="M26" s="33">
        <v>-3.4053276343201201E-7</v>
      </c>
      <c r="N26" s="33">
        <v>-7.2518501354159595E-7</v>
      </c>
      <c r="O26" s="33">
        <v>-1.7162885135548599E-7</v>
      </c>
      <c r="P26" s="33">
        <v>1.5799932094749E-6</v>
      </c>
      <c r="Q26" s="33">
        <v>-1.16999960230908E-7</v>
      </c>
      <c r="R26" s="33">
        <v>2.56995837500856E-6</v>
      </c>
      <c r="S26" s="33">
        <v>-1.21918829086093E-6</v>
      </c>
      <c r="T26" s="33">
        <v>1.9897033271012298E-6</v>
      </c>
      <c r="U26" s="33">
        <v>5.8560066558581501E-7</v>
      </c>
      <c r="V26" s="33">
        <v>-5.0504554428997905E-7</v>
      </c>
      <c r="W26" s="33">
        <v>3.3814733739686E-7</v>
      </c>
      <c r="X26" s="33">
        <v>-2.1745846152613001E-7</v>
      </c>
      <c r="Y26" s="33">
        <v>-7.14801013107046E-7</v>
      </c>
      <c r="Z26" s="33">
        <v>-2.1949029412613502E-5</v>
      </c>
      <c r="AA26" s="33">
        <v>-2.4887617497128199E-5</v>
      </c>
      <c r="AB26" s="32">
        <v>2.1891451582629399E-4</v>
      </c>
      <c r="AC26" s="33">
        <v>-1.4554822232998899E-5</v>
      </c>
      <c r="AD26" s="33">
        <v>-1.00663932244979E-5</v>
      </c>
      <c r="AE26" s="33">
        <v>-2.3242801871349199E-7</v>
      </c>
      <c r="AF26" s="33">
        <v>-6.1903240631344596E-5</v>
      </c>
      <c r="AG26" s="33">
        <v>-5.3992936733961002E-5</v>
      </c>
      <c r="AH26" s="33">
        <v>1.24353320391103E-5</v>
      </c>
      <c r="AI26" s="33">
        <v>-6.95503862346818E-6</v>
      </c>
      <c r="AJ26" s="33">
        <v>-6.0584873162867696E-6</v>
      </c>
      <c r="AK26" s="33">
        <v>1.07833427928123E-5</v>
      </c>
      <c r="AL26" s="33">
        <v>-1.8282035152539702E-5</v>
      </c>
      <c r="AM26" s="33">
        <v>-4.3436774079278597E-5</v>
      </c>
      <c r="AN26" s="33">
        <v>1.7600444718146E-5</v>
      </c>
      <c r="AO26" s="33">
        <v>1.40234959686009E-6</v>
      </c>
      <c r="AP26" s="33">
        <v>-1.1080667267791599E-5</v>
      </c>
      <c r="AQ26" s="33">
        <v>-2.9286083708917199E-5</v>
      </c>
      <c r="AR26" s="33">
        <v>3.2046787661469198E-6</v>
      </c>
      <c r="AS26" s="33">
        <v>3.5692743717866998E-5</v>
      </c>
      <c r="AT26" s="33">
        <v>-1.08147173745803E-4</v>
      </c>
      <c r="AU26" s="33">
        <v>-1.8399179519092701E-5</v>
      </c>
      <c r="AV26" s="33">
        <v>-5.5789363453824197E-5</v>
      </c>
      <c r="AW26" s="33">
        <v>-3.92383638789995E-6</v>
      </c>
      <c r="AX26" s="33">
        <v>9.4076305022044201E-5</v>
      </c>
      <c r="AY26" s="33">
        <v>2.4303093938846601E-5</v>
      </c>
      <c r="AZ26" s="33">
        <v>7.7465531882389794E-5</v>
      </c>
      <c r="BA26" s="33">
        <v>1.5881512070729799E-5</v>
      </c>
      <c r="BB26" s="33">
        <v>7.6632783141556305E-5</v>
      </c>
      <c r="BC26" s="33">
        <v>5.1613153639478298E-5</v>
      </c>
      <c r="BD26" s="33">
        <v>-1.17630007906665E-4</v>
      </c>
      <c r="BE26" s="33">
        <v>5.9549358157996298E-5</v>
      </c>
      <c r="BF26" s="33">
        <v>1.3262560504780199E-4</v>
      </c>
      <c r="BG26" s="33">
        <v>2.5462625861115599E-5</v>
      </c>
      <c r="BH26" s="33">
        <v>-4.5170507600769602E-6</v>
      </c>
      <c r="BI26" s="33">
        <v>5.4652956949291298E-5</v>
      </c>
      <c r="BJ26" s="33">
        <v>-1.9638526419571E-5</v>
      </c>
      <c r="BK26" s="33">
        <v>1.9820278016130301E-6</v>
      </c>
      <c r="BL26" s="33">
        <v>2.3119278602370101E-6</v>
      </c>
      <c r="BM26" s="33">
        <v>-4.4992564802741101E-5</v>
      </c>
      <c r="BN26" s="33">
        <v>-1.02945628113921E-3</v>
      </c>
      <c r="BO26" s="33">
        <v>8.6482585410209596E-5</v>
      </c>
      <c r="BP26" s="33">
        <v>-1.3670642077724701E-3</v>
      </c>
      <c r="BQ26" s="33">
        <v>3.52157991197454E-4</v>
      </c>
      <c r="BR26" s="33">
        <v>-7.5381731696927705E-4</v>
      </c>
      <c r="BS26" s="33">
        <v>-7.4485655766123697E-4</v>
      </c>
      <c r="BT26" s="33">
        <v>7.03569138052505E-4</v>
      </c>
      <c r="BU26" s="33">
        <v>5.0073301827456096E-4</v>
      </c>
      <c r="BV26" s="33">
        <v>3.9293829785087402E-4</v>
      </c>
      <c r="BW26" s="33">
        <v>1.7235968886063799E-4</v>
      </c>
      <c r="BX26" s="33">
        <v>3.241856593033E-4</v>
      </c>
      <c r="BY26" s="33">
        <v>-3.8985720250683299E-4</v>
      </c>
      <c r="BZ26" s="33">
        <v>6.6815603419968902E-4</v>
      </c>
      <c r="CA26" s="33">
        <v>3.6083335144684203E-4</v>
      </c>
      <c r="CB26" s="33">
        <v>1.19718331135448E-4</v>
      </c>
      <c r="CC26" s="33">
        <v>5.8350845417398298E-4</v>
      </c>
      <c r="CD26" s="33">
        <v>3.7162751119360901E-4</v>
      </c>
      <c r="CE26" s="33">
        <v>4.8214387670918798E-4</v>
      </c>
      <c r="CF26" s="33">
        <v>5.1462376274225099E-5</v>
      </c>
      <c r="CG26" s="33">
        <v>-7.9918648554437404E-4</v>
      </c>
      <c r="CH26" s="33">
        <v>-1.36363202691929E-3</v>
      </c>
      <c r="CI26" s="33">
        <v>7.6472145592925501E-5</v>
      </c>
      <c r="CJ26" s="33">
        <v>-6.0202750700149004E-4</v>
      </c>
      <c r="CK26" s="33">
        <v>2.5908636556217098E-4</v>
      </c>
      <c r="CL26" s="33">
        <v>-8.7798874127137795E-4</v>
      </c>
      <c r="CM26" s="33">
        <v>-8.6536790605301096E-4</v>
      </c>
      <c r="CN26" s="33">
        <v>4.5016430949220999E-4</v>
      </c>
      <c r="CO26" s="33">
        <v>4.1633204747629698E-4</v>
      </c>
      <c r="CP26" s="33">
        <v>6.1442846205532497E-4</v>
      </c>
      <c r="CQ26" s="33">
        <v>2.1410565606447201E-4</v>
      </c>
      <c r="CR26" s="33">
        <v>3.4530127571313798E-4</v>
      </c>
      <c r="CS26" s="33">
        <v>-4.0493636640837798E-4</v>
      </c>
      <c r="CT26" s="33">
        <v>7.0220293087356798E-4</v>
      </c>
      <c r="CU26" s="33">
        <v>2.1603167393035699E-4</v>
      </c>
      <c r="CV26" s="33">
        <v>1.9871838049866501E-4</v>
      </c>
      <c r="CW26" s="33">
        <v>5.5178006787436095E-4</v>
      </c>
      <c r="CX26" s="33">
        <v>3.40207648634401E-4</v>
      </c>
      <c r="CY26" s="33">
        <v>4.2280245423129598E-4</v>
      </c>
      <c r="CZ26" s="33">
        <v>4.8011687506950802E-5</v>
      </c>
      <c r="DA26" s="33">
        <v>-7.5131818732160902E-4</v>
      </c>
      <c r="DB26" s="33">
        <v>-6.10467489906354E-6</v>
      </c>
      <c r="DC26" s="33">
        <v>-1.01338449569638E-4</v>
      </c>
      <c r="DD26" s="33">
        <v>1.11975722476761E-4</v>
      </c>
    </row>
    <row r="27" spans="2:108" x14ac:dyDescent="0.2">
      <c r="B27" s="3" t="s">
        <v>53</v>
      </c>
      <c r="C27" s="31">
        <v>1.98406405222495E-2</v>
      </c>
      <c r="D27" s="31">
        <v>1.45742294975866E-2</v>
      </c>
      <c r="E27" s="31"/>
      <c r="F27" s="33">
        <v>-4.2929465914575199E-7</v>
      </c>
      <c r="G27" s="33">
        <v>3.87366584279868E-7</v>
      </c>
      <c r="H27" s="33">
        <v>-1.10680439406984E-6</v>
      </c>
      <c r="I27" s="33">
        <v>3.3618428605353301E-6</v>
      </c>
      <c r="J27" s="33">
        <v>-1.28909992431297E-6</v>
      </c>
      <c r="K27" s="33">
        <v>-1.5553183568493401E-6</v>
      </c>
      <c r="L27" s="33">
        <v>7.1126877069787603E-8</v>
      </c>
      <c r="M27" s="33">
        <v>3.15530899461948E-7</v>
      </c>
      <c r="N27" s="33">
        <v>-3.3956820103971002E-7</v>
      </c>
      <c r="O27" s="33">
        <v>1.6870474306088801E-7</v>
      </c>
      <c r="P27" s="33">
        <v>-5.6330252768498795E-7</v>
      </c>
      <c r="Q27" s="33">
        <v>2.81051851369879E-7</v>
      </c>
      <c r="R27" s="33">
        <v>-1.19261032760482E-6</v>
      </c>
      <c r="S27" s="33">
        <v>2.5890329512723098E-7</v>
      </c>
      <c r="T27" s="33">
        <v>4.3397993475610899E-7</v>
      </c>
      <c r="U27" s="33">
        <v>1.64554147646931E-7</v>
      </c>
      <c r="V27" s="33">
        <v>7.3565842137238295E-7</v>
      </c>
      <c r="W27" s="33">
        <v>2.78683045030871E-7</v>
      </c>
      <c r="X27" s="33">
        <v>-1.4808469350758501E-6</v>
      </c>
      <c r="Y27" s="33">
        <v>-2.4821628531774699E-6</v>
      </c>
      <c r="Z27" s="33">
        <v>-7.8137056860771097E-5</v>
      </c>
      <c r="AA27" s="33">
        <v>2.07202070909619E-5</v>
      </c>
      <c r="AB27" s="33">
        <v>-1.45548222329983E-5</v>
      </c>
      <c r="AC27" s="32">
        <v>2.1240816544832201E-4</v>
      </c>
      <c r="AD27" s="33">
        <v>-2.52732187625317E-5</v>
      </c>
      <c r="AE27" s="33">
        <v>1.57016085525376E-5</v>
      </c>
      <c r="AF27" s="33">
        <v>-9.2232538123640796E-7</v>
      </c>
      <c r="AG27" s="33">
        <v>1.1023232760584E-5</v>
      </c>
      <c r="AH27" s="33">
        <v>6.1399512014620302E-6</v>
      </c>
      <c r="AI27" s="33">
        <v>-6.9050154087378698E-6</v>
      </c>
      <c r="AJ27" s="33">
        <v>-2.9760799889052699E-5</v>
      </c>
      <c r="AK27" s="33">
        <v>-1.37468284831216E-5</v>
      </c>
      <c r="AL27" s="33">
        <v>-2.3667741759576801E-5</v>
      </c>
      <c r="AM27" s="33">
        <v>3.9537802031867397E-5</v>
      </c>
      <c r="AN27" s="33">
        <v>3.2159188451961001E-5</v>
      </c>
      <c r="AO27" s="33">
        <v>-2.3233679383666099E-6</v>
      </c>
      <c r="AP27" s="33">
        <v>1.24833702465093E-7</v>
      </c>
      <c r="AQ27" s="33">
        <v>3.2207648634462498E-6</v>
      </c>
      <c r="AR27" s="33">
        <v>-2.3319643970545601E-6</v>
      </c>
      <c r="AS27" s="33">
        <v>3.5389062090760901E-5</v>
      </c>
      <c r="AT27" s="33">
        <v>-1.7204715982068301E-5</v>
      </c>
      <c r="AU27" s="33">
        <v>1.3287798132307E-5</v>
      </c>
      <c r="AV27" s="33">
        <v>2.54346956365307E-5</v>
      </c>
      <c r="AW27" s="33">
        <v>-1.2596356445142001E-5</v>
      </c>
      <c r="AX27" s="33">
        <v>5.0753102561678002E-5</v>
      </c>
      <c r="AY27" s="33">
        <v>2.9169658388907002E-6</v>
      </c>
      <c r="AZ27" s="33">
        <v>-2.8240966985212701E-5</v>
      </c>
      <c r="BA27" s="33">
        <v>1.0727766237808601E-5</v>
      </c>
      <c r="BB27" s="33">
        <v>2.4267073311336599E-5</v>
      </c>
      <c r="BC27" s="33">
        <v>1.43616743744854E-5</v>
      </c>
      <c r="BD27" s="33">
        <v>2.79011144469069E-5</v>
      </c>
      <c r="BE27" s="33">
        <v>1.40170711974154E-5</v>
      </c>
      <c r="BF27" s="33">
        <v>9.6600873134050497E-5</v>
      </c>
      <c r="BG27" s="33">
        <v>-3.7781719663320598E-5</v>
      </c>
      <c r="BH27" s="33">
        <v>-6.0064010161900001E-5</v>
      </c>
      <c r="BI27" s="33">
        <v>2.3497014770844299E-5</v>
      </c>
      <c r="BJ27" s="33">
        <v>1.1392890603977101E-6</v>
      </c>
      <c r="BK27" s="33">
        <v>1.48545383948049E-6</v>
      </c>
      <c r="BL27" s="33">
        <v>-2.7186945567556801E-6</v>
      </c>
      <c r="BM27" s="33">
        <v>-1.49180860455849E-5</v>
      </c>
      <c r="BN27" s="33">
        <v>5.0859836734342605E-4</v>
      </c>
      <c r="BO27" s="33">
        <v>-3.9737062494256902E-4</v>
      </c>
      <c r="BP27" s="33">
        <v>3.6880335430589899E-5</v>
      </c>
      <c r="BQ27" s="33">
        <v>-1.35974076713061E-3</v>
      </c>
      <c r="BR27" s="33">
        <v>-2.26053613884059E-4</v>
      </c>
      <c r="BS27" s="33">
        <v>-5.0078316921903904E-4</v>
      </c>
      <c r="BT27" s="33">
        <v>1.5831243582028801E-4</v>
      </c>
      <c r="BU27" s="33">
        <v>-1.9607986145703501E-4</v>
      </c>
      <c r="BV27" s="33">
        <v>-3.4325979745718902E-5</v>
      </c>
      <c r="BW27" s="33">
        <v>-3.7713854661648102E-6</v>
      </c>
      <c r="BX27" s="33">
        <v>6.7488667193467698E-5</v>
      </c>
      <c r="BY27" s="33">
        <v>-5.5892234546754197E-5</v>
      </c>
      <c r="BZ27" s="33">
        <v>3.0905176011396598E-4</v>
      </c>
      <c r="CA27" s="33">
        <v>-1.89168453510908E-4</v>
      </c>
      <c r="CB27" s="33">
        <v>5.1560431428442302E-5</v>
      </c>
      <c r="CC27" s="33">
        <v>1.9298065096805001E-4</v>
      </c>
      <c r="CD27" s="33">
        <v>1.6074912567177601E-4</v>
      </c>
      <c r="CE27" s="33">
        <v>-2.5044919266017599E-5</v>
      </c>
      <c r="CF27" s="33">
        <v>6.3377987447172694E-5</v>
      </c>
      <c r="CG27" s="33">
        <v>-4.87735739034403E-4</v>
      </c>
      <c r="CH27" s="33">
        <v>2.4305726936680301E-4</v>
      </c>
      <c r="CI27" s="33">
        <v>-3.1125187532557902E-4</v>
      </c>
      <c r="CJ27" s="33">
        <v>-8.5181231500934006E-5</v>
      </c>
      <c r="CK27" s="33">
        <v>-5.7980020117885602E-4</v>
      </c>
      <c r="CL27" s="33">
        <v>-3.8050288033400303E-4</v>
      </c>
      <c r="CM27" s="33">
        <v>-5.3854511706871201E-4</v>
      </c>
      <c r="CN27" s="33">
        <v>1.32184906792158E-4</v>
      </c>
      <c r="CO27" s="33">
        <v>-1.05084671434131E-4</v>
      </c>
      <c r="CP27" s="33">
        <v>2.2427829971175998E-5</v>
      </c>
      <c r="CQ27" s="33">
        <v>-3.6787080229441497E-5</v>
      </c>
      <c r="CR27" s="33">
        <v>-6.4149094269159399E-5</v>
      </c>
      <c r="CS27" s="33">
        <v>-1.5876993558083601E-4</v>
      </c>
      <c r="CT27" s="33">
        <v>2.36278323657679E-4</v>
      </c>
      <c r="CU27" s="33">
        <v>-7.7991381850834992E-6</v>
      </c>
      <c r="CV27" s="33">
        <v>1.9471675607390799E-4</v>
      </c>
      <c r="CW27" s="33">
        <v>1.66760946133271E-4</v>
      </c>
      <c r="CX27" s="33">
        <v>2.01772440510049E-4</v>
      </c>
      <c r="CY27" s="33">
        <v>-2.52730142474192E-5</v>
      </c>
      <c r="CZ27" s="33">
        <v>5.91035369020323E-5</v>
      </c>
      <c r="DA27" s="33">
        <v>-4.0004169874727799E-4</v>
      </c>
      <c r="DB27" s="33">
        <v>-6.7697798005623201E-6</v>
      </c>
      <c r="DC27" s="33">
        <v>-2.6053805180073599E-5</v>
      </c>
      <c r="DD27" s="33">
        <v>1.74290384571346E-6</v>
      </c>
    </row>
    <row r="28" spans="2:108" x14ac:dyDescent="0.2">
      <c r="B28" s="3" t="s">
        <v>54</v>
      </c>
      <c r="C28" s="31">
        <v>8.87925887368963E-2</v>
      </c>
      <c r="D28" s="31">
        <v>1.74987199678176E-2</v>
      </c>
      <c r="E28" s="31"/>
      <c r="F28" s="33">
        <v>-4.62792239202596E-6</v>
      </c>
      <c r="G28" s="33">
        <v>1.43315231348416E-6</v>
      </c>
      <c r="H28" s="33">
        <v>2.3883580548659E-7</v>
      </c>
      <c r="I28" s="33">
        <v>-1.4982270084568801E-6</v>
      </c>
      <c r="J28" s="33">
        <v>9.9213889918764504E-6</v>
      </c>
      <c r="K28" s="33">
        <v>8.1244166188168197E-6</v>
      </c>
      <c r="L28" s="33">
        <v>-4.5774135790735701E-7</v>
      </c>
      <c r="M28" s="33">
        <v>-1.0401656316892499E-6</v>
      </c>
      <c r="N28" s="33">
        <v>-3.4428138454059499E-6</v>
      </c>
      <c r="O28" s="33">
        <v>-2.2811371386272401E-6</v>
      </c>
      <c r="P28" s="33">
        <v>-1.5428432269668601E-7</v>
      </c>
      <c r="Q28" s="33">
        <v>-6.3732338629127795E-7</v>
      </c>
      <c r="R28" s="33">
        <v>1.15873109258595E-6</v>
      </c>
      <c r="S28" s="33">
        <v>5.3266755042962805E-7</v>
      </c>
      <c r="T28" s="33">
        <v>-2.0844153349372799E-6</v>
      </c>
      <c r="U28" s="33">
        <v>-9.5713142269708606E-7</v>
      </c>
      <c r="V28" s="33">
        <v>4.7275689699717798E-7</v>
      </c>
      <c r="W28" s="33">
        <v>-4.3352896845454901E-7</v>
      </c>
      <c r="X28" s="33">
        <v>-1.2421570224940399E-6</v>
      </c>
      <c r="Y28" s="33">
        <v>1.7286798278035201E-6</v>
      </c>
      <c r="Z28" s="33">
        <v>-1.55343575665518E-4</v>
      </c>
      <c r="AA28" s="33">
        <v>4.9109206145973501E-5</v>
      </c>
      <c r="AB28" s="33">
        <v>-1.00663932244974E-5</v>
      </c>
      <c r="AC28" s="33">
        <v>-2.5273218762529999E-5</v>
      </c>
      <c r="AD28" s="32">
        <v>3.0620520051210002E-4</v>
      </c>
      <c r="AE28" s="33">
        <v>1.6526539400984301E-4</v>
      </c>
      <c r="AF28" s="33">
        <v>-2.7466044013854601E-5</v>
      </c>
      <c r="AG28" s="33">
        <v>-3.1007492137422499E-5</v>
      </c>
      <c r="AH28" s="33">
        <v>-7.9974912855090594E-5</v>
      </c>
      <c r="AI28" s="33">
        <v>-5.2422500371908797E-5</v>
      </c>
      <c r="AJ28" s="33">
        <v>3.8147728062033099E-5</v>
      </c>
      <c r="AK28" s="33">
        <v>-7.9642365973486604E-6</v>
      </c>
      <c r="AL28" s="33">
        <v>9.8928892913510206E-6</v>
      </c>
      <c r="AM28" s="33">
        <v>-4.5308585063800901E-6</v>
      </c>
      <c r="AN28" s="33">
        <v>3.09376142005149E-6</v>
      </c>
      <c r="AO28" s="33">
        <v>1.40684312262643E-5</v>
      </c>
      <c r="AP28" s="33">
        <v>1.5801913728533601E-5</v>
      </c>
      <c r="AQ28" s="33">
        <v>3.2315741619834999E-5</v>
      </c>
      <c r="AR28" s="33">
        <v>9.1131068181875797E-6</v>
      </c>
      <c r="AS28" s="33">
        <v>-2.0958442247085901E-5</v>
      </c>
      <c r="AT28" s="33">
        <v>-6.4149601205423104E-5</v>
      </c>
      <c r="AU28" s="33">
        <v>2.3277621453260499E-5</v>
      </c>
      <c r="AV28" s="33">
        <v>-1.6521119501793501E-5</v>
      </c>
      <c r="AW28" s="33">
        <v>9.0895298484369596E-6</v>
      </c>
      <c r="AX28" s="33">
        <v>-7.8112991331077394E-6</v>
      </c>
      <c r="AY28" s="33">
        <v>3.1374751884854001E-5</v>
      </c>
      <c r="AZ28" s="33">
        <v>-2.74382362920634E-5</v>
      </c>
      <c r="BA28" s="33">
        <v>1.3730349416566801E-5</v>
      </c>
      <c r="BB28" s="33">
        <v>-1.17295876027274E-4</v>
      </c>
      <c r="BC28" s="33">
        <v>-1.03777925027237E-4</v>
      </c>
      <c r="BD28" s="33">
        <v>9.7636284999919496E-5</v>
      </c>
      <c r="BE28" s="33">
        <v>1.61358419384948E-5</v>
      </c>
      <c r="BF28" s="33">
        <v>2.2429089814859199E-4</v>
      </c>
      <c r="BG28" s="33">
        <v>-9.4890029580620994E-6</v>
      </c>
      <c r="BH28" s="33">
        <v>6.34669160762068E-5</v>
      </c>
      <c r="BI28" s="33">
        <v>5.0750245414378903E-5</v>
      </c>
      <c r="BJ28" s="33">
        <v>-7.0164581927769401E-5</v>
      </c>
      <c r="BK28" s="33">
        <v>2.0522782463636E-5</v>
      </c>
      <c r="BL28" s="33">
        <v>-4.9300862943080402E-5</v>
      </c>
      <c r="BM28" s="33">
        <v>-6.5783093663921905E-5</v>
      </c>
      <c r="BN28" s="33">
        <v>1.6640696153412101E-3</v>
      </c>
      <c r="BO28" s="33">
        <v>-8.0239667220517198E-4</v>
      </c>
      <c r="BP28" s="33">
        <v>-1.2686005584218099E-4</v>
      </c>
      <c r="BQ28" s="33">
        <v>1.46048043016735E-4</v>
      </c>
      <c r="BR28" s="33">
        <v>-2.3240721080120198E-3</v>
      </c>
      <c r="BS28" s="33">
        <v>-2.2711445701181199E-3</v>
      </c>
      <c r="BT28" s="33">
        <v>6.3456210127184299E-4</v>
      </c>
      <c r="BU28" s="33">
        <v>5.1524622648161E-5</v>
      </c>
      <c r="BV28" s="33">
        <v>8.82577065438941E-4</v>
      </c>
      <c r="BW28" s="33">
        <v>7.9571219187645999E-4</v>
      </c>
      <c r="BX28" s="33">
        <v>-8.6317775742940903E-4</v>
      </c>
      <c r="BY28" s="33">
        <v>-1.4123052403228201E-4</v>
      </c>
      <c r="BZ28" s="33">
        <v>-7.3719672608397796E-4</v>
      </c>
      <c r="CA28" s="33">
        <v>1.4051687387048401E-4</v>
      </c>
      <c r="CB28" s="33">
        <v>-5.1685924187645804E-4</v>
      </c>
      <c r="CC28" s="33">
        <v>4.4726508972924603E-5</v>
      </c>
      <c r="CD28" s="33">
        <v>5.5628122331480604E-4</v>
      </c>
      <c r="CE28" s="33">
        <v>-5.1508031602243002E-4</v>
      </c>
      <c r="CF28" s="33">
        <v>1.51720915028007E-4</v>
      </c>
      <c r="CG28" s="33">
        <v>2.2748967338252101E-4</v>
      </c>
      <c r="CH28" s="33">
        <v>1.3803863747948899E-3</v>
      </c>
      <c r="CI28" s="33">
        <v>-6.2349651981494897E-4</v>
      </c>
      <c r="CJ28" s="33">
        <v>-2.8447557920404699E-4</v>
      </c>
      <c r="CK28" s="33">
        <v>-2.7038928166775999E-6</v>
      </c>
      <c r="CL28" s="33">
        <v>-1.2008946663368001E-3</v>
      </c>
      <c r="CM28" s="33">
        <v>-1.94361112749081E-3</v>
      </c>
      <c r="CN28" s="33">
        <v>6.73292832261611E-4</v>
      </c>
      <c r="CO28" s="33">
        <v>-2.48932020513694E-5</v>
      </c>
      <c r="CP28" s="33">
        <v>4.7050432915878601E-4</v>
      </c>
      <c r="CQ28" s="33">
        <v>5.7782677323824604E-4</v>
      </c>
      <c r="CR28" s="33">
        <v>-7.8032202518442905E-4</v>
      </c>
      <c r="CS28" s="33">
        <v>-2.3114349593717699E-4</v>
      </c>
      <c r="CT28" s="33">
        <v>-6.9713551245673296E-4</v>
      </c>
      <c r="CU28" s="33">
        <v>1.19417878986563E-4</v>
      </c>
      <c r="CV28" s="33">
        <v>-6.1654885240714505E-4</v>
      </c>
      <c r="CW28" s="33">
        <v>1.1707044708774699E-4</v>
      </c>
      <c r="CX28" s="33">
        <v>7.0859809713581497E-4</v>
      </c>
      <c r="CY28" s="33">
        <v>-4.6712216772236501E-4</v>
      </c>
      <c r="CZ28" s="33">
        <v>3.1147041169668E-4</v>
      </c>
      <c r="DA28" s="33">
        <v>3.1793898885378198E-5</v>
      </c>
      <c r="DB28" s="33">
        <v>-9.46197922057064E-6</v>
      </c>
      <c r="DC28" s="33">
        <v>-3.0325250772421199E-5</v>
      </c>
      <c r="DD28" s="33">
        <v>-7.0282440824507799E-5</v>
      </c>
    </row>
    <row r="29" spans="2:108" x14ac:dyDescent="0.2">
      <c r="B29" s="3" t="s">
        <v>55</v>
      </c>
      <c r="C29" s="31">
        <v>8.1420143671672496E-2</v>
      </c>
      <c r="D29" s="31">
        <v>2.6541774807756002E-2</v>
      </c>
      <c r="E29" s="31"/>
      <c r="F29" s="33">
        <v>-4.3662586166440396E-6</v>
      </c>
      <c r="G29" s="33">
        <v>8.9075713433124901E-7</v>
      </c>
      <c r="H29" s="33">
        <v>-6.1872925247496401E-7</v>
      </c>
      <c r="I29" s="33">
        <v>-2.6346677240250601E-6</v>
      </c>
      <c r="J29" s="33">
        <v>8.8270767467978397E-6</v>
      </c>
      <c r="K29" s="33">
        <v>1.9100498438598999E-5</v>
      </c>
      <c r="L29" s="33">
        <v>-9.4219119034713197E-7</v>
      </c>
      <c r="M29" s="33">
        <v>-6.8358917810553303E-7</v>
      </c>
      <c r="N29" s="33">
        <v>-3.7531411282626698E-6</v>
      </c>
      <c r="O29" s="33">
        <v>-1.7934059595860699E-6</v>
      </c>
      <c r="P29" s="33">
        <v>1.5360097815331399E-6</v>
      </c>
      <c r="Q29" s="33">
        <v>5.2209514017607401E-7</v>
      </c>
      <c r="R29" s="33">
        <v>2.4293458469749597E-7</v>
      </c>
      <c r="S29" s="33">
        <v>1.8668326806964199E-7</v>
      </c>
      <c r="T29" s="33">
        <v>-1.9802580549746901E-6</v>
      </c>
      <c r="U29" s="33">
        <v>-1.0433581320901399E-7</v>
      </c>
      <c r="V29" s="33">
        <v>-1.2995937862714401E-6</v>
      </c>
      <c r="W29" s="33">
        <v>-4.6161752669739198E-7</v>
      </c>
      <c r="X29" s="33">
        <v>-2.0529256304434699E-6</v>
      </c>
      <c r="Y29" s="33">
        <v>-1.6689569106803E-6</v>
      </c>
      <c r="Z29" s="33">
        <v>-1.66091670766048E-4</v>
      </c>
      <c r="AA29" s="33">
        <v>7.8294297734119005E-6</v>
      </c>
      <c r="AB29" s="33">
        <v>-2.3242801871423301E-7</v>
      </c>
      <c r="AC29" s="33">
        <v>1.57016085525384E-5</v>
      </c>
      <c r="AD29" s="33">
        <v>1.65265394009841E-4</v>
      </c>
      <c r="AE29" s="32">
        <v>7.0446580994562905E-4</v>
      </c>
      <c r="AF29" s="33">
        <v>4.2836799182654097E-5</v>
      </c>
      <c r="AG29" s="33">
        <v>-1.3853470865430599E-5</v>
      </c>
      <c r="AH29" s="33">
        <v>-5.6001128345575502E-5</v>
      </c>
      <c r="AI29" s="33">
        <v>-4.3279687002181702E-5</v>
      </c>
      <c r="AJ29" s="33">
        <v>3.4403794051743597E-5</v>
      </c>
      <c r="AK29" s="33">
        <v>4.2907606262818296E-6</v>
      </c>
      <c r="AL29" s="33">
        <v>1.37768704253159E-6</v>
      </c>
      <c r="AM29" s="33">
        <v>2.9529326529878801E-6</v>
      </c>
      <c r="AN29" s="33">
        <v>-3.6620136132301E-5</v>
      </c>
      <c r="AO29" s="33">
        <v>3.2508297301108998E-5</v>
      </c>
      <c r="AP29" s="33">
        <v>-8.9599041861561601E-5</v>
      </c>
      <c r="AQ29" s="33">
        <v>4.4029271442465098E-5</v>
      </c>
      <c r="AR29" s="33">
        <v>9.8115747999546002E-6</v>
      </c>
      <c r="AS29" s="33">
        <v>-4.1091502012601404E-6</v>
      </c>
      <c r="AT29" s="33">
        <v>-1.4916059217033901E-4</v>
      </c>
      <c r="AU29" s="33">
        <v>1.42381129568215E-5</v>
      </c>
      <c r="AV29" s="33">
        <v>-6.8181798173572998E-6</v>
      </c>
      <c r="AW29" s="33">
        <v>3.6978915396060897E-5</v>
      </c>
      <c r="AX29" s="33">
        <v>1.92569416451448E-5</v>
      </c>
      <c r="AY29" s="33">
        <v>-8.1073707815824101E-5</v>
      </c>
      <c r="AZ29" s="33">
        <v>-4.3484891727359202E-5</v>
      </c>
      <c r="BA29" s="33">
        <v>3.6833490750612197E-5</v>
      </c>
      <c r="BB29" s="33">
        <v>-8.2858824493450007E-5</v>
      </c>
      <c r="BC29" s="33">
        <v>-7.6863789673203603E-5</v>
      </c>
      <c r="BD29" s="33">
        <v>-7.4692741201542399E-5</v>
      </c>
      <c r="BE29" s="33">
        <v>-4.9116019875363203E-6</v>
      </c>
      <c r="BF29" s="33">
        <v>4.2644399673261998E-4</v>
      </c>
      <c r="BG29" s="33">
        <v>8.3625824289843901E-5</v>
      </c>
      <c r="BH29" s="33">
        <v>7.5226152518471595E-5</v>
      </c>
      <c r="BI29" s="33">
        <v>1.2350733278712801E-4</v>
      </c>
      <c r="BJ29" s="33">
        <v>-5.3607614099416701E-5</v>
      </c>
      <c r="BK29" s="33">
        <v>1.9888288072252701E-5</v>
      </c>
      <c r="BL29" s="33">
        <v>-1.8038123932917801E-5</v>
      </c>
      <c r="BM29" s="33">
        <v>-1.5242045553890701E-4</v>
      </c>
      <c r="BN29" s="33">
        <v>1.0799521484327599E-3</v>
      </c>
      <c r="BO29" s="33">
        <v>-1.06207844111402E-3</v>
      </c>
      <c r="BP29" s="33">
        <v>-7.1253238430905706E-5</v>
      </c>
      <c r="BQ29" s="33">
        <v>-2.4461470325364698E-4</v>
      </c>
      <c r="BR29" s="33">
        <v>-1.3769207750432401E-3</v>
      </c>
      <c r="BS29" s="33">
        <v>-5.86982764326692E-3</v>
      </c>
      <c r="BT29" s="33">
        <v>-1.50159989940178E-4</v>
      </c>
      <c r="BU29" s="33">
        <v>-6.5462374322514897E-4</v>
      </c>
      <c r="BV29" s="33">
        <v>1.1545127562496099E-3</v>
      </c>
      <c r="BW29" s="33">
        <v>8.7317680909978698E-4</v>
      </c>
      <c r="BX29" s="33">
        <v>-8.1830334700113696E-4</v>
      </c>
      <c r="BY29" s="33">
        <v>-5.7002999278823899E-4</v>
      </c>
      <c r="BZ29" s="33">
        <v>-3.0318014194914299E-4</v>
      </c>
      <c r="CA29" s="33">
        <v>-1.24031619110298E-4</v>
      </c>
      <c r="CB29" s="33">
        <v>2.22940585697603E-4</v>
      </c>
      <c r="CC29" s="33">
        <v>3.2934227684909502E-4</v>
      </c>
      <c r="CD29" s="33">
        <v>1.2173673379512499E-3</v>
      </c>
      <c r="CE29" s="33">
        <v>-7.3904076679073101E-4</v>
      </c>
      <c r="CF29" s="33">
        <v>5.6880151584190401E-5</v>
      </c>
      <c r="CG29" s="33">
        <v>-1.5671326866037098E-5</v>
      </c>
      <c r="CH29" s="33">
        <v>7.3897412711419503E-4</v>
      </c>
      <c r="CI29" s="33">
        <v>-1.1318522516401901E-3</v>
      </c>
      <c r="CJ29" s="33">
        <v>-2.3638741983847899E-4</v>
      </c>
      <c r="CK29" s="33">
        <v>-3.0611702452034399E-4</v>
      </c>
      <c r="CL29" s="33">
        <v>-7.5402349456870201E-4</v>
      </c>
      <c r="CM29" s="33">
        <v>-3.49727180557417E-3</v>
      </c>
      <c r="CN29" s="33">
        <v>-2.7387053608960499E-5</v>
      </c>
      <c r="CO29" s="33">
        <v>-6.1258074403778499E-4</v>
      </c>
      <c r="CP29" s="33">
        <v>9.1464334899372295E-4</v>
      </c>
      <c r="CQ29" s="33">
        <v>6.7973731611763503E-4</v>
      </c>
      <c r="CR29" s="33">
        <v>-7.5461717982454801E-4</v>
      </c>
      <c r="CS29" s="33">
        <v>-7.2859219995239104E-4</v>
      </c>
      <c r="CT29" s="33">
        <v>-1.6729043171290599E-4</v>
      </c>
      <c r="CU29" s="33">
        <v>-8.5524746025913601E-5</v>
      </c>
      <c r="CV29" s="33">
        <v>4.7785189828121698E-5</v>
      </c>
      <c r="CW29" s="33">
        <v>4.1215065319281501E-4</v>
      </c>
      <c r="CX29" s="33">
        <v>9.789845570002799E-4</v>
      </c>
      <c r="CY29" s="33">
        <v>-7.1382358382707104E-4</v>
      </c>
      <c r="CZ29" s="33">
        <v>1.3999173962133101E-4</v>
      </c>
      <c r="DA29" s="33">
        <v>-1.5169644310737199E-4</v>
      </c>
      <c r="DB29" s="33">
        <v>-1.4334264709529001E-5</v>
      </c>
      <c r="DC29" s="33">
        <v>-1.06705659389867E-4</v>
      </c>
      <c r="DD29" s="33">
        <v>-8.0676778702140297E-5</v>
      </c>
    </row>
    <row r="30" spans="2:108" x14ac:dyDescent="0.2">
      <c r="B30" s="3" t="s">
        <v>56</v>
      </c>
      <c r="C30" s="31">
        <v>7.4585475312327803E-3</v>
      </c>
      <c r="D30" s="31">
        <v>2.00414719864964E-2</v>
      </c>
      <c r="E30" s="31"/>
      <c r="F30" s="33">
        <v>-7.1497659377729702E-6</v>
      </c>
      <c r="G30" s="33">
        <v>2.16933985484963E-7</v>
      </c>
      <c r="H30" s="33">
        <v>-2.32555038626818E-7</v>
      </c>
      <c r="I30" s="33">
        <v>1.5902158768581001E-6</v>
      </c>
      <c r="J30" s="33">
        <v>-1.8225523614798601E-6</v>
      </c>
      <c r="K30" s="33">
        <v>-3.2783846729271001E-6</v>
      </c>
      <c r="L30" s="33">
        <v>4.4903153388452402E-6</v>
      </c>
      <c r="M30" s="33">
        <v>3.2736005027658298E-6</v>
      </c>
      <c r="N30" s="33">
        <v>-2.6514610378768798E-7</v>
      </c>
      <c r="O30" s="33">
        <v>5.0536535705661301E-7</v>
      </c>
      <c r="P30" s="33">
        <v>-3.1493288793742398E-6</v>
      </c>
      <c r="Q30" s="33">
        <v>-4.2017988093140599E-7</v>
      </c>
      <c r="R30" s="33">
        <v>-5.8095777942757702E-6</v>
      </c>
      <c r="S30" s="33">
        <v>8.5820896510385303E-7</v>
      </c>
      <c r="T30" s="33">
        <v>2.19699281506689E-6</v>
      </c>
      <c r="U30" s="33">
        <v>-2.6346029140134101E-6</v>
      </c>
      <c r="V30" s="33">
        <v>5.4586486905172097E-7</v>
      </c>
      <c r="W30" s="33">
        <v>-1.37871698283912E-6</v>
      </c>
      <c r="X30" s="33">
        <v>1.39798406564058E-6</v>
      </c>
      <c r="Y30" s="33">
        <v>1.0338018736366599E-6</v>
      </c>
      <c r="Z30" s="33">
        <v>-2.3809075948585899E-4</v>
      </c>
      <c r="AA30" s="33">
        <v>2.0901382052746998E-5</v>
      </c>
      <c r="AB30" s="33">
        <v>-6.1903240631345206E-5</v>
      </c>
      <c r="AC30" s="33">
        <v>-9.2232538123303803E-7</v>
      </c>
      <c r="AD30" s="33">
        <v>-2.7466044013847299E-5</v>
      </c>
      <c r="AE30" s="33">
        <v>4.2836799182659301E-5</v>
      </c>
      <c r="AF30" s="32">
        <v>4.0166059938551998E-4</v>
      </c>
      <c r="AG30" s="33">
        <v>2.05836613356937E-4</v>
      </c>
      <c r="AH30" s="33">
        <v>-1.20395399346415E-4</v>
      </c>
      <c r="AI30" s="33">
        <v>-3.1680130557564198E-5</v>
      </c>
      <c r="AJ30" s="33">
        <v>2.6597565577522502E-5</v>
      </c>
      <c r="AK30" s="33">
        <v>-2.2138254598305001E-5</v>
      </c>
      <c r="AL30" s="33">
        <v>-2.4222353265498001E-6</v>
      </c>
      <c r="AM30" s="33">
        <v>7.2091197860982804E-5</v>
      </c>
      <c r="AN30" s="33">
        <v>5.3380511387384703E-5</v>
      </c>
      <c r="AO30" s="33">
        <v>-1.13340739285204E-5</v>
      </c>
      <c r="AP30" s="33">
        <v>-7.1282589304553601E-5</v>
      </c>
      <c r="AQ30" s="33">
        <v>6.8659564474996999E-5</v>
      </c>
      <c r="AR30" s="33">
        <v>-2.22055069795151E-5</v>
      </c>
      <c r="AS30" s="33">
        <v>-1.21376510676491E-4</v>
      </c>
      <c r="AT30" s="33">
        <v>4.3903360032514601E-4</v>
      </c>
      <c r="AU30" s="33">
        <v>6.7275081279075303E-5</v>
      </c>
      <c r="AV30" s="33">
        <v>1.52750332737111E-4</v>
      </c>
      <c r="AW30" s="33">
        <v>-1.5999883273233801E-4</v>
      </c>
      <c r="AX30" s="33">
        <v>-8.3951070948192603E-5</v>
      </c>
      <c r="AY30" s="33">
        <v>-1.4825262424001201E-4</v>
      </c>
      <c r="AZ30" s="33">
        <v>-1.3156589206841999E-4</v>
      </c>
      <c r="BA30" s="33">
        <v>-9.5528365642286005E-5</v>
      </c>
      <c r="BB30" s="33">
        <v>-2.2195892505197799E-5</v>
      </c>
      <c r="BC30" s="33">
        <v>1.8141024293964801E-5</v>
      </c>
      <c r="BD30" s="33">
        <v>1.4751144628441401E-4</v>
      </c>
      <c r="BE30" s="33">
        <v>-1.01819496809386E-4</v>
      </c>
      <c r="BF30" s="33">
        <v>-4.07121692072083E-4</v>
      </c>
      <c r="BG30" s="33">
        <v>-1.9774447451264499E-4</v>
      </c>
      <c r="BH30" s="33">
        <v>-1.37077358572681E-4</v>
      </c>
      <c r="BI30" s="33">
        <v>-1.8389998729851999E-4</v>
      </c>
      <c r="BJ30" s="33">
        <v>1.06611459029265E-4</v>
      </c>
      <c r="BK30" s="33">
        <v>-1.89460377194978E-6</v>
      </c>
      <c r="BL30" s="33">
        <v>3.8447213795437801E-5</v>
      </c>
      <c r="BM30" s="33">
        <v>1.8678283541983601E-4</v>
      </c>
      <c r="BN30" s="33">
        <v>5.2928399544715198E-3</v>
      </c>
      <c r="BO30" s="33">
        <v>7.4690179685105003E-5</v>
      </c>
      <c r="BP30" s="33">
        <v>-4.4002305175504399E-4</v>
      </c>
      <c r="BQ30" s="33">
        <v>9.8906765365076605E-5</v>
      </c>
      <c r="BR30" s="33">
        <v>6.4268986188366502E-4</v>
      </c>
      <c r="BS30" s="33">
        <v>2.8416342197923398E-4</v>
      </c>
      <c r="BT30" s="33">
        <v>-3.4946732576923499E-3</v>
      </c>
      <c r="BU30" s="33">
        <v>-1.19044103364533E-3</v>
      </c>
      <c r="BV30" s="33">
        <v>-5.8642511495845802E-4</v>
      </c>
      <c r="BW30" s="33">
        <v>-7.0366243342781195E-4</v>
      </c>
      <c r="BX30" s="33">
        <v>-4.7953473487785702E-4</v>
      </c>
      <c r="BY30" s="33">
        <v>1.34373353529222E-3</v>
      </c>
      <c r="BZ30" s="33">
        <v>-4.4197352446113302E-4</v>
      </c>
      <c r="CA30" s="33">
        <v>-6.4425411056403701E-4</v>
      </c>
      <c r="CB30" s="33">
        <v>-1.0629078982239801E-3</v>
      </c>
      <c r="CC30" s="33">
        <v>-8.7191052444518795E-4</v>
      </c>
      <c r="CD30" s="33">
        <v>4.70282753017169E-5</v>
      </c>
      <c r="CE30" s="33">
        <v>-1.07184856146445E-3</v>
      </c>
      <c r="CF30" s="33">
        <v>-2.2527260434987699E-4</v>
      </c>
      <c r="CG30" s="33">
        <v>1.5281675215706599E-3</v>
      </c>
      <c r="CH30" s="33">
        <v>5.1845234419351802E-3</v>
      </c>
      <c r="CI30" s="33">
        <v>-1.0124221987213601E-4</v>
      </c>
      <c r="CJ30" s="33">
        <v>-6.5647475379647304E-4</v>
      </c>
      <c r="CK30" s="33">
        <v>1.82685996226733E-4</v>
      </c>
      <c r="CL30" s="33">
        <v>4.66852495486068E-4</v>
      </c>
      <c r="CM30" s="33">
        <v>3.2266057432291697E-4</v>
      </c>
      <c r="CN30" s="33">
        <v>-2.0167796829550998E-3</v>
      </c>
      <c r="CO30" s="33">
        <v>-7.4809520635325398E-4</v>
      </c>
      <c r="CP30" s="33">
        <v>-1.31852965906347E-3</v>
      </c>
      <c r="CQ30" s="33">
        <v>-9.6549264258095197E-4</v>
      </c>
      <c r="CR30" s="33">
        <v>-3.8643442722915999E-4</v>
      </c>
      <c r="CS30" s="33">
        <v>1.5772068785636999E-3</v>
      </c>
      <c r="CT30" s="33">
        <v>-5.9131025024002797E-4</v>
      </c>
      <c r="CU30" s="33">
        <v>-5.4113288404386301E-4</v>
      </c>
      <c r="CV30" s="33">
        <v>-9.3788692514022904E-4</v>
      </c>
      <c r="CW30" s="33">
        <v>-7.4233662396971001E-4</v>
      </c>
      <c r="CX30" s="33">
        <v>-1.4460450338096099E-4</v>
      </c>
      <c r="CY30" s="33">
        <v>-9.10648300602484E-4</v>
      </c>
      <c r="CZ30" s="33">
        <v>-3.5978834092368999E-4</v>
      </c>
      <c r="DA30" s="33">
        <v>1.19676752279204E-3</v>
      </c>
      <c r="DB30" s="33">
        <v>1.6961291666416499E-5</v>
      </c>
      <c r="DC30" s="33">
        <v>2.5944330876633503E-4</v>
      </c>
      <c r="DD30" s="33">
        <v>-9.5041265170340899E-5</v>
      </c>
    </row>
    <row r="31" spans="2:108" x14ac:dyDescent="0.2">
      <c r="B31" s="3" t="s">
        <v>57</v>
      </c>
      <c r="C31" s="31">
        <v>-7.28755391508257E-3</v>
      </c>
      <c r="D31" s="31">
        <v>1.6844828813227401E-2</v>
      </c>
      <c r="E31" s="31"/>
      <c r="F31" s="33">
        <v>-3.9632368977689E-6</v>
      </c>
      <c r="G31" s="33">
        <v>2.3800290637475699E-7</v>
      </c>
      <c r="H31" s="33">
        <v>-5.45472547247318E-7</v>
      </c>
      <c r="I31" s="33">
        <v>3.4188737839744101E-7</v>
      </c>
      <c r="J31" s="33">
        <v>-1.24190897563184E-6</v>
      </c>
      <c r="K31" s="33">
        <v>-2.4335227792662299E-6</v>
      </c>
      <c r="L31" s="33">
        <v>2.8750669388291698E-6</v>
      </c>
      <c r="M31" s="33">
        <v>5.5669352177533902E-6</v>
      </c>
      <c r="N31" s="33">
        <v>7.0809771733940401E-7</v>
      </c>
      <c r="O31" s="33">
        <v>-5.7068454311839503E-9</v>
      </c>
      <c r="P31" s="33">
        <v>-2.2749945733159602E-6</v>
      </c>
      <c r="Q31" s="33">
        <v>1.04739383810511E-6</v>
      </c>
      <c r="R31" s="33">
        <v>-2.2598622439751298E-6</v>
      </c>
      <c r="S31" s="33">
        <v>-4.0177337617946002E-7</v>
      </c>
      <c r="T31" s="33">
        <v>1.5989953339869299E-6</v>
      </c>
      <c r="U31" s="33">
        <v>-1.13777275756725E-6</v>
      </c>
      <c r="V31" s="33">
        <v>1.06982411376797E-7</v>
      </c>
      <c r="W31" s="33">
        <v>-2.01633078689402E-7</v>
      </c>
      <c r="X31" s="33">
        <v>1.36425405513788E-7</v>
      </c>
      <c r="Y31" s="33">
        <v>-9.1255155483591604E-7</v>
      </c>
      <c r="Z31" s="33">
        <v>-1.4341908820589101E-4</v>
      </c>
      <c r="AA31" s="33">
        <v>2.73497430856897E-5</v>
      </c>
      <c r="AB31" s="33">
        <v>-5.3992936733960399E-5</v>
      </c>
      <c r="AC31" s="33">
        <v>1.1023232760585401E-5</v>
      </c>
      <c r="AD31" s="33">
        <v>-3.1007492137420798E-5</v>
      </c>
      <c r="AE31" s="33">
        <v>-1.38534708654305E-5</v>
      </c>
      <c r="AF31" s="33">
        <v>2.05836613356936E-4</v>
      </c>
      <c r="AG31" s="32">
        <v>2.83748257746938E-4</v>
      </c>
      <c r="AH31" s="33">
        <v>-7.1384098163575297E-5</v>
      </c>
      <c r="AI31" s="33">
        <v>-3.6136146307520103E-5</v>
      </c>
      <c r="AJ31" s="33">
        <v>8.4089457665762605E-6</v>
      </c>
      <c r="AK31" s="33">
        <v>1.8407436237372399E-5</v>
      </c>
      <c r="AL31" s="33">
        <v>-1.4574922544018E-5</v>
      </c>
      <c r="AM31" s="33">
        <v>2.4080482552774499E-5</v>
      </c>
      <c r="AN31" s="33">
        <v>2.05888890136274E-5</v>
      </c>
      <c r="AO31" s="33">
        <v>1.25063960271865E-5</v>
      </c>
      <c r="AP31" s="33">
        <v>-2.3163634917947998E-5</v>
      </c>
      <c r="AQ31" s="33">
        <v>4.2074219890783503E-5</v>
      </c>
      <c r="AR31" s="33">
        <v>1.4560851699612599E-8</v>
      </c>
      <c r="AS31" s="33">
        <v>-2.69814968967435E-5</v>
      </c>
      <c r="AT31" s="33">
        <v>6.2773721066207194E-5</v>
      </c>
      <c r="AU31" s="33">
        <v>1.2887484102400399E-5</v>
      </c>
      <c r="AV31" s="33">
        <v>7.3684371108248604E-5</v>
      </c>
      <c r="AW31" s="33">
        <v>4.0496521372306398E-5</v>
      </c>
      <c r="AX31" s="33">
        <v>-1.0164981976111601E-4</v>
      </c>
      <c r="AY31" s="33">
        <v>1.9976597476013E-5</v>
      </c>
      <c r="AZ31" s="33">
        <v>-9.2960565126774496E-5</v>
      </c>
      <c r="BA31" s="33">
        <v>-3.6415526873273901E-5</v>
      </c>
      <c r="BB31" s="33">
        <v>-1.25672238040817E-4</v>
      </c>
      <c r="BC31" s="33">
        <v>-9.0465794862053397E-5</v>
      </c>
      <c r="BD31" s="33">
        <v>1.4278424576201799E-4</v>
      </c>
      <c r="BE31" s="33">
        <v>-1.11023130650823E-4</v>
      </c>
      <c r="BF31" s="33">
        <v>-2.73206067318214E-5</v>
      </c>
      <c r="BG31" s="33">
        <v>-2.3629450495310601E-5</v>
      </c>
      <c r="BH31" s="33">
        <v>4.4386190660378901E-5</v>
      </c>
      <c r="BI31" s="33">
        <v>-2.1311677449796299E-5</v>
      </c>
      <c r="BJ31" s="33">
        <v>3.2730585891710202E-5</v>
      </c>
      <c r="BK31" s="33">
        <v>6.1862546218890102E-6</v>
      </c>
      <c r="BL31" s="33">
        <v>-2.2484631338250901E-5</v>
      </c>
      <c r="BM31" s="33">
        <v>2.7581097575968998E-5</v>
      </c>
      <c r="BN31" s="33">
        <v>2.5329008679188399E-3</v>
      </c>
      <c r="BO31" s="33">
        <v>-2.96817137152774E-4</v>
      </c>
      <c r="BP31" s="33">
        <v>1.03695581865796E-4</v>
      </c>
      <c r="BQ31" s="33">
        <v>-4.9714112822529897E-4</v>
      </c>
      <c r="BR31" s="33">
        <v>1.27398154843733E-3</v>
      </c>
      <c r="BS31" s="33">
        <v>6.4580844035960901E-4</v>
      </c>
      <c r="BT31" s="33">
        <v>-1.9561860026822099E-3</v>
      </c>
      <c r="BU31" s="33">
        <v>-2.64648352563318E-3</v>
      </c>
      <c r="BV31" s="33">
        <v>5.7309066136939995E-4</v>
      </c>
      <c r="BW31" s="33">
        <v>4.5955480242015602E-4</v>
      </c>
      <c r="BX31" s="33">
        <v>-7.7269282259243303E-4</v>
      </c>
      <c r="BY31" s="33">
        <v>2.64362630868927E-4</v>
      </c>
      <c r="BZ31" s="33">
        <v>-1.13555110290872E-3</v>
      </c>
      <c r="CA31" s="33">
        <v>-2.2714274822846701E-4</v>
      </c>
      <c r="CB31" s="33">
        <v>-3.8041838271580901E-4</v>
      </c>
      <c r="CC31" s="33">
        <v>-7.9683779514889302E-4</v>
      </c>
      <c r="CD31" s="33">
        <v>-2.2599707879918099E-4</v>
      </c>
      <c r="CE31" s="33">
        <v>-8.0004089781543302E-4</v>
      </c>
      <c r="CF31" s="33">
        <v>1.1201583225452E-5</v>
      </c>
      <c r="CG31" s="33">
        <v>1.0135763476232899E-3</v>
      </c>
      <c r="CH31" s="33">
        <v>2.2545677873351201E-3</v>
      </c>
      <c r="CI31" s="33">
        <v>-3.3533527249439101E-4</v>
      </c>
      <c r="CJ31" s="33">
        <v>-8.0600366547864904E-5</v>
      </c>
      <c r="CK31" s="33">
        <v>-4.6109668787225197E-4</v>
      </c>
      <c r="CL31" s="33">
        <v>1.31790836112779E-3</v>
      </c>
      <c r="CM31" s="33">
        <v>6.8469563826585101E-4</v>
      </c>
      <c r="CN31" s="33">
        <v>-1.2796659655987799E-3</v>
      </c>
      <c r="CO31" s="33">
        <v>-1.76110516289482E-3</v>
      </c>
      <c r="CP31" s="33">
        <v>3.5788344295807802E-4</v>
      </c>
      <c r="CQ31" s="33">
        <v>3.1378243844297097E-4</v>
      </c>
      <c r="CR31" s="33">
        <v>-8.5209468245531098E-4</v>
      </c>
      <c r="CS31" s="33">
        <v>4.1195401043092399E-4</v>
      </c>
      <c r="CT31" s="33">
        <v>-1.33140212708637E-3</v>
      </c>
      <c r="CU31" s="33">
        <v>-2.3780165431996799E-4</v>
      </c>
      <c r="CV31" s="33">
        <v>-2.4334700508221599E-4</v>
      </c>
      <c r="CW31" s="33">
        <v>-7.2717509986579699E-4</v>
      </c>
      <c r="CX31" s="33">
        <v>-3.5412630041278202E-4</v>
      </c>
      <c r="CY31" s="33">
        <v>-7.4506933647847898E-4</v>
      </c>
      <c r="CZ31" s="33">
        <v>8.67471383733048E-5</v>
      </c>
      <c r="DA31" s="33">
        <v>9.7683424650729504E-4</v>
      </c>
      <c r="DB31" s="33">
        <v>4.21197338917057E-6</v>
      </c>
      <c r="DC31" s="33">
        <v>1.02148992873482E-4</v>
      </c>
      <c r="DD31" s="33">
        <v>-1.4227791878745899E-4</v>
      </c>
    </row>
    <row r="32" spans="2:108" x14ac:dyDescent="0.2">
      <c r="B32" s="3" t="s">
        <v>58</v>
      </c>
      <c r="C32" s="31">
        <v>7.8285385529198406E-2</v>
      </c>
      <c r="D32" s="31">
        <v>2.3105080512916699E-2</v>
      </c>
      <c r="E32" s="31"/>
      <c r="F32" s="33">
        <v>-4.3707143515782503E-6</v>
      </c>
      <c r="G32" s="33">
        <v>4.7809298329429703E-7</v>
      </c>
      <c r="H32" s="33">
        <v>-1.19875843394734E-7</v>
      </c>
      <c r="I32" s="33">
        <v>1.6957483766549999E-7</v>
      </c>
      <c r="J32" s="33">
        <v>-3.5081147033697098E-7</v>
      </c>
      <c r="K32" s="33">
        <v>-2.5525753464930202E-7</v>
      </c>
      <c r="L32" s="33">
        <v>-3.2644109947793E-7</v>
      </c>
      <c r="M32" s="33">
        <v>-4.0115515666783199E-7</v>
      </c>
      <c r="N32" s="33">
        <v>9.6836589214740603E-6</v>
      </c>
      <c r="O32" s="33">
        <v>6.35817756184022E-6</v>
      </c>
      <c r="P32" s="33">
        <v>1.2755081353416701E-6</v>
      </c>
      <c r="Q32" s="33">
        <v>7.0503071106833898E-7</v>
      </c>
      <c r="R32" s="33">
        <v>3.7532824294645101E-6</v>
      </c>
      <c r="S32" s="33">
        <v>-1.7446249443540899E-6</v>
      </c>
      <c r="T32" s="33">
        <v>2.0443971502698101E-7</v>
      </c>
      <c r="U32" s="33">
        <v>1.26933135790421E-6</v>
      </c>
      <c r="V32" s="33">
        <v>2.8964348438236701E-7</v>
      </c>
      <c r="W32" s="33">
        <v>1.5784902007980101E-6</v>
      </c>
      <c r="X32" s="33">
        <v>-9.6593572220647394E-7</v>
      </c>
      <c r="Y32" s="33">
        <v>-2.03843533518305E-6</v>
      </c>
      <c r="Z32" s="33">
        <v>-1.20235052242834E-4</v>
      </c>
      <c r="AA32" s="33">
        <v>7.3274911760667905E-5</v>
      </c>
      <c r="AB32" s="33">
        <v>1.2435332039110999E-5</v>
      </c>
      <c r="AC32" s="33">
        <v>6.1399512014609003E-6</v>
      </c>
      <c r="AD32" s="33">
        <v>-7.9974912855091597E-5</v>
      </c>
      <c r="AE32" s="33">
        <v>-5.6001128345576999E-5</v>
      </c>
      <c r="AF32" s="33">
        <v>-1.20395399346414E-4</v>
      </c>
      <c r="AG32" s="33">
        <v>-7.1384098163576002E-5</v>
      </c>
      <c r="AH32" s="32">
        <v>5.3384474550836403E-4</v>
      </c>
      <c r="AI32" s="33">
        <v>2.0212043242388001E-4</v>
      </c>
      <c r="AJ32" s="33">
        <v>1.35153012929652E-5</v>
      </c>
      <c r="AK32" s="33">
        <v>-1.04343569216124E-5</v>
      </c>
      <c r="AL32" s="33">
        <v>-1.81240612175643E-5</v>
      </c>
      <c r="AM32" s="33">
        <v>8.0938407523366195E-7</v>
      </c>
      <c r="AN32" s="33">
        <v>-2.5711363576573601E-5</v>
      </c>
      <c r="AO32" s="33">
        <v>2.07301542836088E-5</v>
      </c>
      <c r="AP32" s="33">
        <v>5.4017047160125097E-5</v>
      </c>
      <c r="AQ32" s="33">
        <v>-2.0453990629889099E-5</v>
      </c>
      <c r="AR32" s="33">
        <v>2.0682477139107998E-5</v>
      </c>
      <c r="AS32" s="33">
        <v>5.4072882501738102E-5</v>
      </c>
      <c r="AT32" s="33">
        <v>-2.0553746998760701E-4</v>
      </c>
      <c r="AU32" s="33">
        <v>-4.5512075856354801E-5</v>
      </c>
      <c r="AV32" s="33">
        <v>-5.4469834786733198E-5</v>
      </c>
      <c r="AW32" s="33">
        <v>1.5262164408892399E-4</v>
      </c>
      <c r="AX32" s="33">
        <v>-3.7087552382578601E-5</v>
      </c>
      <c r="AY32" s="33">
        <v>1.1692306548370801E-4</v>
      </c>
      <c r="AZ32" s="33">
        <v>4.5321315530149001E-5</v>
      </c>
      <c r="BA32" s="33">
        <v>5.3580041363486799E-5</v>
      </c>
      <c r="BB32" s="33">
        <v>6.1051421647304002E-6</v>
      </c>
      <c r="BC32" s="33">
        <v>-1.5130400137903499E-4</v>
      </c>
      <c r="BD32" s="33">
        <v>-8.8977230581308996E-6</v>
      </c>
      <c r="BE32" s="33">
        <v>-1.5879572913009498E-5</v>
      </c>
      <c r="BF32" s="33">
        <v>2.5642973876151103E-4</v>
      </c>
      <c r="BG32" s="33">
        <v>1.27969436932783E-4</v>
      </c>
      <c r="BH32" s="33">
        <v>1.5166871590050599E-4</v>
      </c>
      <c r="BI32" s="33">
        <v>1.0505540694842001E-4</v>
      </c>
      <c r="BJ32" s="33">
        <v>-9.1726319840267805E-5</v>
      </c>
      <c r="BK32" s="33">
        <v>-2.24937867916857E-5</v>
      </c>
      <c r="BL32" s="33">
        <v>-3.3060574350764403E-5</v>
      </c>
      <c r="BM32" s="33">
        <v>-1.18106303718851E-4</v>
      </c>
      <c r="BN32" s="33">
        <v>-2.5460435162626599E-4</v>
      </c>
      <c r="BO32" s="33">
        <v>-7.5077219974748702E-4</v>
      </c>
      <c r="BP32" s="33">
        <v>5.8067315701589798E-4</v>
      </c>
      <c r="BQ32" s="33">
        <v>-4.4330981329850398E-4</v>
      </c>
      <c r="BR32" s="33">
        <v>1.10661817791764E-3</v>
      </c>
      <c r="BS32" s="33">
        <v>3.6984075304495899E-4</v>
      </c>
      <c r="BT32" s="33">
        <v>9.4149755478442002E-4</v>
      </c>
      <c r="BU32" s="33">
        <v>1.9335678167115301E-4</v>
      </c>
      <c r="BV32" s="33">
        <v>-2.8904531424118998E-3</v>
      </c>
      <c r="BW32" s="33">
        <v>-8.6981143754478703E-4</v>
      </c>
      <c r="BX32" s="33">
        <v>-4.85008358327175E-4</v>
      </c>
      <c r="BY32" s="33">
        <v>-3.6768576312384702E-4</v>
      </c>
      <c r="BZ32" s="33">
        <v>-5.4711004525244002E-5</v>
      </c>
      <c r="CA32" s="33">
        <v>-7.2255508004127403E-5</v>
      </c>
      <c r="CB32" s="33">
        <v>6.7939948940503204E-5</v>
      </c>
      <c r="CC32" s="33">
        <v>2.0802275232174601E-5</v>
      </c>
      <c r="CD32" s="33">
        <v>-1.7546565115218201E-4</v>
      </c>
      <c r="CE32" s="33">
        <v>2.8908045964099398E-4</v>
      </c>
      <c r="CF32" s="33">
        <v>9.1881217669054205E-5</v>
      </c>
      <c r="CG32" s="33">
        <v>-2.9353578490313499E-4</v>
      </c>
      <c r="CH32" s="33">
        <v>-1.01480346190734E-3</v>
      </c>
      <c r="CI32" s="33">
        <v>-3.8585683825829097E-4</v>
      </c>
      <c r="CJ32" s="33">
        <v>7.5862559344320795E-4</v>
      </c>
      <c r="CK32" s="33">
        <v>-4.52750814749401E-4</v>
      </c>
      <c r="CL32" s="33">
        <v>9.0698380093843503E-4</v>
      </c>
      <c r="CM32" s="33">
        <v>2.10297296859903E-4</v>
      </c>
      <c r="CN32" s="33">
        <v>4.0310813423916297E-4</v>
      </c>
      <c r="CO32" s="33">
        <v>6.6494644786848701E-5</v>
      </c>
      <c r="CP32" s="33">
        <v>-5.64472362984213E-4</v>
      </c>
      <c r="CQ32" s="33">
        <v>-3.8815457868724401E-5</v>
      </c>
      <c r="CR32" s="33">
        <v>-5.5864054330236805E-4</v>
      </c>
      <c r="CS32" s="33">
        <v>-5.4811236755887398E-4</v>
      </c>
      <c r="CT32" s="33">
        <v>-9.0468353330055997E-5</v>
      </c>
      <c r="CU32" s="33">
        <v>-5.77261729300284E-5</v>
      </c>
      <c r="CV32" s="33">
        <v>-3.8116427547916801E-5</v>
      </c>
      <c r="CW32" s="33">
        <v>-7.1320588436182594E-5</v>
      </c>
      <c r="CX32" s="33">
        <v>-1.3121525251821099E-5</v>
      </c>
      <c r="CY32" s="33">
        <v>2.0237748742332799E-4</v>
      </c>
      <c r="CZ32" s="33">
        <v>2.0176596866544101E-4</v>
      </c>
      <c r="DA32" s="33">
        <v>-9.8244545741740701E-5</v>
      </c>
      <c r="DB32" s="33">
        <v>3.9285491340876098E-6</v>
      </c>
      <c r="DC32" s="33">
        <v>-1.7646235006352399E-4</v>
      </c>
      <c r="DD32" s="33">
        <v>-1.2507209867475101E-5</v>
      </c>
    </row>
    <row r="33" spans="2:108" x14ac:dyDescent="0.2">
      <c r="B33" s="3" t="s">
        <v>59</v>
      </c>
      <c r="C33" s="31">
        <v>3.7316783928300602E-2</v>
      </c>
      <c r="D33" s="31">
        <v>1.64048905467995E-2</v>
      </c>
      <c r="E33" s="31"/>
      <c r="F33" s="33">
        <v>-4.1207150360353002E-6</v>
      </c>
      <c r="G33" s="33">
        <v>4.2697637330247203E-7</v>
      </c>
      <c r="H33" s="33">
        <v>4.5161818313241797E-7</v>
      </c>
      <c r="I33" s="33">
        <v>4.9672531026456403E-8</v>
      </c>
      <c r="J33" s="33">
        <v>-9.4476776108140504E-7</v>
      </c>
      <c r="K33" s="33">
        <v>-4.7144822369476503E-7</v>
      </c>
      <c r="L33" s="33">
        <v>-1.19023056680315E-6</v>
      </c>
      <c r="M33" s="33">
        <v>-5.65829394399061E-7</v>
      </c>
      <c r="N33" s="33">
        <v>6.3746903328031704E-6</v>
      </c>
      <c r="O33" s="33">
        <v>7.3309525784310901E-6</v>
      </c>
      <c r="P33" s="33">
        <v>4.95297524958435E-8</v>
      </c>
      <c r="Q33" s="33">
        <v>2.6240169084826799E-8</v>
      </c>
      <c r="R33" s="33">
        <v>6.32548716769376E-7</v>
      </c>
      <c r="S33" s="33">
        <v>3.17239196294526E-7</v>
      </c>
      <c r="T33" s="33">
        <v>-1.10030892371328E-6</v>
      </c>
      <c r="U33" s="33">
        <v>2.2657370188548499E-7</v>
      </c>
      <c r="V33" s="33">
        <v>3.44821817991339E-7</v>
      </c>
      <c r="W33" s="33">
        <v>4.33675731526295E-7</v>
      </c>
      <c r="X33" s="33">
        <v>-1.6107416482852999E-6</v>
      </c>
      <c r="Y33" s="33">
        <v>-3.24443182882343E-6</v>
      </c>
      <c r="Z33" s="33">
        <v>-1.11629881726557E-4</v>
      </c>
      <c r="AA33" s="33">
        <v>3.3981332082560302E-5</v>
      </c>
      <c r="AB33" s="33">
        <v>-6.9550386234684604E-6</v>
      </c>
      <c r="AC33" s="33">
        <v>-6.9050154087385796E-6</v>
      </c>
      <c r="AD33" s="33">
        <v>-5.2422500371907598E-5</v>
      </c>
      <c r="AE33" s="33">
        <v>-4.3279687002182E-5</v>
      </c>
      <c r="AF33" s="33">
        <v>-3.1680130557561501E-5</v>
      </c>
      <c r="AG33" s="33">
        <v>-3.6136146307520299E-5</v>
      </c>
      <c r="AH33" s="33">
        <v>2.0212043242387901E-4</v>
      </c>
      <c r="AI33" s="32">
        <v>2.6912043385246998E-4</v>
      </c>
      <c r="AJ33" s="33">
        <v>9.8811161214236008E-6</v>
      </c>
      <c r="AK33" s="33">
        <v>-1.7052606006129601E-5</v>
      </c>
      <c r="AL33" s="33">
        <v>-4.2586554944898503E-6</v>
      </c>
      <c r="AM33" s="33">
        <v>1.1063646012387301E-5</v>
      </c>
      <c r="AN33" s="33">
        <v>-2.8155778330532001E-5</v>
      </c>
      <c r="AO33" s="33">
        <v>1.42521572584967E-5</v>
      </c>
      <c r="AP33" s="33">
        <v>4.24661772284151E-5</v>
      </c>
      <c r="AQ33" s="33">
        <v>-2.2077009249134598E-6</v>
      </c>
      <c r="AR33" s="33">
        <v>3.4645487236255201E-6</v>
      </c>
      <c r="AS33" s="33">
        <v>3.5396687723959599E-5</v>
      </c>
      <c r="AT33" s="33">
        <v>2.19609248242279E-5</v>
      </c>
      <c r="AU33" s="33">
        <v>-5.5298569795830898E-5</v>
      </c>
      <c r="AV33" s="33">
        <v>-4.7588639812082999E-5</v>
      </c>
      <c r="AW33" s="33">
        <v>5.8647426358268402E-5</v>
      </c>
      <c r="AX33" s="33">
        <v>-1.8403930342218099E-5</v>
      </c>
      <c r="AY33" s="33">
        <v>3.8246734571177302E-5</v>
      </c>
      <c r="AZ33" s="33">
        <v>1.34107957612082E-5</v>
      </c>
      <c r="BA33" s="33">
        <v>3.5940022827529802E-5</v>
      </c>
      <c r="BB33" s="33">
        <v>-1.4269801955930201E-4</v>
      </c>
      <c r="BC33" s="33">
        <v>-1.3751431290314199E-4</v>
      </c>
      <c r="BD33" s="33">
        <v>-5.6529333747484703E-6</v>
      </c>
      <c r="BE33" s="33">
        <v>-7.4896904334777401E-6</v>
      </c>
      <c r="BF33" s="33">
        <v>5.58208556981626E-5</v>
      </c>
      <c r="BG33" s="33">
        <v>5.6427540964287099E-5</v>
      </c>
      <c r="BH33" s="33">
        <v>9.3427108748573703E-5</v>
      </c>
      <c r="BI33" s="33">
        <v>2.2266934490800199E-5</v>
      </c>
      <c r="BJ33" s="33">
        <v>-4.3933257576345101E-5</v>
      </c>
      <c r="BK33" s="33">
        <v>-5.1597403738257798E-6</v>
      </c>
      <c r="BL33" s="33">
        <v>-1.8077663147965401E-5</v>
      </c>
      <c r="BM33" s="33">
        <v>-4.1775261499180102E-6</v>
      </c>
      <c r="BN33" s="33">
        <v>9.7615406767554303E-4</v>
      </c>
      <c r="BO33" s="33">
        <v>-1.2914847921723801E-4</v>
      </c>
      <c r="BP33" s="33">
        <v>3.7544913072420498E-4</v>
      </c>
      <c r="BQ33" s="33">
        <v>-1.6310133488541299E-4</v>
      </c>
      <c r="BR33" s="33">
        <v>8.1495909644430705E-4</v>
      </c>
      <c r="BS33" s="33">
        <v>5.5455253121528805E-4</v>
      </c>
      <c r="BT33" s="33">
        <v>6.8676827857015203E-5</v>
      </c>
      <c r="BU33" s="33">
        <v>-1.0993038192695E-4</v>
      </c>
      <c r="BV33" s="33">
        <v>-1.1862962894189501E-3</v>
      </c>
      <c r="BW33" s="33">
        <v>-1.74536662273878E-3</v>
      </c>
      <c r="BX33" s="33">
        <v>-3.1628208479937502E-4</v>
      </c>
      <c r="BY33" s="33">
        <v>1.0519711606513599E-4</v>
      </c>
      <c r="BZ33" s="33">
        <v>2.03892749984287E-4</v>
      </c>
      <c r="CA33" s="33">
        <v>-2.12886080628117E-4</v>
      </c>
      <c r="CB33" s="33">
        <v>-2.2969067837792499E-4</v>
      </c>
      <c r="CC33" s="33">
        <v>-1.97623251617174E-4</v>
      </c>
      <c r="CD33" s="33">
        <v>-2.5783958996579702E-4</v>
      </c>
      <c r="CE33" s="33">
        <v>-8.2133712655537401E-5</v>
      </c>
      <c r="CF33" s="33">
        <v>6.1810865165517006E-5</v>
      </c>
      <c r="CG33" s="33">
        <v>-3.3965065849059201E-4</v>
      </c>
      <c r="CH33" s="33">
        <v>5.0972944895857604E-4</v>
      </c>
      <c r="CI33" s="33">
        <v>3.8487823604756998E-5</v>
      </c>
      <c r="CJ33" s="33">
        <v>4.2709783715609898E-4</v>
      </c>
      <c r="CK33" s="33">
        <v>-2.0585043744924601E-4</v>
      </c>
      <c r="CL33" s="33">
        <v>7.1113568659884202E-4</v>
      </c>
      <c r="CM33" s="33">
        <v>4.8848677137711398E-4</v>
      </c>
      <c r="CN33" s="33">
        <v>-1.14993808550811E-4</v>
      </c>
      <c r="CO33" s="33">
        <v>-2.5580974728675799E-4</v>
      </c>
      <c r="CP33" s="33">
        <v>-3.6288490997590399E-4</v>
      </c>
      <c r="CQ33" s="33">
        <v>-7.5263753485292899E-4</v>
      </c>
      <c r="CR33" s="33">
        <v>-3.47834358621574E-4</v>
      </c>
      <c r="CS33" s="33">
        <v>2.54985233310869E-5</v>
      </c>
      <c r="CT33" s="33">
        <v>2.3647114886788401E-4</v>
      </c>
      <c r="CU33" s="33">
        <v>-2.0075025445436199E-4</v>
      </c>
      <c r="CV33" s="33">
        <v>-3.6751536629632601E-4</v>
      </c>
      <c r="CW33" s="33">
        <v>-2.09924623489087E-4</v>
      </c>
      <c r="CX33" s="33">
        <v>-1.41619676522042E-4</v>
      </c>
      <c r="CY33" s="33">
        <v>-1.3217273159228901E-4</v>
      </c>
      <c r="CZ33" s="33">
        <v>9.3689736545491499E-5</v>
      </c>
      <c r="DA33" s="33">
        <v>-2.3551662586528501E-4</v>
      </c>
      <c r="DB33" s="33">
        <v>-4.0941857753849598E-6</v>
      </c>
      <c r="DC33" s="33">
        <v>-1.1349729465009401E-5</v>
      </c>
      <c r="DD33" s="33">
        <v>-4.1531510119084797E-5</v>
      </c>
    </row>
    <row r="34" spans="2:108" x14ac:dyDescent="0.2">
      <c r="B34" s="3" t="s">
        <v>60</v>
      </c>
      <c r="C34" s="31">
        <v>-4.8819256626374999E-2</v>
      </c>
      <c r="D34" s="31">
        <v>1.7230262072651499E-2</v>
      </c>
      <c r="E34" s="31"/>
      <c r="F34" s="33">
        <v>-1.2591526406043499E-5</v>
      </c>
      <c r="G34" s="33">
        <v>-1.2667224770340101E-6</v>
      </c>
      <c r="H34" s="33">
        <v>1.9020266411465999E-6</v>
      </c>
      <c r="I34" s="33">
        <v>9.2337188716764805E-7</v>
      </c>
      <c r="J34" s="33">
        <v>3.9215997991340003E-6</v>
      </c>
      <c r="K34" s="33">
        <v>4.0550227699728301E-6</v>
      </c>
      <c r="L34" s="33">
        <v>3.1226576512625002E-7</v>
      </c>
      <c r="M34" s="33">
        <v>-1.6676873244756301E-6</v>
      </c>
      <c r="N34" s="33">
        <v>2.2742882804036902E-6</v>
      </c>
      <c r="O34" s="33">
        <v>2.4220867256151501E-6</v>
      </c>
      <c r="P34" s="33">
        <v>5.1900870140001196E-6</v>
      </c>
      <c r="Q34" s="33">
        <v>-3.0499398008979398E-6</v>
      </c>
      <c r="R34" s="33">
        <v>-2.8395484631051001E-6</v>
      </c>
      <c r="S34" s="33">
        <v>-1.2377647478595999E-6</v>
      </c>
      <c r="T34" s="33">
        <v>2.7746116618402498E-6</v>
      </c>
      <c r="U34" s="33">
        <v>-1.70427346155295E-6</v>
      </c>
      <c r="V34" s="33">
        <v>-6.3069150025289199E-7</v>
      </c>
      <c r="W34" s="33">
        <v>-9.8978974808467398E-7</v>
      </c>
      <c r="X34" s="33">
        <v>1.1572201470128099E-6</v>
      </c>
      <c r="Y34" s="33">
        <v>3.0642024229464999E-6</v>
      </c>
      <c r="Z34" s="33">
        <v>-2.4715091331963099E-4</v>
      </c>
      <c r="AA34" s="33">
        <v>-1.65178045890681E-6</v>
      </c>
      <c r="AB34" s="33">
        <v>-6.0584873162873896E-6</v>
      </c>
      <c r="AC34" s="33">
        <v>-2.97607998890491E-5</v>
      </c>
      <c r="AD34" s="33">
        <v>3.8147728062041501E-5</v>
      </c>
      <c r="AE34" s="33">
        <v>3.4403794051750699E-5</v>
      </c>
      <c r="AF34" s="33">
        <v>2.6597565577523999E-5</v>
      </c>
      <c r="AG34" s="33">
        <v>8.4089457665776395E-6</v>
      </c>
      <c r="AH34" s="33">
        <v>1.3515301292963701E-5</v>
      </c>
      <c r="AI34" s="33">
        <v>9.8811161214209496E-6</v>
      </c>
      <c r="AJ34" s="32">
        <v>2.96881931092254E-4</v>
      </c>
      <c r="AK34" s="33">
        <v>-7.7510696384652602E-5</v>
      </c>
      <c r="AL34" s="33">
        <v>4.3248669138082003E-6</v>
      </c>
      <c r="AM34" s="33">
        <v>-2.7560303590168901E-5</v>
      </c>
      <c r="AN34" s="33">
        <v>3.5512778745515903E-5</v>
      </c>
      <c r="AO34" s="33">
        <v>-6.6452428056613198E-6</v>
      </c>
      <c r="AP34" s="33">
        <v>9.0792609061999604E-7</v>
      </c>
      <c r="AQ34" s="33">
        <v>8.4521511278077607E-6</v>
      </c>
      <c r="AR34" s="33">
        <v>4.6510040897338099E-7</v>
      </c>
      <c r="AS34" s="33">
        <v>-7.3214362812167605E-5</v>
      </c>
      <c r="AT34" s="33">
        <v>1.00608592296144E-4</v>
      </c>
      <c r="AU34" s="33">
        <v>5.5115096971173302E-5</v>
      </c>
      <c r="AV34" s="33">
        <v>4.0253388511272201E-5</v>
      </c>
      <c r="AW34" s="33">
        <v>1.3915104544420401E-5</v>
      </c>
      <c r="AX34" s="33">
        <v>-1.6184652980769299E-4</v>
      </c>
      <c r="AY34" s="33">
        <v>-7.6963796170617595E-5</v>
      </c>
      <c r="AZ34" s="33">
        <v>-3.7592500364949102E-5</v>
      </c>
      <c r="BA34" s="33">
        <v>-5.2330422874804803E-5</v>
      </c>
      <c r="BB34" s="33">
        <v>-8.2482683033590395E-5</v>
      </c>
      <c r="BC34" s="33">
        <v>-1.1138513648846301E-4</v>
      </c>
      <c r="BD34" s="33">
        <v>1.8820463621921899E-4</v>
      </c>
      <c r="BE34" s="33">
        <v>-5.6306788048127099E-5</v>
      </c>
      <c r="BF34" s="33">
        <v>-2.2193758795974899E-4</v>
      </c>
      <c r="BG34" s="33">
        <v>-6.9631998905728801E-5</v>
      </c>
      <c r="BH34" s="33">
        <v>1.03045779080801E-4</v>
      </c>
      <c r="BI34" s="33">
        <v>-1.17406017625957E-4</v>
      </c>
      <c r="BJ34" s="33">
        <v>3.7211026621778797E-5</v>
      </c>
      <c r="BK34" s="33">
        <v>7.4008523927041697E-6</v>
      </c>
      <c r="BL34" s="33">
        <v>-1.7255307013932299E-5</v>
      </c>
      <c r="BM34" s="33">
        <v>9.9693902288450196E-5</v>
      </c>
      <c r="BN34" s="33">
        <v>4.7605876784016198E-3</v>
      </c>
      <c r="BO34" s="33">
        <v>4.5495113935626301E-4</v>
      </c>
      <c r="BP34" s="33">
        <v>-3.9585499596569502E-4</v>
      </c>
      <c r="BQ34" s="33">
        <v>6.0049543507689403E-5</v>
      </c>
      <c r="BR34" s="33">
        <v>4.3400317425590801E-5</v>
      </c>
      <c r="BS34" s="33">
        <v>-6.9406982476042002E-5</v>
      </c>
      <c r="BT34" s="33">
        <v>-5.6704609234834997E-4</v>
      </c>
      <c r="BU34" s="33">
        <v>3.0153923748821602E-4</v>
      </c>
      <c r="BV34" s="33">
        <v>-1.0616037897795501E-3</v>
      </c>
      <c r="BW34" s="33">
        <v>-3.40199429377497E-4</v>
      </c>
      <c r="BX34" s="33">
        <v>-1.8404627793196799E-3</v>
      </c>
      <c r="BY34" s="33">
        <v>1.1941089905480699E-3</v>
      </c>
      <c r="BZ34" s="33">
        <v>-1.4207441655861199E-3</v>
      </c>
      <c r="CA34" s="33">
        <v>7.41581874065822E-5</v>
      </c>
      <c r="CB34" s="33">
        <v>-1.2604421375301601E-3</v>
      </c>
      <c r="CC34" s="33">
        <v>-1.00616478858389E-3</v>
      </c>
      <c r="CD34" s="33">
        <v>3.0160442279623201E-6</v>
      </c>
      <c r="CE34" s="33">
        <v>-4.6913833380878901E-4</v>
      </c>
      <c r="CF34" s="33">
        <v>-9.7500593242731996E-5</v>
      </c>
      <c r="CG34" s="33">
        <v>1.3697482837951799E-3</v>
      </c>
      <c r="CH34" s="33">
        <v>4.3513072538556496E-3</v>
      </c>
      <c r="CI34" s="33">
        <v>3.42184038109107E-4</v>
      </c>
      <c r="CJ34" s="33">
        <v>-3.3402941075068201E-4</v>
      </c>
      <c r="CK34" s="33">
        <v>4.30469984826057E-5</v>
      </c>
      <c r="CL34" s="33">
        <v>6.4050809837930804E-5</v>
      </c>
      <c r="CM34" s="33">
        <v>-4.70957426603969E-5</v>
      </c>
      <c r="CN34" s="33">
        <v>-4.0616654925244503E-4</v>
      </c>
      <c r="CO34" s="33">
        <v>1.09607314463634E-4</v>
      </c>
      <c r="CP34" s="33">
        <v>-1.21095874889632E-3</v>
      </c>
      <c r="CQ34" s="33">
        <v>-3.3779113834282102E-4</v>
      </c>
      <c r="CR34" s="33">
        <v>-6.8862115363607797E-4</v>
      </c>
      <c r="CS34" s="33">
        <v>1.0150927022555001E-3</v>
      </c>
      <c r="CT34" s="33">
        <v>-1.6666012723733699E-3</v>
      </c>
      <c r="CU34" s="33">
        <v>-1.2185850462965899E-4</v>
      </c>
      <c r="CV34" s="33">
        <v>-1.19524551877796E-3</v>
      </c>
      <c r="CW34" s="33">
        <v>-9.1354161838690801E-4</v>
      </c>
      <c r="CX34" s="33">
        <v>8.3072578411287596E-5</v>
      </c>
      <c r="CY34" s="33">
        <v>-5.2980951048109295E-4</v>
      </c>
      <c r="CZ34" s="33">
        <v>-2.6864694793929E-5</v>
      </c>
      <c r="DA34" s="33">
        <v>1.1073685712705301E-3</v>
      </c>
      <c r="DB34" s="33">
        <v>3.6164154774160198E-5</v>
      </c>
      <c r="DC34" s="33">
        <v>1.3974635450701901E-4</v>
      </c>
      <c r="DD34" s="33">
        <v>-6.06252904395308E-5</v>
      </c>
    </row>
    <row r="35" spans="2:108" x14ac:dyDescent="0.2">
      <c r="B35" s="3" t="s">
        <v>61</v>
      </c>
      <c r="C35" s="31">
        <v>-8.2967680088357004E-2</v>
      </c>
      <c r="D35" s="31">
        <v>1.7690002746460098E-2</v>
      </c>
      <c r="E35" s="31"/>
      <c r="F35" s="33">
        <v>2.2052018685100901E-6</v>
      </c>
      <c r="G35" s="33">
        <v>-8.8730107140624201E-7</v>
      </c>
      <c r="H35" s="33">
        <v>-1.9598253913549201E-7</v>
      </c>
      <c r="I35" s="33">
        <v>3.5099850329139397E-7</v>
      </c>
      <c r="J35" s="33">
        <v>-3.67638678797071E-6</v>
      </c>
      <c r="K35" s="33">
        <v>-3.6982514787724798E-6</v>
      </c>
      <c r="L35" s="33">
        <v>2.5843034216139299E-8</v>
      </c>
      <c r="M35" s="33">
        <v>1.7353779385655501E-6</v>
      </c>
      <c r="N35" s="33">
        <v>4.3488388644448202E-7</v>
      </c>
      <c r="O35" s="33">
        <v>-5.9607559117310703E-7</v>
      </c>
      <c r="P35" s="33">
        <v>-6.1966718342878697E-7</v>
      </c>
      <c r="Q35" s="33">
        <v>5.0620597924745003E-6</v>
      </c>
      <c r="R35" s="33">
        <v>1.2049320716324701E-6</v>
      </c>
      <c r="S35" s="33">
        <v>-2.1095330266290601E-6</v>
      </c>
      <c r="T35" s="33">
        <v>5.0839045448049095E-7</v>
      </c>
      <c r="U35" s="33">
        <v>2.4471557420397101E-7</v>
      </c>
      <c r="V35" s="33">
        <v>-7.33472396592157E-7</v>
      </c>
      <c r="W35" s="33">
        <v>-2.7944912727172701E-8</v>
      </c>
      <c r="X35" s="33">
        <v>1.02006823684106E-6</v>
      </c>
      <c r="Y35" s="33">
        <v>2.2616135739583802E-6</v>
      </c>
      <c r="Z35" s="33">
        <v>-3.7387433757297502E-5</v>
      </c>
      <c r="AA35" s="33">
        <v>-7.6048085871041805E-5</v>
      </c>
      <c r="AB35" s="33">
        <v>1.07833427928135E-5</v>
      </c>
      <c r="AC35" s="33">
        <v>-1.3746828483122801E-5</v>
      </c>
      <c r="AD35" s="33">
        <v>-7.9642365973513505E-6</v>
      </c>
      <c r="AE35" s="33">
        <v>4.2907606262782399E-6</v>
      </c>
      <c r="AF35" s="33">
        <v>-2.2138254598307599E-5</v>
      </c>
      <c r="AG35" s="33">
        <v>1.8407436237369499E-5</v>
      </c>
      <c r="AH35" s="33">
        <v>-1.0434356921612E-5</v>
      </c>
      <c r="AI35" s="33">
        <v>-1.70526060061289E-5</v>
      </c>
      <c r="AJ35" s="33">
        <v>-7.75106963846529E-5</v>
      </c>
      <c r="AK35" s="32">
        <v>3.1293619716976602E-4</v>
      </c>
      <c r="AL35" s="33">
        <v>1.06717087829675E-5</v>
      </c>
      <c r="AM35" s="33">
        <v>-1.0698640585373701E-4</v>
      </c>
      <c r="AN35" s="33">
        <v>4.6843667785755802E-5</v>
      </c>
      <c r="AO35" s="33">
        <v>-2.4770526896723699E-6</v>
      </c>
      <c r="AP35" s="33">
        <v>-8.2548460333336902E-5</v>
      </c>
      <c r="AQ35" s="33">
        <v>-2.8907379880626799E-5</v>
      </c>
      <c r="AR35" s="33">
        <v>-1.12680810318165E-5</v>
      </c>
      <c r="AS35" s="33">
        <v>-4.4835363708237098E-5</v>
      </c>
      <c r="AT35" s="33">
        <v>-1.38643954869875E-5</v>
      </c>
      <c r="AU35" s="33">
        <v>-8.2322882340883407E-6</v>
      </c>
      <c r="AV35" s="33">
        <v>3.14833337164727E-6</v>
      </c>
      <c r="AW35" s="33">
        <v>-1.37303409767422E-5</v>
      </c>
      <c r="AX35" s="33">
        <v>6.3174613469878102E-5</v>
      </c>
      <c r="AY35" s="33">
        <v>-3.6146550907636197E-5</v>
      </c>
      <c r="AZ35" s="33">
        <v>-1.00210669506603E-5</v>
      </c>
      <c r="BA35" s="33">
        <v>-4.0012735644229502E-5</v>
      </c>
      <c r="BB35" s="33">
        <v>1.2554884063395401E-4</v>
      </c>
      <c r="BC35" s="33">
        <v>1.16656082689126E-4</v>
      </c>
      <c r="BD35" s="33">
        <v>-1.29409534056683E-4</v>
      </c>
      <c r="BE35" s="33">
        <v>-3.6932668816681499E-5</v>
      </c>
      <c r="BF35" s="33">
        <v>-4.9589386285178001E-5</v>
      </c>
      <c r="BG35" s="33">
        <v>5.02613076563867E-5</v>
      </c>
      <c r="BH35" s="33">
        <v>-5.2804864101619703E-5</v>
      </c>
      <c r="BI35" s="33">
        <v>4.1879554916890701E-5</v>
      </c>
      <c r="BJ35" s="33">
        <v>6.6648385617213294E-5</v>
      </c>
      <c r="BK35" s="33">
        <v>-2.2440631005646499E-5</v>
      </c>
      <c r="BL35" s="33">
        <v>4.1340347179768401E-5</v>
      </c>
      <c r="BM35" s="33">
        <v>-5.1517870033764002E-5</v>
      </c>
      <c r="BN35" s="33">
        <v>-1.58011367081265E-3</v>
      </c>
      <c r="BO35" s="33">
        <v>4.1549988079054098E-4</v>
      </c>
      <c r="BP35" s="33">
        <v>-3.6610594741642602E-5</v>
      </c>
      <c r="BQ35" s="33">
        <v>2.7108715998920498E-4</v>
      </c>
      <c r="BR35" s="33">
        <v>-4.2084338705755301E-4</v>
      </c>
      <c r="BS35" s="33">
        <v>-1.05871247763787E-4</v>
      </c>
      <c r="BT35" s="33">
        <v>7.2144593585062597E-4</v>
      </c>
      <c r="BU35" s="33">
        <v>3.3697879656910401E-4</v>
      </c>
      <c r="BV35" s="33">
        <v>2.0546946194894601E-4</v>
      </c>
      <c r="BW35" s="33">
        <v>8.9850300562328202E-5</v>
      </c>
      <c r="BX35" s="33">
        <v>9.1126818415166605E-4</v>
      </c>
      <c r="BY35" s="33">
        <v>-1.61071652813022E-3</v>
      </c>
      <c r="BZ35" s="33">
        <v>8.0834168250373502E-4</v>
      </c>
      <c r="CA35" s="33">
        <v>6.0569744944738804E-4</v>
      </c>
      <c r="CB35" s="33">
        <v>-1.6965314441763399E-4</v>
      </c>
      <c r="CC35" s="33">
        <v>5.7476667229768702E-4</v>
      </c>
      <c r="CD35" s="33">
        <v>1.6692779110355499E-4</v>
      </c>
      <c r="CE35" s="33">
        <v>6.2910389287535503E-4</v>
      </c>
      <c r="CF35" s="33">
        <v>-2.2535031891616301E-5</v>
      </c>
      <c r="CG35" s="33">
        <v>3.2176637272113001E-5</v>
      </c>
      <c r="CH35" s="33">
        <v>-1.9845078647756E-3</v>
      </c>
      <c r="CI35" s="33">
        <v>1.27797047808905E-4</v>
      </c>
      <c r="CJ35" s="33">
        <v>-1.14191960212708E-5</v>
      </c>
      <c r="CK35" s="33">
        <v>1.7900145707015099E-4</v>
      </c>
      <c r="CL35" s="33">
        <v>-5.1620284735712403E-4</v>
      </c>
      <c r="CM35" s="33">
        <v>-1.8526273587492101E-4</v>
      </c>
      <c r="CN35" s="33">
        <v>7.4156589340399804E-4</v>
      </c>
      <c r="CO35" s="33">
        <v>5.7627342198794998E-4</v>
      </c>
      <c r="CP35" s="33">
        <v>2.07945808162955E-4</v>
      </c>
      <c r="CQ35" s="33">
        <v>6.0595183353190397E-5</v>
      </c>
      <c r="CR35" s="33">
        <v>7.1450372975726797E-4</v>
      </c>
      <c r="CS35" s="33">
        <v>-2.6900106203919902E-4</v>
      </c>
      <c r="CT35" s="33">
        <v>9.9939808777075299E-4</v>
      </c>
      <c r="CU35" s="33">
        <v>1.72366380925449E-4</v>
      </c>
      <c r="CV35" s="33">
        <v>-6.9492678158618405E-5</v>
      </c>
      <c r="CW35" s="33">
        <v>5.7439013976062704E-4</v>
      </c>
      <c r="CX35" s="33">
        <v>-2.38183581557103E-4</v>
      </c>
      <c r="CY35" s="33">
        <v>6.2091501516224395E-4</v>
      </c>
      <c r="CZ35" s="33">
        <v>-1.8681824015552901E-4</v>
      </c>
      <c r="DA35" s="33">
        <v>-1.0476964979074E-4</v>
      </c>
      <c r="DB35" s="33">
        <v>-2.15304886989345E-6</v>
      </c>
      <c r="DC35" s="33">
        <v>-2.2532606607616901E-5</v>
      </c>
      <c r="DD35" s="33">
        <v>8.7132638121380598E-5</v>
      </c>
    </row>
    <row r="36" spans="2:108" x14ac:dyDescent="0.2">
      <c r="B36" s="3" t="s">
        <v>62</v>
      </c>
      <c r="C36" s="31">
        <v>3.9190838585047599E-2</v>
      </c>
      <c r="D36" s="31">
        <v>1.9115438515189199E-2</v>
      </c>
      <c r="E36" s="31"/>
      <c r="F36" s="33">
        <v>-3.4491927977174E-6</v>
      </c>
      <c r="G36" s="33">
        <v>2.7557395239294299E-7</v>
      </c>
      <c r="H36" s="33">
        <v>1.08758072900551E-6</v>
      </c>
      <c r="I36" s="33">
        <v>-4.6888760158261899E-8</v>
      </c>
      <c r="J36" s="33">
        <v>1.2462865660009301E-6</v>
      </c>
      <c r="K36" s="33">
        <v>3.8919365182342102E-7</v>
      </c>
      <c r="L36" s="33">
        <v>-1.51127137805611E-6</v>
      </c>
      <c r="M36" s="33">
        <v>-2.1279673947288201E-8</v>
      </c>
      <c r="N36" s="33">
        <v>1.2329767358605199E-6</v>
      </c>
      <c r="O36" s="33">
        <v>1.01701866063799E-6</v>
      </c>
      <c r="P36" s="33">
        <v>-1.50892471276465E-6</v>
      </c>
      <c r="Q36" s="33">
        <v>3.2535372555427401E-7</v>
      </c>
      <c r="R36" s="33">
        <v>8.1718403830551392E-6</v>
      </c>
      <c r="S36" s="33">
        <v>-1.86983746485154E-6</v>
      </c>
      <c r="T36" s="33">
        <v>-1.2129001929972601E-7</v>
      </c>
      <c r="U36" s="33">
        <v>4.8577964136911305E-7</v>
      </c>
      <c r="V36" s="33">
        <v>6.3324036156905199E-7</v>
      </c>
      <c r="W36" s="33">
        <v>3.3044671805592899E-8</v>
      </c>
      <c r="X36" s="33">
        <v>-9.3945145876221407E-8</v>
      </c>
      <c r="Y36" s="33">
        <v>-2.4322794261997702E-7</v>
      </c>
      <c r="Z36" s="33">
        <v>-2.9813570404733999E-6</v>
      </c>
      <c r="AA36" s="33">
        <v>-1.09801922631797E-5</v>
      </c>
      <c r="AB36" s="33">
        <v>-1.82820351525394E-5</v>
      </c>
      <c r="AC36" s="33">
        <v>-2.36677417595765E-5</v>
      </c>
      <c r="AD36" s="33">
        <v>9.8928892913501803E-6</v>
      </c>
      <c r="AE36" s="33">
        <v>1.3776870425312201E-6</v>
      </c>
      <c r="AF36" s="33">
        <v>-2.4222353265522501E-6</v>
      </c>
      <c r="AG36" s="33">
        <v>-1.45749225440184E-5</v>
      </c>
      <c r="AH36" s="33">
        <v>-1.8124061217563399E-5</v>
      </c>
      <c r="AI36" s="33">
        <v>-4.2586554944898198E-6</v>
      </c>
      <c r="AJ36" s="33">
        <v>4.3248669138054703E-6</v>
      </c>
      <c r="AK36" s="33">
        <v>1.06717087829686E-5</v>
      </c>
      <c r="AL36" s="32">
        <v>3.6539998962798002E-4</v>
      </c>
      <c r="AM36" s="33">
        <v>-1.0207559828250299E-4</v>
      </c>
      <c r="AN36" s="33">
        <v>-3.77140139982587E-5</v>
      </c>
      <c r="AO36" s="33">
        <v>2.40224878602676E-5</v>
      </c>
      <c r="AP36" s="33">
        <v>-1.5111106076323599E-5</v>
      </c>
      <c r="AQ36" s="33">
        <v>5.7356788144856502E-6</v>
      </c>
      <c r="AR36" s="33">
        <v>-2.9845998201415599E-6</v>
      </c>
      <c r="AS36" s="33">
        <v>-1.28879105721545E-4</v>
      </c>
      <c r="AT36" s="33">
        <v>1.1575904925044599E-4</v>
      </c>
      <c r="AU36" s="33">
        <v>4.7964455240221202E-5</v>
      </c>
      <c r="AV36" s="33">
        <v>-6.8617351863758601E-6</v>
      </c>
      <c r="AW36" s="33">
        <v>-2.2136410062455501E-5</v>
      </c>
      <c r="AX36" s="33">
        <v>1.4935823613650699E-5</v>
      </c>
      <c r="AY36" s="33">
        <v>6.8706295192403303E-6</v>
      </c>
      <c r="AZ36" s="33">
        <v>2.0925144667211699E-5</v>
      </c>
      <c r="BA36" s="33">
        <v>1.42798685465728E-5</v>
      </c>
      <c r="BB36" s="33">
        <v>1.11081248019679E-5</v>
      </c>
      <c r="BC36" s="33">
        <v>-9.3705395134213192E-6</v>
      </c>
      <c r="BD36" s="33">
        <v>3.52648386244108E-5</v>
      </c>
      <c r="BE36" s="33">
        <v>2.08418393038073E-5</v>
      </c>
      <c r="BF36" s="33">
        <v>-1.07795161622959E-4</v>
      </c>
      <c r="BG36" s="33">
        <v>-4.3769993342495099E-5</v>
      </c>
      <c r="BH36" s="33">
        <v>-5.8453315148114003E-5</v>
      </c>
      <c r="BI36" s="33">
        <v>-8.07313033191521E-5</v>
      </c>
      <c r="BJ36" s="33">
        <v>-1.05246865459423E-5</v>
      </c>
      <c r="BK36" s="33">
        <v>1.21508494514252E-6</v>
      </c>
      <c r="BL36" s="33">
        <v>9.0502613254734997E-6</v>
      </c>
      <c r="BM36" s="33">
        <v>6.6810573911404896E-5</v>
      </c>
      <c r="BN36" s="33">
        <v>2.62715289997327E-4</v>
      </c>
      <c r="BO36" s="33">
        <v>6.2568824367251004E-5</v>
      </c>
      <c r="BP36" s="33">
        <v>4.4317137865233799E-5</v>
      </c>
      <c r="BQ36" s="33">
        <v>2.0240969255244301E-4</v>
      </c>
      <c r="BR36" s="33">
        <v>-1.16338903039598E-4</v>
      </c>
      <c r="BS36" s="33">
        <v>2.0826468942489201E-4</v>
      </c>
      <c r="BT36" s="33">
        <v>-8.4933797104194304E-5</v>
      </c>
      <c r="BU36" s="33">
        <v>8.8347862404158001E-5</v>
      </c>
      <c r="BV36" s="33">
        <v>-4.8996513673097198E-5</v>
      </c>
      <c r="BW36" s="33">
        <v>1.5743592454741599E-4</v>
      </c>
      <c r="BX36" s="33">
        <v>-8.2874914546463902E-5</v>
      </c>
      <c r="BY36" s="33">
        <v>-1.3182086137110099E-5</v>
      </c>
      <c r="BZ36" s="33">
        <v>-3.6517006524017502E-3</v>
      </c>
      <c r="CA36" s="33">
        <v>8.8871756916732896E-4</v>
      </c>
      <c r="CB36" s="33">
        <v>4.4969465802092599E-4</v>
      </c>
      <c r="CC36" s="33">
        <v>-3.1636830671481298E-4</v>
      </c>
      <c r="CD36" s="33">
        <v>1.6880765683542599E-4</v>
      </c>
      <c r="CE36" s="33">
        <v>-3.9768052642774298E-5</v>
      </c>
      <c r="CF36" s="33">
        <v>-9.4382590085709007E-5</v>
      </c>
      <c r="CG36" s="33">
        <v>1.4307299506462999E-3</v>
      </c>
      <c r="CH36" s="33">
        <v>3.0474467546679699E-4</v>
      </c>
      <c r="CI36" s="33">
        <v>-5.8535001828735E-5</v>
      </c>
      <c r="CJ36" s="33">
        <v>2.74600061975886E-5</v>
      </c>
      <c r="CK36" s="33">
        <v>1.3964207858311299E-4</v>
      </c>
      <c r="CL36" s="33">
        <v>-1.1782634268898E-4</v>
      </c>
      <c r="CM36" s="33">
        <v>2.4558251999345302E-4</v>
      </c>
      <c r="CN36" s="33">
        <v>-6.1981978038747905E-5</v>
      </c>
      <c r="CO36" s="33">
        <v>-5.1694373625104701E-5</v>
      </c>
      <c r="CP36" s="33">
        <v>-1.33739123718817E-4</v>
      </c>
      <c r="CQ36" s="33">
        <v>2.0179570352708099E-4</v>
      </c>
      <c r="CR36" s="33">
        <v>-7.65652564948817E-5</v>
      </c>
      <c r="CS36" s="33">
        <v>9.6831688226150896E-5</v>
      </c>
      <c r="CT36" s="33">
        <v>-2.1728686500858498E-3</v>
      </c>
      <c r="CU36" s="33">
        <v>5.0657264791991699E-4</v>
      </c>
      <c r="CV36" s="33">
        <v>3.5382824355574902E-4</v>
      </c>
      <c r="CW36" s="33">
        <v>-1.9343750759511299E-4</v>
      </c>
      <c r="CX36" s="33">
        <v>1.44814902246067E-4</v>
      </c>
      <c r="CY36" s="33">
        <v>4.9785723013815802E-6</v>
      </c>
      <c r="CZ36" s="33">
        <v>-1.22296653984612E-4</v>
      </c>
      <c r="DA36" s="33">
        <v>9.3804106720151304E-4</v>
      </c>
      <c r="DB36" s="33">
        <v>8.9120235138737403E-6</v>
      </c>
      <c r="DC36" s="33">
        <v>3.28629340938197E-5</v>
      </c>
      <c r="DD36" s="33">
        <v>2.9153826490339098E-6</v>
      </c>
    </row>
    <row r="37" spans="2:108" x14ac:dyDescent="0.2">
      <c r="B37" s="3" t="s">
        <v>63</v>
      </c>
      <c r="C37" s="31">
        <v>-2.06537237891657E-2</v>
      </c>
      <c r="D37" s="31">
        <v>1.7640459047436899E-2</v>
      </c>
      <c r="E37" s="31"/>
      <c r="F37" s="33">
        <v>2.1720757909693398E-6</v>
      </c>
      <c r="G37" s="33">
        <v>2.1903407412953101E-7</v>
      </c>
      <c r="H37" s="33">
        <v>-1.0526938703119901E-6</v>
      </c>
      <c r="I37" s="33">
        <v>-1.66723349392993E-7</v>
      </c>
      <c r="J37" s="33">
        <v>1.4353125503120299E-7</v>
      </c>
      <c r="K37" s="33">
        <v>-4.2662303435100102E-7</v>
      </c>
      <c r="L37" s="33">
        <v>-2.20519040279932E-7</v>
      </c>
      <c r="M37" s="33">
        <v>-9.2268586684100805E-7</v>
      </c>
      <c r="N37" s="33">
        <v>-8.7838828194971598E-7</v>
      </c>
      <c r="O37" s="33">
        <v>2.5432451613774999E-7</v>
      </c>
      <c r="P37" s="33">
        <v>-2.05914144848062E-6</v>
      </c>
      <c r="Q37" s="33">
        <v>-8.6923676518149199E-7</v>
      </c>
      <c r="R37" s="33">
        <v>-2.20431275103622E-6</v>
      </c>
      <c r="S37" s="33">
        <v>7.2601394957409302E-6</v>
      </c>
      <c r="T37" s="33">
        <v>-2.9664841140046499E-6</v>
      </c>
      <c r="U37" s="33">
        <v>-1.02603708088272E-6</v>
      </c>
      <c r="V37" s="33">
        <v>6.2469048107846396E-7</v>
      </c>
      <c r="W37" s="33">
        <v>-6.48488758198445E-7</v>
      </c>
      <c r="X37" s="33">
        <v>-3.1527732891366701E-7</v>
      </c>
      <c r="Y37" s="33">
        <v>1.19287621425993E-6</v>
      </c>
      <c r="Z37" s="33">
        <v>-3.02431723790174E-5</v>
      </c>
      <c r="AA37" s="33">
        <v>2.1996062505085201E-5</v>
      </c>
      <c r="AB37" s="33">
        <v>-4.3436774079278997E-5</v>
      </c>
      <c r="AC37" s="33">
        <v>3.9537802031868298E-5</v>
      </c>
      <c r="AD37" s="33">
        <v>-4.5308585063786103E-6</v>
      </c>
      <c r="AE37" s="33">
        <v>2.9529326529897402E-6</v>
      </c>
      <c r="AF37" s="33">
        <v>7.2091197860983604E-5</v>
      </c>
      <c r="AG37" s="33">
        <v>2.4080482552775899E-5</v>
      </c>
      <c r="AH37" s="33">
        <v>8.0938407523354199E-7</v>
      </c>
      <c r="AI37" s="33">
        <v>1.1063646012386699E-5</v>
      </c>
      <c r="AJ37" s="33">
        <v>-2.7560303590170198E-5</v>
      </c>
      <c r="AK37" s="33">
        <v>-1.06986405853736E-4</v>
      </c>
      <c r="AL37" s="33">
        <v>-1.0207559828250201E-4</v>
      </c>
      <c r="AM37" s="32">
        <v>3.1118579540429702E-4</v>
      </c>
      <c r="AN37" s="33">
        <v>-3.2779863935589598E-5</v>
      </c>
      <c r="AO37" s="33">
        <v>-2.2365353835351599E-6</v>
      </c>
      <c r="AP37" s="33">
        <v>1.42533353563068E-5</v>
      </c>
      <c r="AQ37" s="33">
        <v>4.1844860846712898E-5</v>
      </c>
      <c r="AR37" s="33">
        <v>-5.7222286589049196E-6</v>
      </c>
      <c r="AS37" s="33">
        <v>-1.8307997605933601E-5</v>
      </c>
      <c r="AT37" s="33">
        <v>1.06562473485229E-4</v>
      </c>
      <c r="AU37" s="33">
        <v>-7.6566541645553504E-6</v>
      </c>
      <c r="AV37" s="33">
        <v>5.43666331922534E-6</v>
      </c>
      <c r="AW37" s="33">
        <v>-1.40679531254276E-5</v>
      </c>
      <c r="AX37" s="33">
        <v>-2.26959519971297E-5</v>
      </c>
      <c r="AY37" s="33">
        <v>6.0034299417505001E-6</v>
      </c>
      <c r="AZ37" s="33">
        <v>-5.8620821086081597E-5</v>
      </c>
      <c r="BA37" s="33">
        <v>2.86100382169525E-5</v>
      </c>
      <c r="BB37" s="33">
        <v>-1.0802183727625E-4</v>
      </c>
      <c r="BC37" s="33">
        <v>-6.9169216894427496E-5</v>
      </c>
      <c r="BD37" s="33">
        <v>1.35367745837857E-4</v>
      </c>
      <c r="BE37" s="33">
        <v>-2.4511846890528699E-5</v>
      </c>
      <c r="BF37" s="33">
        <v>-5.6730739787731597E-5</v>
      </c>
      <c r="BG37" s="33">
        <v>-5.6478424798326903E-5</v>
      </c>
      <c r="BH37" s="33">
        <v>-2.4692849066060998E-6</v>
      </c>
      <c r="BI37" s="33">
        <v>-3.6800821574698301E-5</v>
      </c>
      <c r="BJ37" s="33">
        <v>-1.06773060564819E-5</v>
      </c>
      <c r="BK37" s="33">
        <v>5.8828170044664798E-6</v>
      </c>
      <c r="BL37" s="33">
        <v>-6.0138795632838702E-6</v>
      </c>
      <c r="BM37" s="33">
        <v>4.5616644841683399E-5</v>
      </c>
      <c r="BN37" s="33">
        <v>1.7748925282254E-3</v>
      </c>
      <c r="BO37" s="33">
        <v>-2.0925786346851801E-4</v>
      </c>
      <c r="BP37" s="33">
        <v>3.0935748985041898E-4</v>
      </c>
      <c r="BQ37" s="33">
        <v>-5.0870697210902505E-4</v>
      </c>
      <c r="BR37" s="33">
        <v>5.8992277113538395E-4</v>
      </c>
      <c r="BS37" s="33">
        <v>2.75350719243777E-4</v>
      </c>
      <c r="BT37" s="33">
        <v>-1.1501196373512801E-3</v>
      </c>
      <c r="BU37" s="33">
        <v>-7.1344322659884496E-4</v>
      </c>
      <c r="BV37" s="33">
        <v>-1.90351369322173E-4</v>
      </c>
      <c r="BW37" s="33">
        <v>-1.6511718631679001E-4</v>
      </c>
      <c r="BX37" s="33">
        <v>-5.2760735025584595E-4</v>
      </c>
      <c r="BY37" s="33">
        <v>7.9554803858031297E-4</v>
      </c>
      <c r="BZ37" s="33">
        <v>5.1161951316494396E-4</v>
      </c>
      <c r="CA37" s="33">
        <v>-2.1375327904683801E-3</v>
      </c>
      <c r="CB37" s="33">
        <v>1.02246486751388E-4</v>
      </c>
      <c r="CC37" s="33">
        <v>-3.9937684280700399E-4</v>
      </c>
      <c r="CD37" s="33">
        <v>-3.7634438036445799E-5</v>
      </c>
      <c r="CE37" s="33">
        <v>-7.52248234375096E-4</v>
      </c>
      <c r="CF37" s="33">
        <v>-5.3478649918299698E-5</v>
      </c>
      <c r="CG37" s="33">
        <v>3.5958057102510402E-4</v>
      </c>
      <c r="CH37" s="33">
        <v>2.0449170708821602E-3</v>
      </c>
      <c r="CI37" s="33">
        <v>-2.42113266786039E-4</v>
      </c>
      <c r="CJ37" s="33">
        <v>1.4366320671910601E-4</v>
      </c>
      <c r="CK37" s="33">
        <v>-3.58765967732313E-4</v>
      </c>
      <c r="CL37" s="33">
        <v>6.5841539397924504E-4</v>
      </c>
      <c r="CM37" s="33">
        <v>3.7726173037931702E-4</v>
      </c>
      <c r="CN37" s="33">
        <v>-9.9876263357432001E-4</v>
      </c>
      <c r="CO37" s="33">
        <v>-8.0170297975985599E-4</v>
      </c>
      <c r="CP37" s="33">
        <v>-2.6197251192332498E-4</v>
      </c>
      <c r="CQ37" s="33">
        <v>-1.94303505773759E-4</v>
      </c>
      <c r="CR37" s="33">
        <v>-7.6182600569027297E-4</v>
      </c>
      <c r="CS37" s="33">
        <v>3.7633350903308198E-4</v>
      </c>
      <c r="CT37" s="33">
        <v>1.09500250125546E-4</v>
      </c>
      <c r="CU37" s="33">
        <v>-9.4885433490562901E-4</v>
      </c>
      <c r="CV37" s="33">
        <v>-1.39130905068173E-5</v>
      </c>
      <c r="CW37" s="33">
        <v>-3.8631428577450298E-4</v>
      </c>
      <c r="CX37" s="33">
        <v>5.1454619775418601E-5</v>
      </c>
      <c r="CY37" s="33">
        <v>-7.0806775938682702E-4</v>
      </c>
      <c r="CZ37" s="33">
        <v>-3.5682046013699702E-5</v>
      </c>
      <c r="DA37" s="33">
        <v>3.0047112022512702E-4</v>
      </c>
      <c r="DB37" s="33">
        <v>-7.2817766078377502E-6</v>
      </c>
      <c r="DC37" s="33">
        <v>8.6290462748890695E-5</v>
      </c>
      <c r="DD37" s="33">
        <v>-1.2774898515543299E-4</v>
      </c>
    </row>
    <row r="38" spans="2:108" x14ac:dyDescent="0.2">
      <c r="B38" s="3" t="s">
        <v>64</v>
      </c>
      <c r="C38" s="31">
        <v>8.9259458471205505E-2</v>
      </c>
      <c r="D38" s="31">
        <v>1.9634788835081601E-2</v>
      </c>
      <c r="E38" s="31"/>
      <c r="F38" s="33">
        <v>-1.49562375381125E-5</v>
      </c>
      <c r="G38" s="33">
        <v>1.0012636473977201E-6</v>
      </c>
      <c r="H38" s="33">
        <v>1.5031622704389401E-6</v>
      </c>
      <c r="I38" s="33">
        <v>3.87120254404019E-7</v>
      </c>
      <c r="J38" s="33">
        <v>-1.4731605708929801E-6</v>
      </c>
      <c r="K38" s="33">
        <v>-2.3758277677008501E-6</v>
      </c>
      <c r="L38" s="33">
        <v>8.5748411301601603E-7</v>
      </c>
      <c r="M38" s="33">
        <v>9.3076374435873098E-7</v>
      </c>
      <c r="N38" s="33">
        <v>-1.60516860378627E-6</v>
      </c>
      <c r="O38" s="33">
        <v>-8.1606192830337403E-7</v>
      </c>
      <c r="P38" s="33">
        <v>-5.2143229920694998E-8</v>
      </c>
      <c r="Q38" s="33">
        <v>8.52687895157059E-7</v>
      </c>
      <c r="R38" s="33">
        <v>-2.9397456616033799E-8</v>
      </c>
      <c r="S38" s="33">
        <v>-1.9476128726390799E-6</v>
      </c>
      <c r="T38" s="33">
        <v>1.6189982346857901E-5</v>
      </c>
      <c r="U38" s="33">
        <v>-4.8115597761302402E-7</v>
      </c>
      <c r="V38" s="33">
        <v>8.6987229514780599E-7</v>
      </c>
      <c r="W38" s="33">
        <v>7.4311623214944799E-7</v>
      </c>
      <c r="X38" s="33">
        <v>-6.3806732332243595E-8</v>
      </c>
      <c r="Y38" s="33">
        <v>-5.7215899483997305E-7</v>
      </c>
      <c r="Z38" s="33">
        <v>-3.8664948478925901E-4</v>
      </c>
      <c r="AA38" s="33">
        <v>4.3335223073936802E-5</v>
      </c>
      <c r="AB38" s="33">
        <v>1.7600444718148399E-5</v>
      </c>
      <c r="AC38" s="33">
        <v>3.2159188451965602E-5</v>
      </c>
      <c r="AD38" s="33">
        <v>3.0937614200577898E-6</v>
      </c>
      <c r="AE38" s="33">
        <v>-3.6620136132296203E-5</v>
      </c>
      <c r="AF38" s="33">
        <v>5.3380511387384398E-5</v>
      </c>
      <c r="AG38" s="33">
        <v>2.0588889013625601E-5</v>
      </c>
      <c r="AH38" s="33">
        <v>-2.5711363576572601E-5</v>
      </c>
      <c r="AI38" s="33">
        <v>-2.8155778330532401E-5</v>
      </c>
      <c r="AJ38" s="33">
        <v>3.55127787455166E-5</v>
      </c>
      <c r="AK38" s="33">
        <v>4.6843667785756703E-5</v>
      </c>
      <c r="AL38" s="33">
        <v>-3.7714013998258199E-5</v>
      </c>
      <c r="AM38" s="33">
        <v>-3.2779863935590899E-5</v>
      </c>
      <c r="AN38" s="32">
        <v>3.8552493259824298E-4</v>
      </c>
      <c r="AO38" s="33">
        <v>2.9067866274258301E-5</v>
      </c>
      <c r="AP38" s="33">
        <v>2.2157989095719199E-5</v>
      </c>
      <c r="AQ38" s="33">
        <v>5.3931035055997997E-6</v>
      </c>
      <c r="AR38" s="33">
        <v>1.1492042293853799E-5</v>
      </c>
      <c r="AS38" s="33">
        <v>1.5639010918227701E-5</v>
      </c>
      <c r="AT38" s="33">
        <v>-2.5325302331732598E-4</v>
      </c>
      <c r="AU38" s="33">
        <v>-3.1419614396560997E-5</v>
      </c>
      <c r="AV38" s="33">
        <v>2.35124831633806E-5</v>
      </c>
      <c r="AW38" s="33">
        <v>4.7982613612215003E-5</v>
      </c>
      <c r="AX38" s="33">
        <v>9.7403326222637302E-6</v>
      </c>
      <c r="AY38" s="33">
        <v>1.15369945100649E-4</v>
      </c>
      <c r="AZ38" s="33">
        <v>-3.0535124405933998E-5</v>
      </c>
      <c r="BA38" s="33">
        <v>-1.90489182199426E-5</v>
      </c>
      <c r="BB38" s="33">
        <v>-4.7923233549469596E-6</v>
      </c>
      <c r="BC38" s="33">
        <v>-4.2908545855657898E-5</v>
      </c>
      <c r="BD38" s="33">
        <v>1.01673969462211E-4</v>
      </c>
      <c r="BE38" s="33">
        <v>-4.2134969198026502E-5</v>
      </c>
      <c r="BF38" s="33">
        <v>2.4241683350627899E-4</v>
      </c>
      <c r="BG38" s="33">
        <v>5.8591933779530202E-5</v>
      </c>
      <c r="BH38" s="33">
        <v>5.37680052962252E-5</v>
      </c>
      <c r="BI38" s="33">
        <v>1.04534718784255E-4</v>
      </c>
      <c r="BJ38" s="33">
        <v>-5.1822094932358699E-5</v>
      </c>
      <c r="BK38" s="33">
        <v>2.90588790551792E-6</v>
      </c>
      <c r="BL38" s="33">
        <v>-3.6538117571779001E-5</v>
      </c>
      <c r="BM38" s="33">
        <v>-9.4674158410258606E-5</v>
      </c>
      <c r="BN38" s="33">
        <v>3.3709191050839498E-3</v>
      </c>
      <c r="BO38" s="33">
        <v>-9.4235078815721495E-4</v>
      </c>
      <c r="BP38" s="33">
        <v>-4.5170489110033497E-5</v>
      </c>
      <c r="BQ38" s="33">
        <v>-2.8557080173210602E-4</v>
      </c>
      <c r="BR38" s="33">
        <v>6.4202841897320894E-5</v>
      </c>
      <c r="BS38" s="33">
        <v>-4.1639852023921402E-4</v>
      </c>
      <c r="BT38" s="33">
        <v>-3.5348917694752701E-4</v>
      </c>
      <c r="BU38" s="33">
        <v>-6.4881262889190299E-4</v>
      </c>
      <c r="BV38" s="33">
        <v>5.2949953531807503E-4</v>
      </c>
      <c r="BW38" s="33">
        <v>4.3682245104209502E-4</v>
      </c>
      <c r="BX38" s="33">
        <v>-1.12284228039146E-3</v>
      </c>
      <c r="BY38" s="33">
        <v>-5.2177757030857897E-4</v>
      </c>
      <c r="BZ38" s="33">
        <v>-3.9259541178986201E-4</v>
      </c>
      <c r="CA38" s="33">
        <v>2.0722335485429201E-4</v>
      </c>
      <c r="CB38" s="33">
        <v>-3.0534397298474501E-3</v>
      </c>
      <c r="CC38" s="33">
        <v>-8.3303800963283801E-5</v>
      </c>
      <c r="CD38" s="33">
        <v>2.2229415957184099E-5</v>
      </c>
      <c r="CE38" s="33">
        <v>-2.04315554110379E-4</v>
      </c>
      <c r="CF38" s="33">
        <v>1.25977234462181E-4</v>
      </c>
      <c r="CG38" s="33">
        <v>2.03836044299543E-4</v>
      </c>
      <c r="CH38" s="33">
        <v>2.1392576617988001E-3</v>
      </c>
      <c r="CI38" s="33">
        <v>-8.4548806149993896E-4</v>
      </c>
      <c r="CJ38" s="33">
        <v>-4.9068314962363604E-6</v>
      </c>
      <c r="CK38" s="33">
        <v>-1.88586272971065E-4</v>
      </c>
      <c r="CL38" s="33">
        <v>1.47101832124448E-4</v>
      </c>
      <c r="CM38" s="33">
        <v>-6.5370251731990505E-4</v>
      </c>
      <c r="CN38" s="33">
        <v>-1.4458117613494801E-4</v>
      </c>
      <c r="CO38" s="33">
        <v>-5.0557602922682104E-4</v>
      </c>
      <c r="CP38" s="33">
        <v>4.23324946117864E-4</v>
      </c>
      <c r="CQ38" s="33">
        <v>2.8996415408271802E-4</v>
      </c>
      <c r="CR38" s="33">
        <v>-1.07831088868211E-3</v>
      </c>
      <c r="CS38" s="33">
        <v>-4.13572341588964E-4</v>
      </c>
      <c r="CT38" s="33">
        <v>-4.9360472444618297E-4</v>
      </c>
      <c r="CU38" s="33">
        <v>2.8720240702501401E-5</v>
      </c>
      <c r="CV38" s="33">
        <v>-1.7950372542752599E-3</v>
      </c>
      <c r="CW38" s="33">
        <v>-3.3160989272682802E-5</v>
      </c>
      <c r="CX38" s="33">
        <v>7.6760555079916104E-5</v>
      </c>
      <c r="CY38" s="33">
        <v>-2.3366826220977299E-4</v>
      </c>
      <c r="CZ38" s="33">
        <v>2.7829720804704698E-4</v>
      </c>
      <c r="DA38" s="33">
        <v>2.7648337978271E-4</v>
      </c>
      <c r="DB38" s="33">
        <v>-1.8864303092856301E-6</v>
      </c>
      <c r="DC38" s="33">
        <v>-7.2339690899771896E-5</v>
      </c>
      <c r="DD38" s="33">
        <v>-1.4509440577525299E-4</v>
      </c>
    </row>
    <row r="39" spans="2:108" x14ac:dyDescent="0.2">
      <c r="B39" s="3" t="s">
        <v>65</v>
      </c>
      <c r="C39" s="31">
        <v>-1.06719598192815E-2</v>
      </c>
      <c r="D39" s="31">
        <v>6.7154459696069004E-3</v>
      </c>
      <c r="E39" s="31"/>
      <c r="F39" s="33">
        <v>-4.7177805092378904E-6</v>
      </c>
      <c r="G39" s="33">
        <v>6.6269415885935803E-7</v>
      </c>
      <c r="H39" s="33">
        <v>7.3276245801706398E-7</v>
      </c>
      <c r="I39" s="33">
        <v>7.85753076530199E-7</v>
      </c>
      <c r="J39" s="33">
        <v>3.4185230110801802E-7</v>
      </c>
      <c r="K39" s="33">
        <v>5.7201945853836096E-7</v>
      </c>
      <c r="L39" s="33">
        <v>-9.6645325746299407E-7</v>
      </c>
      <c r="M39" s="33">
        <v>1.3723897803183801E-7</v>
      </c>
      <c r="N39" s="33">
        <v>4.6236790206285598E-7</v>
      </c>
      <c r="O39" s="33">
        <v>1.2786359452747201E-6</v>
      </c>
      <c r="P39" s="33">
        <v>-1.6146969343708599E-6</v>
      </c>
      <c r="Q39" s="33">
        <v>-4.1122753213894898E-7</v>
      </c>
      <c r="R39" s="33">
        <v>1.5868824163365399E-6</v>
      </c>
      <c r="S39" s="33">
        <v>-4.61476672906305E-7</v>
      </c>
      <c r="T39" s="33">
        <v>9.8490409352882004E-7</v>
      </c>
      <c r="U39" s="33">
        <v>-1.3533771178264201E-7</v>
      </c>
      <c r="V39" s="33">
        <v>-5.7002628863271599E-8</v>
      </c>
      <c r="W39" s="33">
        <v>-2.4847050961594499E-7</v>
      </c>
      <c r="X39" s="33">
        <v>8.8771621627319692E-9</v>
      </c>
      <c r="Y39" s="33">
        <v>1.5055130912146801E-6</v>
      </c>
      <c r="Z39" s="33">
        <v>-7.92700432793431E-5</v>
      </c>
      <c r="AA39" s="33">
        <v>-2.2937705113271599E-6</v>
      </c>
      <c r="AB39" s="33">
        <v>1.4023495968600099E-6</v>
      </c>
      <c r="AC39" s="33">
        <v>-2.3233679383659102E-6</v>
      </c>
      <c r="AD39" s="33">
        <v>1.4068431226267E-5</v>
      </c>
      <c r="AE39" s="33">
        <v>3.2508297301110801E-5</v>
      </c>
      <c r="AF39" s="33">
        <v>-1.13340739285205E-5</v>
      </c>
      <c r="AG39" s="33">
        <v>1.25063960271862E-5</v>
      </c>
      <c r="AH39" s="33">
        <v>2.0730154283608299E-5</v>
      </c>
      <c r="AI39" s="33">
        <v>1.42521572584958E-5</v>
      </c>
      <c r="AJ39" s="33">
        <v>-6.6452428056612402E-6</v>
      </c>
      <c r="AK39" s="33">
        <v>-2.4770526896728802E-6</v>
      </c>
      <c r="AL39" s="33">
        <v>2.4022487860268301E-5</v>
      </c>
      <c r="AM39" s="33">
        <v>-2.2365353835348401E-6</v>
      </c>
      <c r="AN39" s="33">
        <v>2.90678662742574E-5</v>
      </c>
      <c r="AO39" s="32">
        <v>4.5097214570709499E-5</v>
      </c>
      <c r="AP39" s="33">
        <v>-2.1760604866913699E-5</v>
      </c>
      <c r="AQ39" s="33">
        <v>-3.32637443718003E-6</v>
      </c>
      <c r="AR39" s="33">
        <v>-7.6326293296263508E-6</v>
      </c>
      <c r="AS39" s="33">
        <v>-9.2269980127195395E-5</v>
      </c>
      <c r="AT39" s="33">
        <v>2.13330878347068E-4</v>
      </c>
      <c r="AU39" s="33">
        <v>-2.4295494613037201E-6</v>
      </c>
      <c r="AV39" s="33">
        <v>-1.3341926636581201E-5</v>
      </c>
      <c r="AW39" s="33">
        <v>-6.19209389676619E-5</v>
      </c>
      <c r="AX39" s="33">
        <v>4.8146892390155101E-5</v>
      </c>
      <c r="AY39" s="33">
        <v>-6.1963902913529198E-5</v>
      </c>
      <c r="AZ39" s="33">
        <v>-6.3731401365471603E-6</v>
      </c>
      <c r="BA39" s="33">
        <v>6.9101349003585602E-6</v>
      </c>
      <c r="BB39" s="33">
        <v>4.7277303031697203E-5</v>
      </c>
      <c r="BC39" s="33">
        <v>4.3364668131605197E-5</v>
      </c>
      <c r="BD39" s="33">
        <v>-7.9879400072517892E-6</v>
      </c>
      <c r="BE39" s="33">
        <v>2.1338822805737699E-5</v>
      </c>
      <c r="BF39" s="33">
        <v>-2.49061706287098E-4</v>
      </c>
      <c r="BG39" s="33">
        <v>-5.06835217369167E-5</v>
      </c>
      <c r="BH39" s="33">
        <v>-9.3758541740152499E-5</v>
      </c>
      <c r="BI39" s="33">
        <v>-6.9356392742742995E-5</v>
      </c>
      <c r="BJ39" s="33">
        <v>4.4044879303232101E-5</v>
      </c>
      <c r="BK39" s="33">
        <v>-1.14671541248362E-5</v>
      </c>
      <c r="BL39" s="33">
        <v>2.9155569044143499E-5</v>
      </c>
      <c r="BM39" s="33">
        <v>6.2543358253981399E-5</v>
      </c>
      <c r="BN39" s="33">
        <v>1.0435337258103399E-3</v>
      </c>
      <c r="BO39" s="33">
        <v>2.63025660016834E-4</v>
      </c>
      <c r="BP39" s="33">
        <v>-7.9374410918425493E-6</v>
      </c>
      <c r="BQ39" s="33">
        <v>2.50336696963378E-4</v>
      </c>
      <c r="BR39" s="33">
        <v>-5.7253735568393795E-4</v>
      </c>
      <c r="BS39" s="33">
        <v>-2.5354030754348597E-4</v>
      </c>
      <c r="BT39" s="33">
        <v>1.37081263891272E-4</v>
      </c>
      <c r="BU39" s="33">
        <v>6.3534630003761594E-5</v>
      </c>
      <c r="BV39" s="33">
        <v>-7.4630106060327402E-4</v>
      </c>
      <c r="BW39" s="33">
        <v>-6.2186172488231804E-4</v>
      </c>
      <c r="BX39" s="33">
        <v>2.3712910740103599E-4</v>
      </c>
      <c r="BY39" s="33">
        <v>3.1469588688438102E-4</v>
      </c>
      <c r="BZ39" s="33">
        <v>6.8807854272614198E-4</v>
      </c>
      <c r="CA39" s="33">
        <v>-1.47988612547987E-5</v>
      </c>
      <c r="CB39" s="33">
        <v>-4.7509285707176299E-4</v>
      </c>
      <c r="CC39" s="33">
        <v>-2.5049683067347001E-4</v>
      </c>
      <c r="CD39" s="33">
        <v>6.4954197363835997E-5</v>
      </c>
      <c r="CE39" s="33">
        <v>1.0461479486371499E-4</v>
      </c>
      <c r="CF39" s="33">
        <v>-1.1821170691936601E-4</v>
      </c>
      <c r="CG39" s="33">
        <v>4.0520349466349298E-4</v>
      </c>
      <c r="CH39" s="33">
        <v>8.8741389409787103E-4</v>
      </c>
      <c r="CI39" s="33">
        <v>2.7878626013085397E-4</v>
      </c>
      <c r="CJ39" s="33">
        <v>3.4014272338635601E-5</v>
      </c>
      <c r="CK39" s="33">
        <v>2.9388951887909201E-4</v>
      </c>
      <c r="CL39" s="33">
        <v>-6.5810822118092505E-4</v>
      </c>
      <c r="CM39" s="33">
        <v>-2.2387415607258399E-4</v>
      </c>
      <c r="CN39" s="33">
        <v>1.1796521339432E-4</v>
      </c>
      <c r="CO39" s="33">
        <v>7.9957684058687401E-5</v>
      </c>
      <c r="CP39" s="33">
        <v>-8.0381128749175401E-4</v>
      </c>
      <c r="CQ39" s="33">
        <v>-6.2509695151817199E-4</v>
      </c>
      <c r="CR39" s="33">
        <v>2.6618458475804498E-4</v>
      </c>
      <c r="CS39" s="33">
        <v>4.0619541532774901E-4</v>
      </c>
      <c r="CT39" s="33">
        <v>7.9607284567851896E-4</v>
      </c>
      <c r="CU39" s="33">
        <v>-4.2645542482376602E-5</v>
      </c>
      <c r="CV39" s="33">
        <v>-4.6096933657498098E-4</v>
      </c>
      <c r="CW39" s="33">
        <v>-4.0558921239035503E-5</v>
      </c>
      <c r="CX39" s="33">
        <v>8.1910764206827702E-6</v>
      </c>
      <c r="CY39" s="33">
        <v>1.16392036518106E-4</v>
      </c>
      <c r="CZ39" s="33">
        <v>-2.04818248324137E-4</v>
      </c>
      <c r="DA39" s="33">
        <v>1.2030428760769601E-4</v>
      </c>
      <c r="DB39" s="33">
        <v>1.12758968926438E-5</v>
      </c>
      <c r="DC39" s="33">
        <v>4.8631109574250602E-5</v>
      </c>
      <c r="DD39" s="33">
        <v>4.26269930627454E-5</v>
      </c>
    </row>
    <row r="40" spans="2:108" x14ac:dyDescent="0.2">
      <c r="B40" s="3" t="s">
        <v>66</v>
      </c>
      <c r="C40" s="31">
        <v>-2.05118355274021E-2</v>
      </c>
      <c r="D40" s="31">
        <v>1.01708764157027E-2</v>
      </c>
      <c r="E40" s="31"/>
      <c r="F40" s="33">
        <v>3.9389785433290999E-7</v>
      </c>
      <c r="G40" s="33">
        <v>2.00441662357848E-7</v>
      </c>
      <c r="H40" s="33">
        <v>-4.6766043348377099E-7</v>
      </c>
      <c r="I40" s="33">
        <v>3.6291265242898799E-7</v>
      </c>
      <c r="J40" s="33">
        <v>8.7692998261799804E-7</v>
      </c>
      <c r="K40" s="33">
        <v>7.0405540475830897E-7</v>
      </c>
      <c r="L40" s="33">
        <v>1.00453320015278E-6</v>
      </c>
      <c r="M40" s="33">
        <v>-1.2265258389717399E-7</v>
      </c>
      <c r="N40" s="33">
        <v>1.9440041851813201E-8</v>
      </c>
      <c r="O40" s="33">
        <v>2.9129061681727098E-7</v>
      </c>
      <c r="P40" s="33">
        <v>5.6268087595422402E-7</v>
      </c>
      <c r="Q40" s="33">
        <v>-7.3197818366043804E-7</v>
      </c>
      <c r="R40" s="33">
        <v>3.5110050845689098E-6</v>
      </c>
      <c r="S40" s="33">
        <v>8.2770552612053795E-9</v>
      </c>
      <c r="T40" s="33">
        <v>1.8719750524431899E-7</v>
      </c>
      <c r="U40" s="33">
        <v>8.1029732499210198E-7</v>
      </c>
      <c r="V40" s="33">
        <v>1.2117869279251299E-6</v>
      </c>
      <c r="W40" s="33">
        <v>8.55879971089906E-7</v>
      </c>
      <c r="X40" s="33">
        <v>-1.18969584665156E-6</v>
      </c>
      <c r="Y40" s="33">
        <v>2.01537216588632E-6</v>
      </c>
      <c r="Z40" s="33">
        <v>4.2532525883991802E-5</v>
      </c>
      <c r="AA40" s="33">
        <v>1.6943798231284901E-5</v>
      </c>
      <c r="AB40" s="33">
        <v>-1.1080667267791399E-5</v>
      </c>
      <c r="AC40" s="33">
        <v>1.2483370246433901E-7</v>
      </c>
      <c r="AD40" s="33">
        <v>1.5801913728534499E-5</v>
      </c>
      <c r="AE40" s="33">
        <v>-8.9599041861561195E-5</v>
      </c>
      <c r="AF40" s="33">
        <v>-7.12825893045523E-5</v>
      </c>
      <c r="AG40" s="33">
        <v>-2.3163634917948601E-5</v>
      </c>
      <c r="AH40" s="33">
        <v>5.4017047160124203E-5</v>
      </c>
      <c r="AI40" s="33">
        <v>4.2466177228414801E-5</v>
      </c>
      <c r="AJ40" s="33">
        <v>9.0792609062255504E-7</v>
      </c>
      <c r="AK40" s="33">
        <v>-8.2548460333338298E-5</v>
      </c>
      <c r="AL40" s="33">
        <v>-1.5111106076323699E-5</v>
      </c>
      <c r="AM40" s="33">
        <v>1.4253335356307E-5</v>
      </c>
      <c r="AN40" s="33">
        <v>2.2157989095719799E-5</v>
      </c>
      <c r="AO40" s="33">
        <v>-2.1760604866913099E-5</v>
      </c>
      <c r="AP40" s="32">
        <v>1.03446727063497E-4</v>
      </c>
      <c r="AQ40" s="33">
        <v>-4.2007478046171102E-5</v>
      </c>
      <c r="AR40" s="33">
        <v>-9.9903779279157106E-6</v>
      </c>
      <c r="AS40" s="33">
        <v>7.8722757535520305E-6</v>
      </c>
      <c r="AT40" s="33">
        <v>7.97584896020009E-5</v>
      </c>
      <c r="AU40" s="33">
        <v>-2.5376914341861199E-5</v>
      </c>
      <c r="AV40" s="33">
        <v>-1.69014796326884E-5</v>
      </c>
      <c r="AW40" s="33">
        <v>-3.2271321596848601E-5</v>
      </c>
      <c r="AX40" s="33">
        <v>-1.7253775588315799E-5</v>
      </c>
      <c r="AY40" s="33">
        <v>-4.6330218635835997E-5</v>
      </c>
      <c r="AZ40" s="33">
        <v>3.0612189131648803E-5</v>
      </c>
      <c r="BA40" s="33">
        <v>1.5279097651636801E-5</v>
      </c>
      <c r="BB40" s="33">
        <v>6.2971517963316596E-5</v>
      </c>
      <c r="BC40" s="33">
        <v>5.6894102628652797E-5</v>
      </c>
      <c r="BD40" s="33">
        <v>-6.1351587610540605E-5</v>
      </c>
      <c r="BE40" s="33">
        <v>6.7122980747050004E-5</v>
      </c>
      <c r="BF40" s="33">
        <v>-1.3128007432299701E-4</v>
      </c>
      <c r="BG40" s="33">
        <v>-2.0961748431509799E-5</v>
      </c>
      <c r="BH40" s="33">
        <v>-5.7236980875055101E-5</v>
      </c>
      <c r="BI40" s="33">
        <v>-1.9895431299154301E-5</v>
      </c>
      <c r="BJ40" s="33">
        <v>-1.3404301937468499E-5</v>
      </c>
      <c r="BK40" s="33">
        <v>-1.10204827993468E-5</v>
      </c>
      <c r="BL40" s="33">
        <v>1.9276776243666499E-5</v>
      </c>
      <c r="BM40" s="33">
        <v>2.48168898956058E-5</v>
      </c>
      <c r="BN40" s="33">
        <v>-8.7444122936430305E-4</v>
      </c>
      <c r="BO40" s="33">
        <v>2.8042728569273599E-4</v>
      </c>
      <c r="BP40" s="33">
        <v>2.33858215890889E-4</v>
      </c>
      <c r="BQ40" s="33">
        <v>2.4788559956006798E-4</v>
      </c>
      <c r="BR40" s="33">
        <v>-2.5688463151794398E-4</v>
      </c>
      <c r="BS40" s="33">
        <v>8.9250998830455797E-4</v>
      </c>
      <c r="BT40" s="33">
        <v>7.0563373848552403E-4</v>
      </c>
      <c r="BU40" s="33">
        <v>4.1758477564547399E-4</v>
      </c>
      <c r="BV40" s="33">
        <v>-6.6081650155721595E-4</v>
      </c>
      <c r="BW40" s="33">
        <v>-6.8429625631823501E-4</v>
      </c>
      <c r="BX40" s="33">
        <v>7.4501567908353704E-4</v>
      </c>
      <c r="BY40" s="33">
        <v>2.3679609697554801E-4</v>
      </c>
      <c r="BZ40" s="33">
        <v>9.2481896687483301E-4</v>
      </c>
      <c r="CA40" s="33">
        <v>3.1372974268543503E-5</v>
      </c>
      <c r="CB40" s="33">
        <v>-2.7746422452674398E-4</v>
      </c>
      <c r="CC40" s="33">
        <v>2.8246114002390801E-4</v>
      </c>
      <c r="CD40" s="33">
        <v>-6.3115082115243601E-4</v>
      </c>
      <c r="CE40" s="33">
        <v>6.2450352244190505E-4</v>
      </c>
      <c r="CF40" s="33">
        <v>1.6948335004791598E-5</v>
      </c>
      <c r="CG40" s="33">
        <v>-4.0078945827761602E-4</v>
      </c>
      <c r="CH40" s="33">
        <v>-8.6531793079618502E-4</v>
      </c>
      <c r="CI40" s="33">
        <v>4.9363116275215595E-4</v>
      </c>
      <c r="CJ40" s="33">
        <v>2.1034512768291201E-4</v>
      </c>
      <c r="CK40" s="33">
        <v>3.1360648967006802E-4</v>
      </c>
      <c r="CL40" s="33">
        <v>-2.4928422091935199E-4</v>
      </c>
      <c r="CM40" s="33">
        <v>6.7369998226801805E-4</v>
      </c>
      <c r="CN40" s="33">
        <v>4.7193614865595203E-4</v>
      </c>
      <c r="CO40" s="33">
        <v>3.8077746258159602E-4</v>
      </c>
      <c r="CP40" s="33">
        <v>-4.58625187979165E-4</v>
      </c>
      <c r="CQ40" s="33">
        <v>-5.4626757926968801E-4</v>
      </c>
      <c r="CR40" s="33">
        <v>8.3528616485601401E-4</v>
      </c>
      <c r="CS40" s="33">
        <v>-1.6023409179408599E-4</v>
      </c>
      <c r="CT40" s="33">
        <v>9.4267970960892498E-4</v>
      </c>
      <c r="CU40" s="33">
        <v>1.47214382360947E-4</v>
      </c>
      <c r="CV40" s="33">
        <v>-2.3829134938153901E-4</v>
      </c>
      <c r="CW40" s="33">
        <v>1.7136776895895501E-4</v>
      </c>
      <c r="CX40" s="33">
        <v>-2.1700884277596599E-4</v>
      </c>
      <c r="CY40" s="33">
        <v>5.4532346142227204E-4</v>
      </c>
      <c r="CZ40" s="33">
        <v>-3.9068971770338202E-5</v>
      </c>
      <c r="DA40" s="33">
        <v>-3.5991970534754301E-4</v>
      </c>
      <c r="DB40" s="33">
        <v>-6.5167884291385503E-6</v>
      </c>
      <c r="DC40" s="33">
        <v>-4.74606114690151E-5</v>
      </c>
      <c r="DD40" s="33">
        <v>8.1915896711711399E-5</v>
      </c>
    </row>
    <row r="41" spans="2:108" x14ac:dyDescent="0.2">
      <c r="B41" s="3" t="s">
        <v>67</v>
      </c>
      <c r="C41" s="31">
        <v>-1.42981712962465E-2</v>
      </c>
      <c r="D41" s="31">
        <v>9.1158898402117008E-3</v>
      </c>
      <c r="E41" s="31"/>
      <c r="F41" s="33">
        <v>-3.30552868659492E-6</v>
      </c>
      <c r="G41" s="33">
        <v>6.5090419158402503E-7</v>
      </c>
      <c r="H41" s="33">
        <v>1.2583513113481701E-7</v>
      </c>
      <c r="I41" s="33">
        <v>6.2659438221557805E-7</v>
      </c>
      <c r="J41" s="33">
        <v>-6.6222200896709795E-8</v>
      </c>
      <c r="K41" s="33">
        <v>-1.3753869081846599E-6</v>
      </c>
      <c r="L41" s="33">
        <v>-6.3628609533721399E-7</v>
      </c>
      <c r="M41" s="33">
        <v>7.0460337986248505E-8</v>
      </c>
      <c r="N41" s="33">
        <v>3.5968492811867602E-7</v>
      </c>
      <c r="O41" s="33">
        <v>7.9643962617883298E-7</v>
      </c>
      <c r="P41" s="33">
        <v>-2.6177891066986398E-6</v>
      </c>
      <c r="Q41" s="33">
        <v>-2.6868694656110299E-7</v>
      </c>
      <c r="R41" s="33">
        <v>-2.07321996385945E-6</v>
      </c>
      <c r="S41" s="33">
        <v>5.1508087574167796E-7</v>
      </c>
      <c r="T41" s="33">
        <v>2.5037472703867302E-7</v>
      </c>
      <c r="U41" s="33">
        <v>-1.3869090550923401E-6</v>
      </c>
      <c r="V41" s="33">
        <v>4.5963347669461101E-7</v>
      </c>
      <c r="W41" s="33">
        <v>-4.5194949658006499E-7</v>
      </c>
      <c r="X41" s="33">
        <v>7.0619118230363103E-7</v>
      </c>
      <c r="Y41" s="33">
        <v>1.13802992277368E-6</v>
      </c>
      <c r="Z41" s="33">
        <v>-1.0270358644629599E-4</v>
      </c>
      <c r="AA41" s="33">
        <v>2.9662070735953199E-5</v>
      </c>
      <c r="AB41" s="33">
        <v>-2.92860837089179E-5</v>
      </c>
      <c r="AC41" s="33">
        <v>3.2207648634489502E-6</v>
      </c>
      <c r="AD41" s="33">
        <v>3.2315741619839797E-5</v>
      </c>
      <c r="AE41" s="33">
        <v>4.4029271442469401E-5</v>
      </c>
      <c r="AF41" s="33">
        <v>6.8659564474996796E-5</v>
      </c>
      <c r="AG41" s="33">
        <v>4.2074219890785299E-5</v>
      </c>
      <c r="AH41" s="33">
        <v>-2.0453990629889699E-5</v>
      </c>
      <c r="AI41" s="33">
        <v>-2.20770092491553E-6</v>
      </c>
      <c r="AJ41" s="33">
        <v>8.4521511278055499E-6</v>
      </c>
      <c r="AK41" s="33">
        <v>-2.8907379880625599E-5</v>
      </c>
      <c r="AL41" s="33">
        <v>5.7356788144875797E-6</v>
      </c>
      <c r="AM41" s="33">
        <v>4.1844860846713298E-5</v>
      </c>
      <c r="AN41" s="33">
        <v>5.39310350559843E-6</v>
      </c>
      <c r="AO41" s="33">
        <v>-3.3263744371809999E-6</v>
      </c>
      <c r="AP41" s="33">
        <v>-4.2007478046173101E-5</v>
      </c>
      <c r="AQ41" s="32">
        <v>8.3099447578875003E-5</v>
      </c>
      <c r="AR41" s="33">
        <v>-6.2803771125623901E-6</v>
      </c>
      <c r="AS41" s="33">
        <v>-5.1532201328138399E-5</v>
      </c>
      <c r="AT41" s="33">
        <v>2.4148554902113099E-4</v>
      </c>
      <c r="AU41" s="33">
        <v>4.62077314484583E-5</v>
      </c>
      <c r="AV41" s="33">
        <v>4.93534533332425E-5</v>
      </c>
      <c r="AW41" s="33">
        <v>-5.1327573338043903E-5</v>
      </c>
      <c r="AX41" s="33">
        <v>-5.01236189707804E-5</v>
      </c>
      <c r="AY41" s="33">
        <v>-4.6005902231291499E-5</v>
      </c>
      <c r="AZ41" s="33">
        <v>-6.9993083919749803E-5</v>
      </c>
      <c r="BA41" s="33">
        <v>-2.34018532586113E-5</v>
      </c>
      <c r="BB41" s="33">
        <v>-1.1979826440276E-4</v>
      </c>
      <c r="BC41" s="33">
        <v>-9.1038082928368198E-5</v>
      </c>
      <c r="BD41" s="33">
        <v>1.5958789446545999E-4</v>
      </c>
      <c r="BE41" s="33">
        <v>-5.4186341897387001E-5</v>
      </c>
      <c r="BF41" s="33">
        <v>-1.7514963110453201E-4</v>
      </c>
      <c r="BG41" s="33">
        <v>-1.1519449933612699E-4</v>
      </c>
      <c r="BH41" s="33">
        <v>-2.2324687982047002E-5</v>
      </c>
      <c r="BI41" s="33">
        <v>-1.12617188045407E-4</v>
      </c>
      <c r="BJ41" s="33">
        <v>3.3422154325181797E-5</v>
      </c>
      <c r="BK41" s="33">
        <v>1.91950300699131E-5</v>
      </c>
      <c r="BL41" s="33">
        <v>-1.00773308570744E-5</v>
      </c>
      <c r="BM41" s="33">
        <v>1.05820435415791E-4</v>
      </c>
      <c r="BN41" s="33">
        <v>3.6475176767191602E-3</v>
      </c>
      <c r="BO41" s="33">
        <v>-1.31259963521453E-4</v>
      </c>
      <c r="BP41" s="33">
        <v>-2.4834875851419E-4</v>
      </c>
      <c r="BQ41" s="33">
        <v>-1.2191775986709E-4</v>
      </c>
      <c r="BR41" s="33">
        <v>-3.2299040663391702E-4</v>
      </c>
      <c r="BS41" s="33">
        <v>-6.1830617780518301E-4</v>
      </c>
      <c r="BT41" s="33">
        <v>-8.9556031585936698E-4</v>
      </c>
      <c r="BU41" s="33">
        <v>-4.11943695323534E-4</v>
      </c>
      <c r="BV41" s="33">
        <v>-5.5046416941093295E-4</v>
      </c>
      <c r="BW41" s="33">
        <v>-3.0271711482972698E-4</v>
      </c>
      <c r="BX41" s="33">
        <v>-5.9990937912592405E-4</v>
      </c>
      <c r="BY41" s="33">
        <v>8.4775260787388796E-4</v>
      </c>
      <c r="BZ41" s="33">
        <v>-6.8513380072720404E-4</v>
      </c>
      <c r="CA41" s="33">
        <v>-2.8498705168851501E-4</v>
      </c>
      <c r="CB41" s="33">
        <v>-6.2057045947356605E-4</v>
      </c>
      <c r="CC41" s="33">
        <v>-6.2917990263513396E-4</v>
      </c>
      <c r="CD41" s="33">
        <v>2.8048367668062401E-4</v>
      </c>
      <c r="CE41" s="33">
        <v>-1.17450645059388E-3</v>
      </c>
      <c r="CF41" s="33">
        <v>-5.39484564830837E-5</v>
      </c>
      <c r="CG41" s="33">
        <v>8.0422262659055901E-4</v>
      </c>
      <c r="CH41" s="33">
        <v>3.8885693659334399E-3</v>
      </c>
      <c r="CI41" s="33">
        <v>-1.52668617000211E-4</v>
      </c>
      <c r="CJ41" s="33">
        <v>-3.4548954083967902E-4</v>
      </c>
      <c r="CK41" s="33">
        <v>-7.6953732889953295E-5</v>
      </c>
      <c r="CL41" s="33">
        <v>-3.2478787992136802E-4</v>
      </c>
      <c r="CM41" s="33">
        <v>-6.8206899179195605E-4</v>
      </c>
      <c r="CN41" s="33">
        <v>-6.3297092176389498E-4</v>
      </c>
      <c r="CO41" s="33">
        <v>-4.4570414523577902E-4</v>
      </c>
      <c r="CP41" s="33">
        <v>-8.0346052964269199E-4</v>
      </c>
      <c r="CQ41" s="33">
        <v>-3.9159350932775502E-4</v>
      </c>
      <c r="CR41" s="33">
        <v>-6.73039347202625E-4</v>
      </c>
      <c r="CS41" s="33">
        <v>9.0950980276855104E-4</v>
      </c>
      <c r="CT41" s="33">
        <v>-7.8712135748701395E-4</v>
      </c>
      <c r="CU41" s="33">
        <v>-2.1098318932739099E-4</v>
      </c>
      <c r="CV41" s="33">
        <v>-6.6997043851002201E-4</v>
      </c>
      <c r="CW41" s="33">
        <v>-5.3378012841134696E-4</v>
      </c>
      <c r="CX41" s="33">
        <v>2.1173883617023499E-4</v>
      </c>
      <c r="CY41" s="33">
        <v>-9.7759703274820798E-4</v>
      </c>
      <c r="CZ41" s="33">
        <v>-4.8863051972514701E-5</v>
      </c>
      <c r="DA41" s="33">
        <v>6.61902458267134E-4</v>
      </c>
      <c r="DB41" s="33">
        <v>6.8419681304791099E-6</v>
      </c>
      <c r="DC41" s="33">
        <v>1.68239321641692E-4</v>
      </c>
      <c r="DD41" s="33">
        <v>-1.0323749694336299E-4</v>
      </c>
    </row>
    <row r="42" spans="2:108" x14ac:dyDescent="0.2">
      <c r="B42" s="3" t="s">
        <v>68</v>
      </c>
      <c r="C42" s="31">
        <v>1.19821852862867E-2</v>
      </c>
      <c r="D42" s="31">
        <v>3.7410167951940302E-3</v>
      </c>
      <c r="E42" s="31"/>
      <c r="F42" s="33">
        <v>-2.28162425978397E-6</v>
      </c>
      <c r="G42" s="33">
        <v>2.2061987968841701E-7</v>
      </c>
      <c r="H42" s="33">
        <v>1.96659104007605E-7</v>
      </c>
      <c r="I42" s="33">
        <v>1.8448930266453E-7</v>
      </c>
      <c r="J42" s="33">
        <v>6.1717998098130599E-7</v>
      </c>
      <c r="K42" s="33">
        <v>6.4167093817047699E-7</v>
      </c>
      <c r="L42" s="33">
        <v>4.8055913570132701E-8</v>
      </c>
      <c r="M42" s="33">
        <v>2.2187302040416699E-8</v>
      </c>
      <c r="N42" s="33">
        <v>4.2808914311344501E-7</v>
      </c>
      <c r="O42" s="33">
        <v>2.6822929501053502E-7</v>
      </c>
      <c r="P42" s="33">
        <v>5.7130757352069498E-8</v>
      </c>
      <c r="Q42" s="33">
        <v>-6.2693565004223404E-7</v>
      </c>
      <c r="R42" s="33">
        <v>-3.4933329606294499E-7</v>
      </c>
      <c r="S42" s="33">
        <v>-3.3743863651782402E-7</v>
      </c>
      <c r="T42" s="33">
        <v>1.2084336738218801E-6</v>
      </c>
      <c r="U42" s="33">
        <v>2.0518564689961099E-7</v>
      </c>
      <c r="V42" s="33">
        <v>-2.33674540445401E-7</v>
      </c>
      <c r="W42" s="33">
        <v>1.7517241088692201E-7</v>
      </c>
      <c r="X42" s="33">
        <v>-9.9270419203574998E-8</v>
      </c>
      <c r="Y42" s="33">
        <v>9.7532007178641103E-8</v>
      </c>
      <c r="Z42" s="33">
        <v>-3.5760739590588401E-5</v>
      </c>
      <c r="AA42" s="33">
        <v>1.53810522003407E-5</v>
      </c>
      <c r="AB42" s="33">
        <v>3.2046787661469499E-6</v>
      </c>
      <c r="AC42" s="33">
        <v>-2.3319643970541599E-6</v>
      </c>
      <c r="AD42" s="33">
        <v>9.1131068181884606E-6</v>
      </c>
      <c r="AE42" s="33">
        <v>9.8115747999553896E-6</v>
      </c>
      <c r="AF42" s="33">
        <v>-2.2205506979515201E-5</v>
      </c>
      <c r="AG42" s="33">
        <v>1.4560851699503699E-8</v>
      </c>
      <c r="AH42" s="33">
        <v>2.06824771391077E-5</v>
      </c>
      <c r="AI42" s="33">
        <v>3.4645487236250001E-6</v>
      </c>
      <c r="AJ42" s="33">
        <v>4.6510040897310999E-7</v>
      </c>
      <c r="AK42" s="33">
        <v>-1.12680810318165E-5</v>
      </c>
      <c r="AL42" s="33">
        <v>-2.9845998201412901E-6</v>
      </c>
      <c r="AM42" s="33">
        <v>-5.7222286589050399E-6</v>
      </c>
      <c r="AN42" s="33">
        <v>1.1492042293853E-5</v>
      </c>
      <c r="AO42" s="33">
        <v>-7.6326293296264406E-6</v>
      </c>
      <c r="AP42" s="33">
        <v>-9.9903779279160595E-6</v>
      </c>
      <c r="AQ42" s="33">
        <v>-6.2803771125621597E-6</v>
      </c>
      <c r="AR42" s="32">
        <v>1.3995206661923799E-5</v>
      </c>
      <c r="AS42" s="33">
        <v>4.0937083400512299E-6</v>
      </c>
      <c r="AT42" s="33">
        <v>2.9867274540625199E-5</v>
      </c>
      <c r="AU42" s="33">
        <v>7.2865318258112299E-6</v>
      </c>
      <c r="AV42" s="33">
        <v>7.4511739477207797E-6</v>
      </c>
      <c r="AW42" s="33">
        <v>-1.50063648303482E-5</v>
      </c>
      <c r="AX42" s="33">
        <v>-3.2372109729069602E-5</v>
      </c>
      <c r="AY42" s="33">
        <v>-4.7236397432130299E-7</v>
      </c>
      <c r="AZ42" s="33">
        <v>4.01383274806913E-6</v>
      </c>
      <c r="BA42" s="33">
        <v>-1.8817306948131402E-5</v>
      </c>
      <c r="BB42" s="33">
        <v>6.58936255108181E-6</v>
      </c>
      <c r="BC42" s="33">
        <v>1.01302016391393E-6</v>
      </c>
      <c r="BD42" s="33">
        <v>1.63053938680002E-5</v>
      </c>
      <c r="BE42" s="33">
        <v>6.3369461656904004E-6</v>
      </c>
      <c r="BF42" s="33">
        <v>-1.1820326363069399E-5</v>
      </c>
      <c r="BG42" s="33">
        <v>-1.6957395113909602E-5</v>
      </c>
      <c r="BH42" s="33">
        <v>-1.40661376878102E-6</v>
      </c>
      <c r="BI42" s="33">
        <v>-1.5887470101096101E-5</v>
      </c>
      <c r="BJ42" s="33">
        <v>-1.45980603911052E-6</v>
      </c>
      <c r="BK42" s="33">
        <v>-1.6783641398945701E-6</v>
      </c>
      <c r="BL42" s="33">
        <v>-6.7273582648800304E-6</v>
      </c>
      <c r="BM42" s="33">
        <v>3.5013324208183102E-6</v>
      </c>
      <c r="BN42" s="33">
        <v>4.9128487095397402E-4</v>
      </c>
      <c r="BO42" s="33">
        <v>-9.1096953769259192E-6</v>
      </c>
      <c r="BP42" s="33">
        <v>-1.15228744421207E-4</v>
      </c>
      <c r="BQ42" s="33">
        <v>1.05291879228424E-4</v>
      </c>
      <c r="BR42" s="33">
        <v>-2.1695489800738999E-4</v>
      </c>
      <c r="BS42" s="33">
        <v>-3.4149289609268702E-4</v>
      </c>
      <c r="BT42" s="33">
        <v>2.4589046125480997E-4</v>
      </c>
      <c r="BU42" s="33">
        <v>1.7414113886681E-4</v>
      </c>
      <c r="BV42" s="33">
        <v>-3.0179524202655499E-4</v>
      </c>
      <c r="BW42" s="33">
        <v>-1.29388572040175E-4</v>
      </c>
      <c r="BX42" s="33">
        <v>1.32040561146077E-4</v>
      </c>
      <c r="BY42" s="33">
        <v>1.43156569589193E-4</v>
      </c>
      <c r="BZ42" s="33">
        <v>-1.01028763532711E-4</v>
      </c>
      <c r="CA42" s="33">
        <v>2.0907600051807499E-5</v>
      </c>
      <c r="CB42" s="33">
        <v>-2.3073724048106601E-4</v>
      </c>
      <c r="CC42" s="33">
        <v>1.21178311395476E-5</v>
      </c>
      <c r="CD42" s="33">
        <v>1.68755143291956E-4</v>
      </c>
      <c r="CE42" s="33">
        <v>9.1366572736277003E-5</v>
      </c>
      <c r="CF42" s="33">
        <v>-6.1367483874913103E-5</v>
      </c>
      <c r="CG42" s="33">
        <v>1.4940987830923799E-5</v>
      </c>
      <c r="CH42" s="33">
        <v>4.1759914834810902E-4</v>
      </c>
      <c r="CI42" s="33">
        <v>7.8283939515929297E-5</v>
      </c>
      <c r="CJ42" s="33">
        <v>-9.5461657774212105E-5</v>
      </c>
      <c r="CK42" s="33">
        <v>1.2465839186925499E-4</v>
      </c>
      <c r="CL42" s="33">
        <v>-2.5985293689929798E-4</v>
      </c>
      <c r="CM42" s="33">
        <v>-4.1586246012792602E-4</v>
      </c>
      <c r="CN42" s="33">
        <v>1.7316006770512899E-4</v>
      </c>
      <c r="CO42" s="33">
        <v>1.73961339802901E-4</v>
      </c>
      <c r="CP42" s="33">
        <v>-2.5040700316781802E-4</v>
      </c>
      <c r="CQ42" s="33">
        <v>-1.15923437278548E-4</v>
      </c>
      <c r="CR42" s="33">
        <v>1.5237063091407899E-4</v>
      </c>
      <c r="CS42" s="33">
        <v>1.12828327181626E-4</v>
      </c>
      <c r="CT42" s="33">
        <v>-1.64731679587854E-4</v>
      </c>
      <c r="CU42" s="33">
        <v>-8.3329653932735796E-6</v>
      </c>
      <c r="CV42" s="33">
        <v>-2.2309653272202E-4</v>
      </c>
      <c r="CW42" s="33">
        <v>-3.5029981508973099E-6</v>
      </c>
      <c r="CX42" s="33">
        <v>1.7095671726670401E-4</v>
      </c>
      <c r="CY42" s="33">
        <v>7.9352768833929906E-5</v>
      </c>
      <c r="CZ42" s="33">
        <v>2.42744947015159E-6</v>
      </c>
      <c r="DA42" s="33">
        <v>3.4690171902674199E-5</v>
      </c>
      <c r="DB42" s="33">
        <v>7.8889126973416607E-6</v>
      </c>
      <c r="DC42" s="33">
        <v>-9.1429244474023106E-6</v>
      </c>
      <c r="DD42" s="33">
        <v>5.9961864463588799E-6</v>
      </c>
    </row>
    <row r="43" spans="2:108" x14ac:dyDescent="0.2">
      <c r="B43" s="3" t="s">
        <v>69</v>
      </c>
      <c r="C43" s="31">
        <v>-2.0857598631264899E-2</v>
      </c>
      <c r="D43" s="31">
        <v>2.2462450048341302E-2</v>
      </c>
      <c r="E43" s="31"/>
      <c r="F43" s="33">
        <v>5.3625480907550999E-6</v>
      </c>
      <c r="G43" s="33">
        <v>-5.0098831784093602E-8</v>
      </c>
      <c r="H43" s="33">
        <v>-9.4598813566385103E-7</v>
      </c>
      <c r="I43" s="33">
        <v>-1.8520646555065301E-7</v>
      </c>
      <c r="J43" s="33">
        <v>-1.8438351692806199E-6</v>
      </c>
      <c r="K43" s="33">
        <v>-2.19910459821559E-6</v>
      </c>
      <c r="L43" s="33">
        <v>-1.30641661771735E-6</v>
      </c>
      <c r="M43" s="33">
        <v>9.9649547381066101E-8</v>
      </c>
      <c r="N43" s="33">
        <v>-1.19674022877735E-6</v>
      </c>
      <c r="O43" s="33">
        <v>-1.66070016864543E-6</v>
      </c>
      <c r="P43" s="33">
        <v>2.1133677918232E-7</v>
      </c>
      <c r="Q43" s="33">
        <v>-6.0437057794009302E-8</v>
      </c>
      <c r="R43" s="33">
        <v>-8.7923176896958407E-6</v>
      </c>
      <c r="S43" s="33">
        <v>9.14341120685109E-7</v>
      </c>
      <c r="T43" s="33">
        <v>9.896226376763849E-7</v>
      </c>
      <c r="U43" s="33">
        <v>1.00130078334866E-6</v>
      </c>
      <c r="V43" s="33">
        <v>8.7043419606909705E-7</v>
      </c>
      <c r="W43" s="33">
        <v>9.859514828436871E-7</v>
      </c>
      <c r="X43" s="33">
        <v>-1.3536669913456101E-6</v>
      </c>
      <c r="Y43" s="33">
        <v>-1.48245410650198E-5</v>
      </c>
      <c r="Z43" s="33">
        <v>8.7082136881278397E-5</v>
      </c>
      <c r="AA43" s="33">
        <v>2.85845967004883E-6</v>
      </c>
      <c r="AB43" s="33">
        <v>3.5692743717865799E-5</v>
      </c>
      <c r="AC43" s="33">
        <v>3.5389062090760101E-5</v>
      </c>
      <c r="AD43" s="33">
        <v>-2.0958442247086399E-5</v>
      </c>
      <c r="AE43" s="33">
        <v>-4.1091502012597398E-6</v>
      </c>
      <c r="AF43" s="33">
        <v>-1.21376510676489E-4</v>
      </c>
      <c r="AG43" s="33">
        <v>-2.6981496896741901E-5</v>
      </c>
      <c r="AH43" s="33">
        <v>5.4072882501737797E-5</v>
      </c>
      <c r="AI43" s="33">
        <v>3.5396687723960297E-5</v>
      </c>
      <c r="AJ43" s="33">
        <v>-7.3214362812166196E-5</v>
      </c>
      <c r="AK43" s="33">
        <v>-4.4835363708239199E-5</v>
      </c>
      <c r="AL43" s="33">
        <v>-1.28879105721545E-4</v>
      </c>
      <c r="AM43" s="33">
        <v>-1.83079976059315E-5</v>
      </c>
      <c r="AN43" s="33">
        <v>1.5639010918225498E-5</v>
      </c>
      <c r="AO43" s="33">
        <v>-9.2269980127195598E-5</v>
      </c>
      <c r="AP43" s="33">
        <v>7.8722757535510005E-6</v>
      </c>
      <c r="AQ43" s="33">
        <v>-5.15322013281364E-5</v>
      </c>
      <c r="AR43" s="33">
        <v>4.0937083400509402E-6</v>
      </c>
      <c r="AS43" s="32">
        <v>5.0456166217423E-4</v>
      </c>
      <c r="AT43" s="33">
        <v>-1.50023044893774E-5</v>
      </c>
      <c r="AU43" s="33">
        <v>-2.4672433808089101E-5</v>
      </c>
      <c r="AV43" s="33">
        <v>-4.47337292692824E-5</v>
      </c>
      <c r="AW43" s="33">
        <v>-1.2585126929179599E-4</v>
      </c>
      <c r="AX43" s="33">
        <v>2.21762118294988E-4</v>
      </c>
      <c r="AY43" s="33">
        <v>9.4068066371605201E-5</v>
      </c>
      <c r="AZ43" s="33">
        <v>1.2275052627308899E-4</v>
      </c>
      <c r="BA43" s="33">
        <v>-7.2095213480413302E-6</v>
      </c>
      <c r="BB43" s="33">
        <v>-3.8067587059280901E-5</v>
      </c>
      <c r="BC43" s="33">
        <v>7.8445894551020198E-5</v>
      </c>
      <c r="BD43" s="33">
        <v>2.09448192861161E-5</v>
      </c>
      <c r="BE43" s="33">
        <v>1.4774254288527701E-4</v>
      </c>
      <c r="BF43" s="33">
        <v>3.5240022549503898E-4</v>
      </c>
      <c r="BG43" s="33">
        <v>-1.0720156607823001E-4</v>
      </c>
      <c r="BH43" s="33">
        <v>-1.06411527759417E-4</v>
      </c>
      <c r="BI43" s="33">
        <v>-3.3080742721033203E-5</v>
      </c>
      <c r="BJ43" s="33">
        <v>-1.09187625348635E-4</v>
      </c>
      <c r="BK43" s="33">
        <v>2.99796482103398E-5</v>
      </c>
      <c r="BL43" s="33">
        <v>-3.4763500683946999E-5</v>
      </c>
      <c r="BM43" s="33">
        <v>1.04424471410266E-4</v>
      </c>
      <c r="BN43" s="33">
        <v>-9.7114160061804197E-4</v>
      </c>
      <c r="BO43" s="33">
        <v>2.32253624534249E-4</v>
      </c>
      <c r="BP43" s="33">
        <v>-4.8409011846844199E-4</v>
      </c>
      <c r="BQ43" s="33">
        <v>3.66598775861186E-4</v>
      </c>
      <c r="BR43" s="33">
        <v>-1.7295642316131599E-3</v>
      </c>
      <c r="BS43" s="33">
        <v>-1.5059792956251801E-3</v>
      </c>
      <c r="BT43" s="33">
        <v>1.37695660027902E-3</v>
      </c>
      <c r="BU43" s="33">
        <v>5.8084299604329996E-4</v>
      </c>
      <c r="BV43" s="33">
        <v>-6.5005618421691195E-5</v>
      </c>
      <c r="BW43" s="33">
        <v>-6.5246223423432999E-4</v>
      </c>
      <c r="BX43" s="33">
        <v>5.4659315187766502E-4</v>
      </c>
      <c r="BY43" s="33">
        <v>3.9421865073619002E-5</v>
      </c>
      <c r="BZ43" s="33">
        <v>1.9126196095664899E-3</v>
      </c>
      <c r="CA43" s="33">
        <v>4.54130697371472E-4</v>
      </c>
      <c r="CB43" s="33">
        <v>5.7373703568889905E-4</v>
      </c>
      <c r="CC43" s="33">
        <v>1.0334220400012701E-3</v>
      </c>
      <c r="CD43" s="33">
        <v>8.59475403900729E-4</v>
      </c>
      <c r="CE43" s="33">
        <v>7.4056983197669701E-4</v>
      </c>
      <c r="CF43" s="33">
        <v>1.19777165065573E-4</v>
      </c>
      <c r="CG43" s="33">
        <v>-5.3907188715258403E-3</v>
      </c>
      <c r="CH43" s="33">
        <v>-6.1199357148593E-4</v>
      </c>
      <c r="CI43" s="33">
        <v>4.0110140525217698E-4</v>
      </c>
      <c r="CJ43" s="33">
        <v>-4.9375417623091604E-4</v>
      </c>
      <c r="CK43" s="33">
        <v>5.4084124222767305E-4</v>
      </c>
      <c r="CL43" s="33">
        <v>-2.1834545131990501E-3</v>
      </c>
      <c r="CM43" s="33">
        <v>-1.84568338625596E-3</v>
      </c>
      <c r="CN43" s="33">
        <v>9.7781680486697803E-4</v>
      </c>
      <c r="CO43" s="33">
        <v>6.2452115394079995E-4</v>
      </c>
      <c r="CP43" s="33">
        <v>2.8484515162565901E-4</v>
      </c>
      <c r="CQ43" s="33">
        <v>-5.6001553901695203E-4</v>
      </c>
      <c r="CR43" s="33">
        <v>2.7275874650793702E-4</v>
      </c>
      <c r="CS43" s="33">
        <v>-1.5791927422692E-4</v>
      </c>
      <c r="CT43" s="33">
        <v>1.3053977820770501E-3</v>
      </c>
      <c r="CU43" s="33">
        <v>4.2461778818364901E-4</v>
      </c>
      <c r="CV43" s="33">
        <v>6.9239283683627595E-4</v>
      </c>
      <c r="CW43" s="33">
        <v>7.0663942263371503E-4</v>
      </c>
      <c r="CX43" s="33">
        <v>1.0101002040296899E-3</v>
      </c>
      <c r="CY43" s="33">
        <v>6.6005270871359199E-4</v>
      </c>
      <c r="CZ43" s="33">
        <v>1.84900174220245E-4</v>
      </c>
      <c r="DA43" s="33">
        <v>-3.75145790091082E-3</v>
      </c>
      <c r="DB43" s="33">
        <v>-1.1562336285967099E-5</v>
      </c>
      <c r="DC43" s="33">
        <v>-4.8247182870576599E-5</v>
      </c>
      <c r="DD43" s="33">
        <v>1.88284514975536E-4</v>
      </c>
    </row>
    <row r="44" spans="2:108" x14ac:dyDescent="0.2">
      <c r="B44" s="3" t="s">
        <v>70</v>
      </c>
      <c r="C44" s="31">
        <v>0.30710804289391203</v>
      </c>
      <c r="D44" s="31">
        <v>8.6381473103304698E-2</v>
      </c>
      <c r="E44" s="31"/>
      <c r="F44" s="33">
        <v>1.07616980335036E-7</v>
      </c>
      <c r="G44" s="33">
        <v>3.3124153048363699E-6</v>
      </c>
      <c r="H44" s="33">
        <v>1.23403319109935E-6</v>
      </c>
      <c r="I44" s="33">
        <v>-7.3863449930634101E-7</v>
      </c>
      <c r="J44" s="33">
        <v>-2.1642252598366498E-6</v>
      </c>
      <c r="K44" s="33">
        <v>-9.1960846136111901E-6</v>
      </c>
      <c r="L44" s="33">
        <v>-5.8329476291672902E-8</v>
      </c>
      <c r="M44" s="33">
        <v>-2.5116188912573602E-6</v>
      </c>
      <c r="N44" s="33">
        <v>6.2859678656522296E-7</v>
      </c>
      <c r="O44" s="33">
        <v>3.89578876069169E-7</v>
      </c>
      <c r="P44" s="33">
        <v>-5.75062150850601E-6</v>
      </c>
      <c r="Q44" s="33">
        <v>4.6378670530871003E-6</v>
      </c>
      <c r="R44" s="33">
        <v>-7.4117008098622401E-6</v>
      </c>
      <c r="S44" s="33">
        <v>3.8795747089340904E-6</v>
      </c>
      <c r="T44" s="33">
        <v>-7.2814022439458504E-6</v>
      </c>
      <c r="U44" s="33">
        <v>-3.8262975021543698E-6</v>
      </c>
      <c r="V44" s="33">
        <v>4.2564954065797503E-6</v>
      </c>
      <c r="W44" s="33">
        <v>-2.92251633666209E-6</v>
      </c>
      <c r="X44" s="33">
        <v>-1.6462119630684899E-6</v>
      </c>
      <c r="Y44" s="33">
        <v>-1.0160057351743699E-5</v>
      </c>
      <c r="Z44" s="33">
        <v>-1.5502200553288599E-6</v>
      </c>
      <c r="AA44" s="33">
        <v>1.10673605239293E-4</v>
      </c>
      <c r="AB44" s="33">
        <v>-1.08147173745807E-4</v>
      </c>
      <c r="AC44" s="33">
        <v>-1.72047159820866E-5</v>
      </c>
      <c r="AD44" s="33">
        <v>-6.4149601205464195E-5</v>
      </c>
      <c r="AE44" s="33">
        <v>-1.4916059217036899E-4</v>
      </c>
      <c r="AF44" s="33">
        <v>4.39033600325151E-4</v>
      </c>
      <c r="AG44" s="33">
        <v>6.2773721066208102E-5</v>
      </c>
      <c r="AH44" s="33">
        <v>-2.0553746998759701E-4</v>
      </c>
      <c r="AI44" s="33">
        <v>2.19609248242485E-5</v>
      </c>
      <c r="AJ44" s="33">
        <v>1.00608592296144E-4</v>
      </c>
      <c r="AK44" s="33">
        <v>-1.3864395486983201E-5</v>
      </c>
      <c r="AL44" s="33">
        <v>1.15759049250434E-4</v>
      </c>
      <c r="AM44" s="33">
        <v>1.0656247348523E-4</v>
      </c>
      <c r="AN44" s="33">
        <v>-2.5325302331731498E-4</v>
      </c>
      <c r="AO44" s="33">
        <v>2.1333087834707199E-4</v>
      </c>
      <c r="AP44" s="33">
        <v>7.97584896020149E-5</v>
      </c>
      <c r="AQ44" s="33">
        <v>2.4148554902112001E-4</v>
      </c>
      <c r="AR44" s="33">
        <v>2.9867274540624799E-5</v>
      </c>
      <c r="AS44" s="33">
        <v>-1.5002304489384E-5</v>
      </c>
      <c r="AT44" s="32">
        <v>7.4617588954969602E-3</v>
      </c>
      <c r="AU44" s="33">
        <v>-9.7541559438739801E-4</v>
      </c>
      <c r="AV44" s="33">
        <v>-5.1412873850604601E-4</v>
      </c>
      <c r="AW44" s="33">
        <v>-5.4192832757271603E-4</v>
      </c>
      <c r="AX44" s="33">
        <v>-2.4844992281590402E-4</v>
      </c>
      <c r="AY44" s="33">
        <v>-1.89880441325235E-4</v>
      </c>
      <c r="AZ44" s="33">
        <v>-9.34135927339151E-4</v>
      </c>
      <c r="BA44" s="33">
        <v>-4.2999799282115103E-4</v>
      </c>
      <c r="BB44" s="33">
        <v>-2.0850585347335299E-3</v>
      </c>
      <c r="BC44" s="33">
        <v>-1.4998651880734899E-3</v>
      </c>
      <c r="BD44" s="33">
        <v>-1.44143904958859E-3</v>
      </c>
      <c r="BE44" s="33">
        <v>-5.5992607826645905E-4</v>
      </c>
      <c r="BF44" s="33">
        <v>1.28381443124909E-5</v>
      </c>
      <c r="BG44" s="33">
        <v>6.2431774137741106E-5</v>
      </c>
      <c r="BH44" s="33">
        <v>-2.5417609728557102E-3</v>
      </c>
      <c r="BI44" s="33">
        <v>-3.8596344939088699E-4</v>
      </c>
      <c r="BJ44" s="33">
        <v>-2.5157209827458599E-4</v>
      </c>
      <c r="BK44" s="33">
        <v>1.6655229421471299E-4</v>
      </c>
      <c r="BL44" s="33">
        <v>-2.2173501809596299E-4</v>
      </c>
      <c r="BM44" s="33">
        <v>5.1843416658168304E-4</v>
      </c>
      <c r="BN44" s="33">
        <v>-1.63478526424134E-2</v>
      </c>
      <c r="BO44" s="33">
        <v>4.8637784028082303E-4</v>
      </c>
      <c r="BP44" s="33">
        <v>3.0254063835127901E-3</v>
      </c>
      <c r="BQ44" s="33">
        <v>7.3998226483944598E-4</v>
      </c>
      <c r="BR44" s="33">
        <v>5.2820908383900099E-3</v>
      </c>
      <c r="BS44" s="33">
        <v>4.5560644094477598E-3</v>
      </c>
      <c r="BT44" s="33">
        <v>-3.7590209969795198E-3</v>
      </c>
      <c r="BU44" s="33">
        <v>-2.8646664786608298E-3</v>
      </c>
      <c r="BV44" s="33">
        <v>7.0142280813235399E-3</v>
      </c>
      <c r="BW44" s="33">
        <v>4.6550304221989703E-3</v>
      </c>
      <c r="BX44" s="33">
        <v>9.9058880476962001E-4</v>
      </c>
      <c r="BY44" s="33">
        <v>2.9874870822308298E-4</v>
      </c>
      <c r="BZ44" s="33">
        <v>-5.4124777100307397E-3</v>
      </c>
      <c r="CA44" s="33">
        <v>-1.4017929469291E-3</v>
      </c>
      <c r="CB44" s="33">
        <v>1.06001426115583E-2</v>
      </c>
      <c r="CC44" s="33">
        <v>-2.6879012050394901E-3</v>
      </c>
      <c r="CD44" s="33">
        <v>-9.0661125569413599E-4</v>
      </c>
      <c r="CE44" s="33">
        <v>-4.5148929580889801E-3</v>
      </c>
      <c r="CF44" s="33">
        <v>3.37431967287162E-4</v>
      </c>
      <c r="CG44" s="33">
        <v>1.96554636061293E-3</v>
      </c>
      <c r="CH44" s="33">
        <v>-1.7431205381022399E-2</v>
      </c>
      <c r="CI44" s="33">
        <v>7.0086935922353602E-4</v>
      </c>
      <c r="CJ44" s="33">
        <v>2.8741543032720701E-3</v>
      </c>
      <c r="CK44" s="33">
        <v>5.5128691638812598E-4</v>
      </c>
      <c r="CL44" s="33">
        <v>6.1951910547655498E-3</v>
      </c>
      <c r="CM44" s="33">
        <v>4.9466361163743103E-3</v>
      </c>
      <c r="CN44" s="33">
        <v>-2.4287876288700198E-3</v>
      </c>
      <c r="CO44" s="33">
        <v>-3.2091627997459602E-3</v>
      </c>
      <c r="CP44" s="33">
        <v>6.6294568361211304E-3</v>
      </c>
      <c r="CQ44" s="33">
        <v>4.8247203049448899E-3</v>
      </c>
      <c r="CR44" s="33">
        <v>1.4822910611773799E-3</v>
      </c>
      <c r="CS44" s="33">
        <v>1.1995563517284E-4</v>
      </c>
      <c r="CT44" s="33">
        <v>-5.2859029329762296E-3</v>
      </c>
      <c r="CU44" s="33">
        <v>-1.34212547240891E-3</v>
      </c>
      <c r="CV44" s="33">
        <v>1.0836205233879299E-2</v>
      </c>
      <c r="CW44" s="33">
        <v>-2.1799409057979601E-3</v>
      </c>
      <c r="CX44" s="33">
        <v>-1.0051494636105301E-3</v>
      </c>
      <c r="CY44" s="33">
        <v>-4.2360862906768099E-3</v>
      </c>
      <c r="CZ44" s="33">
        <v>9.0955028371197597E-4</v>
      </c>
      <c r="DA44" s="33">
        <v>2.0703072252677701E-3</v>
      </c>
      <c r="DB44" s="33">
        <v>-3.34279658343524E-5</v>
      </c>
      <c r="DC44" s="33">
        <v>3.3788772665373299E-4</v>
      </c>
      <c r="DD44" s="33">
        <v>1.17624638858952E-4</v>
      </c>
    </row>
    <row r="45" spans="2:108" x14ac:dyDescent="0.2">
      <c r="B45" s="3" t="s">
        <v>71</v>
      </c>
      <c r="C45" s="31">
        <v>9.5647868610334003E-2</v>
      </c>
      <c r="D45" s="31">
        <v>4.1137771721306199E-2</v>
      </c>
      <c r="E45" s="31"/>
      <c r="F45" s="33">
        <v>9.4543917565655705E-7</v>
      </c>
      <c r="G45" s="33">
        <v>-1.8695677541397799E-6</v>
      </c>
      <c r="H45" s="33">
        <v>-7.1986759062592404E-7</v>
      </c>
      <c r="I45" s="33">
        <v>-6.44612393274875E-7</v>
      </c>
      <c r="J45" s="33">
        <v>1.38790937322228E-6</v>
      </c>
      <c r="K45" s="33">
        <v>2.74960185429696E-9</v>
      </c>
      <c r="L45" s="33">
        <v>-1.3768544325196699E-6</v>
      </c>
      <c r="M45" s="33">
        <v>-1.48746092684553E-6</v>
      </c>
      <c r="N45" s="33">
        <v>-1.3696601789301899E-6</v>
      </c>
      <c r="O45" s="33">
        <v>-4.3587423692345899E-7</v>
      </c>
      <c r="P45" s="33">
        <v>-2.01544894120132E-6</v>
      </c>
      <c r="Q45" s="33">
        <v>-1.3574731013655901E-7</v>
      </c>
      <c r="R45" s="33">
        <v>-3.8083554500788399E-6</v>
      </c>
      <c r="S45" s="33">
        <v>1.4924215973403499E-6</v>
      </c>
      <c r="T45" s="33">
        <v>-5.2886378910885503E-7</v>
      </c>
      <c r="U45" s="33">
        <v>-1.1800115828458101E-6</v>
      </c>
      <c r="V45" s="33">
        <v>4.3131532697525898E-7</v>
      </c>
      <c r="W45" s="33">
        <v>-5.2665478082896398E-7</v>
      </c>
      <c r="X45" s="33">
        <v>9.0152963306072098E-8</v>
      </c>
      <c r="Y45" s="33">
        <v>-4.75449953014598E-7</v>
      </c>
      <c r="Z45" s="33">
        <v>-6.0438313764351001E-5</v>
      </c>
      <c r="AA45" s="33">
        <v>4.2385442183549198E-5</v>
      </c>
      <c r="AB45" s="33">
        <v>-1.8399179519091E-5</v>
      </c>
      <c r="AC45" s="33">
        <v>1.3287798132312201E-5</v>
      </c>
      <c r="AD45" s="33">
        <v>2.3277621453255499E-5</v>
      </c>
      <c r="AE45" s="33">
        <v>1.4238112956823501E-5</v>
      </c>
      <c r="AF45" s="33">
        <v>6.7275081279057197E-5</v>
      </c>
      <c r="AG45" s="33">
        <v>1.2887484102400499E-5</v>
      </c>
      <c r="AH45" s="33">
        <v>-4.5512075856348601E-5</v>
      </c>
      <c r="AI45" s="33">
        <v>-5.5298569795832301E-5</v>
      </c>
      <c r="AJ45" s="33">
        <v>5.5115096971150101E-5</v>
      </c>
      <c r="AK45" s="33">
        <v>-8.2322882340793605E-6</v>
      </c>
      <c r="AL45" s="33">
        <v>4.7964455240219501E-5</v>
      </c>
      <c r="AM45" s="33">
        <v>-7.6566541645583608E-6</v>
      </c>
      <c r="AN45" s="33">
        <v>-3.1419614396577402E-5</v>
      </c>
      <c r="AO45" s="33">
        <v>-2.4295494613108301E-6</v>
      </c>
      <c r="AP45" s="33">
        <v>-2.5376914341862398E-5</v>
      </c>
      <c r="AQ45" s="33">
        <v>4.6207731448442301E-5</v>
      </c>
      <c r="AR45" s="33">
        <v>7.2865318258079197E-6</v>
      </c>
      <c r="AS45" s="33">
        <v>-2.4672433808090501E-5</v>
      </c>
      <c r="AT45" s="33">
        <v>-9.7541559438728796E-4</v>
      </c>
      <c r="AU45" s="32">
        <v>1.6923162621943E-3</v>
      </c>
      <c r="AV45" s="33">
        <v>2.4607068661501997E-4</v>
      </c>
      <c r="AW45" s="33">
        <v>1.8038365589635901E-4</v>
      </c>
      <c r="AX45" s="33">
        <v>3.2207278786956701E-5</v>
      </c>
      <c r="AY45" s="33">
        <v>6.7084414018631997E-5</v>
      </c>
      <c r="AZ45" s="33">
        <v>2.3348797579077999E-4</v>
      </c>
      <c r="BA45" s="33">
        <v>3.0959158413035201E-4</v>
      </c>
      <c r="BB45" s="33">
        <v>3.9090423823407702E-4</v>
      </c>
      <c r="BC45" s="33">
        <v>-3.3093368113851999E-5</v>
      </c>
      <c r="BD45" s="33">
        <v>1.4305588201390099E-4</v>
      </c>
      <c r="BE45" s="33">
        <v>-2.41480337990366E-4</v>
      </c>
      <c r="BF45" s="33">
        <v>3.5337997847215998E-4</v>
      </c>
      <c r="BG45" s="33">
        <v>-1.5844913311816801E-4</v>
      </c>
      <c r="BH45" s="33">
        <v>-3.4227490010027301E-4</v>
      </c>
      <c r="BI45" s="33">
        <v>-6.1794633002717E-5</v>
      </c>
      <c r="BJ45" s="33">
        <v>-4.5612248148414899E-5</v>
      </c>
      <c r="BK45" s="33">
        <v>-5.5031935092055602E-5</v>
      </c>
      <c r="BL45" s="33">
        <v>2.8022469842590602E-5</v>
      </c>
      <c r="BM45" s="33">
        <v>-1.2755758538244801E-4</v>
      </c>
      <c r="BN45" s="33">
        <v>6.23413200832427E-3</v>
      </c>
      <c r="BO45" s="33">
        <v>-5.3781829493439303E-3</v>
      </c>
      <c r="BP45" s="33">
        <v>-9.8094137518980407E-4</v>
      </c>
      <c r="BQ45" s="33">
        <v>-1.20548214030111E-3</v>
      </c>
      <c r="BR45" s="33">
        <v>-3.9424570852041599E-4</v>
      </c>
      <c r="BS45" s="33">
        <v>-6.3724623253474998E-4</v>
      </c>
      <c r="BT45" s="33">
        <v>-2.36906269429134E-3</v>
      </c>
      <c r="BU45" s="33">
        <v>-1.63638688128745E-3</v>
      </c>
      <c r="BV45" s="33">
        <v>-1.3499002606885599E-3</v>
      </c>
      <c r="BW45" s="33">
        <v>1.0223991323155099E-3</v>
      </c>
      <c r="BX45" s="33">
        <v>-7.6878175014320098E-4</v>
      </c>
      <c r="BY45" s="33">
        <v>6.6554543507895596E-4</v>
      </c>
      <c r="BZ45" s="33">
        <v>-4.5906941837809898E-3</v>
      </c>
      <c r="CA45" s="33">
        <v>6.88057855753908E-4</v>
      </c>
      <c r="CB45" s="33">
        <v>1.86541081848E-3</v>
      </c>
      <c r="CC45" s="33">
        <v>-1.1603971555691E-3</v>
      </c>
      <c r="CD45" s="33">
        <v>5.2042013024332302E-4</v>
      </c>
      <c r="CE45" s="33">
        <v>-6.7277767342788903E-4</v>
      </c>
      <c r="CF45" s="33">
        <v>-2.0589876666372701E-4</v>
      </c>
      <c r="CG45" s="33">
        <v>2.1113738326659199E-3</v>
      </c>
      <c r="CH45" s="33">
        <v>6.8135695055588199E-3</v>
      </c>
      <c r="CI45" s="33">
        <v>-5.9170795626151103E-3</v>
      </c>
      <c r="CJ45" s="33">
        <v>-1.0685702753035901E-3</v>
      </c>
      <c r="CK45" s="33">
        <v>-1.23543775266021E-3</v>
      </c>
      <c r="CL45" s="33">
        <v>-3.63710238759073E-4</v>
      </c>
      <c r="CM45" s="33">
        <v>-7.4718228610418796E-4</v>
      </c>
      <c r="CN45" s="33">
        <v>-2.3333420235435299E-3</v>
      </c>
      <c r="CO45" s="33">
        <v>-1.9133349235395101E-3</v>
      </c>
      <c r="CP45" s="33">
        <v>-1.7541586533257299E-3</v>
      </c>
      <c r="CQ45" s="33">
        <v>9.4823943391671205E-4</v>
      </c>
      <c r="CR45" s="33">
        <v>-6.4064652363718302E-4</v>
      </c>
      <c r="CS45" s="33">
        <v>7.1394347712292296E-4</v>
      </c>
      <c r="CT45" s="33">
        <v>-4.8632856678653396E-3</v>
      </c>
      <c r="CU45" s="33">
        <v>6.5849484835697096E-4</v>
      </c>
      <c r="CV45" s="33">
        <v>2.0292417074361702E-3</v>
      </c>
      <c r="CW45" s="33">
        <v>-1.0813335798661901E-3</v>
      </c>
      <c r="CX45" s="33">
        <v>5.4979438703366395E-4</v>
      </c>
      <c r="CY45" s="33">
        <v>-5.7841039269168105E-4</v>
      </c>
      <c r="CZ45" s="33">
        <v>-8.2061760972700204E-5</v>
      </c>
      <c r="DA45" s="33">
        <v>2.0214103299128899E-3</v>
      </c>
      <c r="DB45" s="33">
        <v>1.5436348216867501E-6</v>
      </c>
      <c r="DC45" s="33">
        <v>1.2441960962673401E-4</v>
      </c>
      <c r="DD45" s="33">
        <v>-1.3499025664139599E-4</v>
      </c>
    </row>
    <row r="46" spans="2:108" x14ac:dyDescent="0.2">
      <c r="B46" s="3" t="s">
        <v>72</v>
      </c>
      <c r="C46" s="31">
        <v>-4.1270549951166503E-3</v>
      </c>
      <c r="D46" s="31">
        <v>4.20108959096634E-2</v>
      </c>
      <c r="E46" s="31"/>
      <c r="F46" s="33">
        <v>6.3026937610580003E-8</v>
      </c>
      <c r="G46" s="33">
        <v>-7.8433602794218903E-7</v>
      </c>
      <c r="H46" s="33">
        <v>-2.6811801732157302E-6</v>
      </c>
      <c r="I46" s="33">
        <v>1.3696867171281699E-7</v>
      </c>
      <c r="J46" s="33">
        <v>1.13968156840634E-6</v>
      </c>
      <c r="K46" s="33">
        <v>-9.6910770026824702E-7</v>
      </c>
      <c r="L46" s="33">
        <v>9.3874632723298205E-7</v>
      </c>
      <c r="M46" s="33">
        <v>8.7864576445355402E-9</v>
      </c>
      <c r="N46" s="33">
        <v>-1.59999935333814E-6</v>
      </c>
      <c r="O46" s="33">
        <v>-7.3950029602751299E-7</v>
      </c>
      <c r="P46" s="33">
        <v>-1.6795894881583699E-6</v>
      </c>
      <c r="Q46" s="33">
        <v>3.3111214824147401E-8</v>
      </c>
      <c r="R46" s="33">
        <v>-4.8746062293420899E-6</v>
      </c>
      <c r="S46" s="33">
        <v>9.4476899386489296E-7</v>
      </c>
      <c r="T46" s="33">
        <v>9.6870328711113591E-7</v>
      </c>
      <c r="U46" s="33">
        <v>-1.27812210458319E-6</v>
      </c>
      <c r="V46" s="33">
        <v>1.13363911179659E-7</v>
      </c>
      <c r="W46" s="33">
        <v>-6.5880365794185297E-7</v>
      </c>
      <c r="X46" s="33">
        <v>1.39845876705877E-6</v>
      </c>
      <c r="Y46" s="33">
        <v>8.1389333577831901E-7</v>
      </c>
      <c r="Z46" s="33">
        <v>-8.8054042750402198E-5</v>
      </c>
      <c r="AA46" s="33">
        <v>4.1871883407942297E-5</v>
      </c>
      <c r="AB46" s="33">
        <v>-5.5789363453825898E-5</v>
      </c>
      <c r="AC46" s="33">
        <v>2.5434695636532299E-5</v>
      </c>
      <c r="AD46" s="33">
        <v>-1.6521119501790699E-5</v>
      </c>
      <c r="AE46" s="33">
        <v>-6.8181798173555499E-6</v>
      </c>
      <c r="AF46" s="33">
        <v>1.5275033273711301E-4</v>
      </c>
      <c r="AG46" s="33">
        <v>7.3684371108251505E-5</v>
      </c>
      <c r="AH46" s="33">
        <v>-5.4469834786737501E-5</v>
      </c>
      <c r="AI46" s="33">
        <v>-4.7588639812087201E-5</v>
      </c>
      <c r="AJ46" s="33">
        <v>4.0253388511272398E-5</v>
      </c>
      <c r="AK46" s="33">
        <v>3.1483333716482E-6</v>
      </c>
      <c r="AL46" s="33">
        <v>-6.8617351863729404E-6</v>
      </c>
      <c r="AM46" s="33">
        <v>5.43666331922405E-6</v>
      </c>
      <c r="AN46" s="33">
        <v>2.3512483163376398E-5</v>
      </c>
      <c r="AO46" s="33">
        <v>-1.33419266365825E-5</v>
      </c>
      <c r="AP46" s="33">
        <v>-1.69014796326898E-5</v>
      </c>
      <c r="AQ46" s="33">
        <v>4.9353453333241998E-5</v>
      </c>
      <c r="AR46" s="33">
        <v>7.4511739477204299E-6</v>
      </c>
      <c r="AS46" s="33">
        <v>-4.4733729269284602E-5</v>
      </c>
      <c r="AT46" s="33">
        <v>-5.1412873850602996E-4</v>
      </c>
      <c r="AU46" s="33">
        <v>2.4607068661503298E-4</v>
      </c>
      <c r="AV46" s="32">
        <v>1.7649153751325801E-3</v>
      </c>
      <c r="AW46" s="33">
        <v>-1.20528694885212E-4</v>
      </c>
      <c r="AX46" s="33">
        <v>-8.6746869330889601E-4</v>
      </c>
      <c r="AY46" s="33">
        <v>-2.09169692948095E-4</v>
      </c>
      <c r="AZ46" s="33">
        <v>-5.2808452706636804E-4</v>
      </c>
      <c r="BA46" s="33">
        <v>-2.78070557500378E-4</v>
      </c>
      <c r="BB46" s="33">
        <v>2.9440340286612202E-4</v>
      </c>
      <c r="BC46" s="33">
        <v>-1.7381529170596798E-5</v>
      </c>
      <c r="BD46" s="33">
        <v>3.8571729381780401E-4</v>
      </c>
      <c r="BE46" s="33">
        <v>-5.3229033181745604E-4</v>
      </c>
      <c r="BF46" s="33">
        <v>3.4019112357858698E-4</v>
      </c>
      <c r="BG46" s="33">
        <v>-1.6826504211581999E-4</v>
      </c>
      <c r="BH46" s="33">
        <v>1.13823473706996E-4</v>
      </c>
      <c r="BI46" s="33">
        <v>2.4970226625965599E-5</v>
      </c>
      <c r="BJ46" s="33">
        <v>9.8868083177990499E-5</v>
      </c>
      <c r="BK46" s="33">
        <v>-4.78334683696605E-5</v>
      </c>
      <c r="BL46" s="33">
        <v>-7.8847029578832099E-5</v>
      </c>
      <c r="BM46" s="33">
        <v>-3.0723773742427202E-5</v>
      </c>
      <c r="BN46" s="33">
        <v>4.3345212340876798E-3</v>
      </c>
      <c r="BO46" s="33">
        <v>-1.2545593138262299E-3</v>
      </c>
      <c r="BP46" s="33">
        <v>-4.7492455638560704E-3</v>
      </c>
      <c r="BQ46" s="33">
        <v>-5.4539193755558601E-4</v>
      </c>
      <c r="BR46" s="33">
        <v>3.5438497895102202E-3</v>
      </c>
      <c r="BS46" s="33">
        <v>9.5903101464199698E-4</v>
      </c>
      <c r="BT46" s="33">
        <v>-1.0078089037377201E-3</v>
      </c>
      <c r="BU46" s="33">
        <v>-6.8339087599000403E-4</v>
      </c>
      <c r="BV46" s="33">
        <v>-7.1980550094023603E-4</v>
      </c>
      <c r="BW46" s="33">
        <v>7.3298324494770902E-4</v>
      </c>
      <c r="BX46" s="33">
        <v>-1.59893997159565E-3</v>
      </c>
      <c r="BY46" s="33">
        <v>1.39296380628329E-3</v>
      </c>
      <c r="BZ46" s="33">
        <v>-2.8018552408684101E-3</v>
      </c>
      <c r="CA46" s="33">
        <v>6.3063545786989298E-4</v>
      </c>
      <c r="CB46" s="33">
        <v>-9.0255442782481504E-4</v>
      </c>
      <c r="CC46" s="33">
        <v>-7.8674644867611195E-4</v>
      </c>
      <c r="CD46" s="33">
        <v>-2.2972196700374599E-4</v>
      </c>
      <c r="CE46" s="33">
        <v>-9.09474673380602E-4</v>
      </c>
      <c r="CF46" s="33">
        <v>2.7681250671309702E-4</v>
      </c>
      <c r="CG46" s="33">
        <v>1.5198983419598699E-3</v>
      </c>
      <c r="CH46" s="33">
        <v>4.57385861343874E-3</v>
      </c>
      <c r="CI46" s="33">
        <v>-1.33408352188895E-3</v>
      </c>
      <c r="CJ46" s="33">
        <v>-5.2655003496983E-3</v>
      </c>
      <c r="CK46" s="33">
        <v>-5.1804857504601895E-4</v>
      </c>
      <c r="CL46" s="33">
        <v>3.8006021131245398E-3</v>
      </c>
      <c r="CM46" s="33">
        <v>8.3365736832413499E-4</v>
      </c>
      <c r="CN46" s="33">
        <v>-5.5234231317965695E-4</v>
      </c>
      <c r="CO46" s="33">
        <v>-6.3139132581488996E-4</v>
      </c>
      <c r="CP46" s="33">
        <v>-1.1218022265400199E-3</v>
      </c>
      <c r="CQ46" s="33">
        <v>6.0075503059614499E-4</v>
      </c>
      <c r="CR46" s="33">
        <v>-1.5862967463075601E-3</v>
      </c>
      <c r="CS46" s="33">
        <v>1.4935175857983701E-3</v>
      </c>
      <c r="CT46" s="33">
        <v>-3.1296077507827298E-3</v>
      </c>
      <c r="CU46" s="33">
        <v>6.4128857931486198E-4</v>
      </c>
      <c r="CV46" s="33">
        <v>-8.42635250573455E-4</v>
      </c>
      <c r="CW46" s="33">
        <v>-7.7320912884214004E-4</v>
      </c>
      <c r="CX46" s="33">
        <v>-2.4757213752202599E-4</v>
      </c>
      <c r="CY46" s="33">
        <v>-8.6123160112541502E-4</v>
      </c>
      <c r="CZ46" s="33">
        <v>4.6872700202836299E-4</v>
      </c>
      <c r="DA46" s="33">
        <v>1.3751949543720199E-3</v>
      </c>
      <c r="DB46" s="33">
        <v>-4.00584015560857E-7</v>
      </c>
      <c r="DC46" s="33">
        <v>1.05762409517859E-4</v>
      </c>
      <c r="DD46" s="33">
        <v>-3.7796783718675102E-4</v>
      </c>
    </row>
    <row r="47" spans="2:108" x14ac:dyDescent="0.2">
      <c r="B47" s="3" t="s">
        <v>73</v>
      </c>
      <c r="C47" s="31">
        <v>1.2373558726353999E-2</v>
      </c>
      <c r="D47" s="31">
        <v>4.3590368184630301E-2</v>
      </c>
      <c r="E47" s="31"/>
      <c r="F47" s="33">
        <v>-6.2187767451557697E-6</v>
      </c>
      <c r="G47" s="33">
        <v>-6.2290625997333101E-7</v>
      </c>
      <c r="H47" s="33">
        <v>1.3372673161351099E-6</v>
      </c>
      <c r="I47" s="33">
        <v>-1.2813339613279599E-6</v>
      </c>
      <c r="J47" s="33">
        <v>1.71828117158054E-6</v>
      </c>
      <c r="K47" s="33">
        <v>3.0985286198874599E-6</v>
      </c>
      <c r="L47" s="33">
        <v>1.10564434211074E-6</v>
      </c>
      <c r="M47" s="33">
        <v>-6.6848820502386899E-7</v>
      </c>
      <c r="N47" s="33">
        <v>3.7155152301249901E-6</v>
      </c>
      <c r="O47" s="33">
        <v>4.8370410413255001E-6</v>
      </c>
      <c r="P47" s="33">
        <v>7.9180803251720605E-7</v>
      </c>
      <c r="Q47" s="33">
        <v>-9.4275523503760205E-7</v>
      </c>
      <c r="R47" s="33">
        <v>2.5890438629527899E-6</v>
      </c>
      <c r="S47" s="33">
        <v>-2.6840948714082601E-6</v>
      </c>
      <c r="T47" s="33">
        <v>1.4519172955231301E-6</v>
      </c>
      <c r="U47" s="33">
        <v>3.1967640817693402E-7</v>
      </c>
      <c r="V47" s="33">
        <v>-2.0157560254189602E-6</v>
      </c>
      <c r="W47" s="33">
        <v>6.1405467131186205E-7</v>
      </c>
      <c r="X47" s="33">
        <v>5.8559275277314597E-7</v>
      </c>
      <c r="Y47" s="33">
        <v>7.7956446366334401E-6</v>
      </c>
      <c r="Z47" s="33">
        <v>-1.0707456861554E-4</v>
      </c>
      <c r="AA47" s="33">
        <v>7.2099177780966203E-6</v>
      </c>
      <c r="AB47" s="33">
        <v>-3.9238363878963002E-6</v>
      </c>
      <c r="AC47" s="33">
        <v>-1.2596356445138001E-5</v>
      </c>
      <c r="AD47" s="33">
        <v>9.0895298484453198E-6</v>
      </c>
      <c r="AE47" s="33">
        <v>3.6978915396066203E-5</v>
      </c>
      <c r="AF47" s="33">
        <v>-1.59998832732345E-4</v>
      </c>
      <c r="AG47" s="33">
        <v>4.0496521372303999E-5</v>
      </c>
      <c r="AH47" s="33">
        <v>1.5262164408892E-4</v>
      </c>
      <c r="AI47" s="33">
        <v>5.8647426358261097E-5</v>
      </c>
      <c r="AJ47" s="33">
        <v>1.39151045444152E-5</v>
      </c>
      <c r="AK47" s="33">
        <v>-1.37303409767389E-5</v>
      </c>
      <c r="AL47" s="33">
        <v>-2.2136410062451401E-5</v>
      </c>
      <c r="AM47" s="33">
        <v>-1.4067953125431E-5</v>
      </c>
      <c r="AN47" s="33">
        <v>4.7982613612210002E-5</v>
      </c>
      <c r="AO47" s="33">
        <v>-6.1920938967663405E-5</v>
      </c>
      <c r="AP47" s="33">
        <v>-3.2271321596850702E-5</v>
      </c>
      <c r="AQ47" s="33">
        <v>-5.1327573338046003E-5</v>
      </c>
      <c r="AR47" s="33">
        <v>-1.50063648303485E-5</v>
      </c>
      <c r="AS47" s="33">
        <v>-1.2585126929179501E-4</v>
      </c>
      <c r="AT47" s="33">
        <v>-5.4192832757270605E-4</v>
      </c>
      <c r="AU47" s="33">
        <v>1.8038365589637299E-4</v>
      </c>
      <c r="AV47" s="33">
        <v>-1.2052869488521399E-4</v>
      </c>
      <c r="AW47" s="32">
        <v>1.9001201984716299E-3</v>
      </c>
      <c r="AX47" s="33">
        <v>-9.1405978289897205E-4</v>
      </c>
      <c r="AY47" s="33">
        <v>-1.89125055378454E-4</v>
      </c>
      <c r="AZ47" s="33">
        <v>-1.7427908324888901E-5</v>
      </c>
      <c r="BA47" s="33">
        <v>9.2227679263489297E-5</v>
      </c>
      <c r="BB47" s="33">
        <v>-7.4971732925938796E-5</v>
      </c>
      <c r="BC47" s="33">
        <v>-5.3832152855326997E-4</v>
      </c>
      <c r="BD47" s="33">
        <v>3.7703124710668597E-4</v>
      </c>
      <c r="BE47" s="33">
        <v>-4.9591747852476703E-4</v>
      </c>
      <c r="BF47" s="33">
        <v>-7.2536140094543202E-4</v>
      </c>
      <c r="BG47" s="33">
        <v>2.5832908707445302E-4</v>
      </c>
      <c r="BH47" s="33">
        <v>4.8279193752624299E-4</v>
      </c>
      <c r="BI47" s="33">
        <v>2.86385421394951E-5</v>
      </c>
      <c r="BJ47" s="33">
        <v>3.7958749881615502E-4</v>
      </c>
      <c r="BK47" s="33">
        <v>-6.0037230162615097E-5</v>
      </c>
      <c r="BL47" s="33">
        <v>4.7941140015711198E-5</v>
      </c>
      <c r="BM47" s="33">
        <v>-9.2971726918418296E-5</v>
      </c>
      <c r="BN47" s="33">
        <v>4.7399534605071401E-3</v>
      </c>
      <c r="BO47" s="33">
        <v>8.7981268245111699E-4</v>
      </c>
      <c r="BP47" s="33">
        <v>1.4020139452926501E-4</v>
      </c>
      <c r="BQ47" s="33">
        <v>-5.5303239440676298E-3</v>
      </c>
      <c r="BR47" s="33">
        <v>1.5305910863588801E-3</v>
      </c>
      <c r="BS47" s="33">
        <v>-3.7365779249541303E-5</v>
      </c>
      <c r="BT47" s="33">
        <v>1.7993291500653099E-3</v>
      </c>
      <c r="BU47" s="33">
        <v>-1.56937906422417E-4</v>
      </c>
      <c r="BV47" s="33">
        <v>-2.1258077240211199E-3</v>
      </c>
      <c r="BW47" s="33">
        <v>4.5293153418191599E-4</v>
      </c>
      <c r="BX47" s="33">
        <v>1.8428261964345601E-4</v>
      </c>
      <c r="BY47" s="33">
        <v>2.24327587917108E-3</v>
      </c>
      <c r="BZ47" s="33">
        <v>1.1145442648204001E-3</v>
      </c>
      <c r="CA47" s="33">
        <v>-7.32105990373457E-4</v>
      </c>
      <c r="CB47" s="33">
        <v>-2.7981258434520801E-3</v>
      </c>
      <c r="CC47" s="33">
        <v>-8.8344156049851999E-4</v>
      </c>
      <c r="CD47" s="33">
        <v>-1.0973019470007701E-3</v>
      </c>
      <c r="CE47" s="33">
        <v>9.6641545468452797E-4</v>
      </c>
      <c r="CF47" s="33">
        <v>-2.27891931594403E-4</v>
      </c>
      <c r="CG47" s="33">
        <v>1.7271641265143201E-3</v>
      </c>
      <c r="CH47" s="33">
        <v>4.7169280917605302E-3</v>
      </c>
      <c r="CI47" s="33">
        <v>1.01725393859704E-3</v>
      </c>
      <c r="CJ47" s="33">
        <v>3.3748495130333801E-4</v>
      </c>
      <c r="CK47" s="33">
        <v>-5.8854241530580803E-3</v>
      </c>
      <c r="CL47" s="33">
        <v>1.3686069281193601E-3</v>
      </c>
      <c r="CM47" s="33">
        <v>-2.0773177035164099E-4</v>
      </c>
      <c r="CN47" s="33">
        <v>1.49476738905045E-3</v>
      </c>
      <c r="CO47" s="33">
        <v>-1.04250617856351E-4</v>
      </c>
      <c r="CP47" s="33">
        <v>-1.83072790874282E-3</v>
      </c>
      <c r="CQ47" s="33">
        <v>7.9184414325457703E-4</v>
      </c>
      <c r="CR47" s="33">
        <v>2.6174195510404101E-4</v>
      </c>
      <c r="CS47" s="33">
        <v>2.4640731579242902E-3</v>
      </c>
      <c r="CT47" s="33">
        <v>9.2567053699508302E-4</v>
      </c>
      <c r="CU47" s="33">
        <v>-8.0564646412668503E-4</v>
      </c>
      <c r="CV47" s="33">
        <v>-2.9203618116187199E-3</v>
      </c>
      <c r="CW47" s="33">
        <v>-1.0348329425593601E-3</v>
      </c>
      <c r="CX47" s="33">
        <v>-1.1394108608954101E-3</v>
      </c>
      <c r="CY47" s="33">
        <v>9.2214755999100897E-4</v>
      </c>
      <c r="CZ47" s="33">
        <v>-3.8230739711614598E-4</v>
      </c>
      <c r="DA47" s="33">
        <v>1.50977846833199E-3</v>
      </c>
      <c r="DB47" s="33">
        <v>2.7022930873416299E-5</v>
      </c>
      <c r="DC47" s="33">
        <v>8.3758338964457502E-5</v>
      </c>
      <c r="DD47" s="33">
        <v>6.44799689685764E-6</v>
      </c>
    </row>
    <row r="48" spans="2:108" x14ac:dyDescent="0.2">
      <c r="B48" s="3" t="s">
        <v>74</v>
      </c>
      <c r="C48" s="31">
        <v>-9.0714354373106307E-2</v>
      </c>
      <c r="D48" s="31">
        <v>6.1091548526448602E-2</v>
      </c>
      <c r="E48" s="31"/>
      <c r="F48" s="33">
        <v>8.9019495091464708E-6</v>
      </c>
      <c r="G48" s="33">
        <v>2.4835565857087099E-7</v>
      </c>
      <c r="H48" s="33">
        <v>2.1655014991398399E-7</v>
      </c>
      <c r="I48" s="33">
        <v>1.49952293309193E-6</v>
      </c>
      <c r="J48" s="33">
        <v>-7.7051444192585496E-6</v>
      </c>
      <c r="K48" s="33">
        <v>-4.0634570311107002E-6</v>
      </c>
      <c r="L48" s="33">
        <v>-2.19772879303226E-6</v>
      </c>
      <c r="M48" s="33">
        <v>1.67260443049697E-6</v>
      </c>
      <c r="N48" s="33">
        <v>-1.8360983294994101E-6</v>
      </c>
      <c r="O48" s="33">
        <v>-3.1926128214606902E-6</v>
      </c>
      <c r="P48" s="33">
        <v>-8.1822226971492297E-7</v>
      </c>
      <c r="Q48" s="33">
        <v>9.2541374061615002E-7</v>
      </c>
      <c r="R48" s="33">
        <v>4.0586289935980798E-6</v>
      </c>
      <c r="S48" s="33">
        <v>1.6258872696338901E-6</v>
      </c>
      <c r="T48" s="33">
        <v>-1.7846196473904599E-7</v>
      </c>
      <c r="U48" s="33">
        <v>2.6033049793566001E-6</v>
      </c>
      <c r="V48" s="33">
        <v>9.9191576774694002E-7</v>
      </c>
      <c r="W48" s="33">
        <v>4.69636094343916E-7</v>
      </c>
      <c r="X48" s="33">
        <v>-4.5596147369977104E-6</v>
      </c>
      <c r="Y48" s="33">
        <v>-1.05168977300411E-5</v>
      </c>
      <c r="Z48" s="33">
        <v>1.6816180264697401E-4</v>
      </c>
      <c r="AA48" s="33">
        <v>-8.0433716377229395E-5</v>
      </c>
      <c r="AB48" s="33">
        <v>9.4076305022045204E-5</v>
      </c>
      <c r="AC48" s="33">
        <v>5.0753102561676098E-5</v>
      </c>
      <c r="AD48" s="33">
        <v>-7.8112991331145106E-6</v>
      </c>
      <c r="AE48" s="33">
        <v>1.9256941645146101E-5</v>
      </c>
      <c r="AF48" s="33">
        <v>-8.3951070948210695E-5</v>
      </c>
      <c r="AG48" s="33">
        <v>-1.01649819761122E-4</v>
      </c>
      <c r="AH48" s="33">
        <v>-3.7087552382564202E-5</v>
      </c>
      <c r="AI48" s="33">
        <v>-1.8403930342207301E-5</v>
      </c>
      <c r="AJ48" s="33">
        <v>-1.6184652980770999E-4</v>
      </c>
      <c r="AK48" s="33">
        <v>6.3174613469877506E-5</v>
      </c>
      <c r="AL48" s="33">
        <v>1.49358236136434E-5</v>
      </c>
      <c r="AM48" s="33">
        <v>-2.26959519971262E-5</v>
      </c>
      <c r="AN48" s="33">
        <v>9.7403326222468505E-6</v>
      </c>
      <c r="AO48" s="33">
        <v>4.8146892390150602E-5</v>
      </c>
      <c r="AP48" s="33">
        <v>-1.72537755883146E-5</v>
      </c>
      <c r="AQ48" s="33">
        <v>-5.0123618970790903E-5</v>
      </c>
      <c r="AR48" s="33">
        <v>-3.2372109729072001E-5</v>
      </c>
      <c r="AS48" s="33">
        <v>2.2176211829499199E-4</v>
      </c>
      <c r="AT48" s="33">
        <v>-2.4844992281581203E-4</v>
      </c>
      <c r="AU48" s="33">
        <v>3.2207278786928403E-5</v>
      </c>
      <c r="AV48" s="33">
        <v>-8.6746869330890099E-4</v>
      </c>
      <c r="AW48" s="33">
        <v>-9.1405978289900002E-4</v>
      </c>
      <c r="AX48" s="32">
        <v>3.7321773013594302E-3</v>
      </c>
      <c r="AY48" s="33">
        <v>6.8382556877570405E-4</v>
      </c>
      <c r="AZ48" s="33">
        <v>5.5479355486335203E-4</v>
      </c>
      <c r="BA48" s="33">
        <v>3.5958189067365699E-4</v>
      </c>
      <c r="BB48" s="33">
        <v>-8.5729525577959401E-5</v>
      </c>
      <c r="BC48" s="33">
        <v>5.5907086038783102E-4</v>
      </c>
      <c r="BD48" s="33">
        <v>-3.5216521673211602E-4</v>
      </c>
      <c r="BE48" s="33">
        <v>9.3772444009944703E-4</v>
      </c>
      <c r="BF48" s="33">
        <v>-4.24064430752751E-4</v>
      </c>
      <c r="BG48" s="33">
        <v>-2.9479928051184497E-4</v>
      </c>
      <c r="BH48" s="33">
        <v>-1.4063417127785801E-3</v>
      </c>
      <c r="BI48" s="33">
        <v>-2.0828024899097899E-4</v>
      </c>
      <c r="BJ48" s="33">
        <v>1.4355973311229499E-4</v>
      </c>
      <c r="BK48" s="33">
        <v>1.1677367937903599E-4</v>
      </c>
      <c r="BL48" s="33">
        <v>2.4135562145606899E-4</v>
      </c>
      <c r="BM48" s="33">
        <v>5.2684572459485597E-4</v>
      </c>
      <c r="BN48" s="33">
        <v>-4.4165855778297101E-3</v>
      </c>
      <c r="BO48" s="33">
        <v>-7.2943024802181304E-4</v>
      </c>
      <c r="BP48" s="33">
        <v>2.0828319168864698E-3</v>
      </c>
      <c r="BQ48" s="33">
        <v>2.979736467706E-3</v>
      </c>
      <c r="BR48" s="33">
        <v>-1.31157208669565E-2</v>
      </c>
      <c r="BS48" s="33">
        <v>-4.1302876848077598E-3</v>
      </c>
      <c r="BT48" s="33">
        <v>5.8656026895068602E-4</v>
      </c>
      <c r="BU48" s="33">
        <v>4.4772632384062702E-4</v>
      </c>
      <c r="BV48" s="33">
        <v>2.1595846765609301E-3</v>
      </c>
      <c r="BW48" s="33">
        <v>-1.46185071265138E-3</v>
      </c>
      <c r="BX48" s="33">
        <v>1.5013245028702501E-3</v>
      </c>
      <c r="BY48" s="33">
        <v>-3.2683734455281198E-3</v>
      </c>
      <c r="BZ48" s="33">
        <v>7.2304692537318504E-3</v>
      </c>
      <c r="CA48" s="33">
        <v>1.4360492751302599E-3</v>
      </c>
      <c r="CB48" s="33">
        <v>4.841332476482E-3</v>
      </c>
      <c r="CC48" s="33">
        <v>3.1398526068417199E-3</v>
      </c>
      <c r="CD48" s="33">
        <v>1.6155791457141101E-4</v>
      </c>
      <c r="CE48" s="33">
        <v>9.2081650301752203E-4</v>
      </c>
      <c r="CF48" s="33">
        <v>-5.7162633782174995E-4</v>
      </c>
      <c r="CG48" s="33">
        <v>-6.9605472314017997E-3</v>
      </c>
      <c r="CH48" s="33">
        <v>-4.3165679867205398E-3</v>
      </c>
      <c r="CI48" s="33">
        <v>-8.4380934549079304E-4</v>
      </c>
      <c r="CJ48" s="33">
        <v>2.3181034318274099E-3</v>
      </c>
      <c r="CK48" s="33">
        <v>3.2912633298731301E-3</v>
      </c>
      <c r="CL48" s="33">
        <v>-1.41334171982948E-2</v>
      </c>
      <c r="CM48" s="33">
        <v>-4.0880701621359003E-3</v>
      </c>
      <c r="CN48" s="33">
        <v>1.4059437629690099E-4</v>
      </c>
      <c r="CO48" s="33">
        <v>5.4442727861444705E-4</v>
      </c>
      <c r="CP48" s="33">
        <v>2.3810342420085501E-3</v>
      </c>
      <c r="CQ48" s="33">
        <v>-1.71158548638767E-3</v>
      </c>
      <c r="CR48" s="33">
        <v>1.02801502536313E-3</v>
      </c>
      <c r="CS48" s="33">
        <v>-3.2684470655782402E-3</v>
      </c>
      <c r="CT48" s="33">
        <v>7.9213912627870593E-3</v>
      </c>
      <c r="CU48" s="33">
        <v>1.6274201184769601E-3</v>
      </c>
      <c r="CV48" s="33">
        <v>5.0700314319594804E-3</v>
      </c>
      <c r="CW48" s="33">
        <v>3.23765230989584E-3</v>
      </c>
      <c r="CX48" s="33">
        <v>3.0602182596989798E-5</v>
      </c>
      <c r="CY48" s="33">
        <v>8.9679803802812999E-4</v>
      </c>
      <c r="CZ48" s="33">
        <v>-1.0678054508086901E-3</v>
      </c>
      <c r="DA48" s="33">
        <v>-6.6218299625525898E-3</v>
      </c>
      <c r="DB48" s="33">
        <v>-2.5866789030016101E-5</v>
      </c>
      <c r="DC48" s="33">
        <v>-2.4731673817519998E-4</v>
      </c>
      <c r="DD48" s="33">
        <v>9.85349316389162E-4</v>
      </c>
    </row>
    <row r="49" spans="2:108" x14ac:dyDescent="0.2">
      <c r="B49" s="3" t="s">
        <v>75</v>
      </c>
      <c r="C49" s="31">
        <v>-3.4287035143027101E-4</v>
      </c>
      <c r="D49" s="31">
        <v>5.7415524827912297E-2</v>
      </c>
      <c r="E49" s="31"/>
      <c r="F49" s="33">
        <v>-4.8404939587946702E-6</v>
      </c>
      <c r="G49" s="33">
        <v>8.2830098603952102E-7</v>
      </c>
      <c r="H49" s="33">
        <v>1.0284625519256901E-6</v>
      </c>
      <c r="I49" s="33">
        <v>1.76773681451143E-6</v>
      </c>
      <c r="J49" s="33">
        <v>-3.1312903962256101E-6</v>
      </c>
      <c r="K49" s="33">
        <v>-8.1061471370478002E-6</v>
      </c>
      <c r="L49" s="33">
        <v>-1.45453376491446E-6</v>
      </c>
      <c r="M49" s="33">
        <v>1.7146834278678901E-6</v>
      </c>
      <c r="N49" s="33">
        <v>1.35736683865395E-6</v>
      </c>
      <c r="O49" s="33">
        <v>1.9250702630326699E-6</v>
      </c>
      <c r="P49" s="33">
        <v>-2.6058951050034799E-6</v>
      </c>
      <c r="Q49" s="33">
        <v>-1.2229798987585399E-6</v>
      </c>
      <c r="R49" s="33">
        <v>-3.7293495208874098E-6</v>
      </c>
      <c r="S49" s="33">
        <v>4.4025852433979102E-7</v>
      </c>
      <c r="T49" s="33">
        <v>3.9803331677782602E-6</v>
      </c>
      <c r="U49" s="33">
        <v>-4.3503104148833002E-7</v>
      </c>
      <c r="V49" s="33">
        <v>8.3797992160159305E-7</v>
      </c>
      <c r="W49" s="33">
        <v>3.6935617703639401E-7</v>
      </c>
      <c r="X49" s="33">
        <v>1.3121847417418801E-6</v>
      </c>
      <c r="Y49" s="33">
        <v>-3.5502196000784199E-6</v>
      </c>
      <c r="Z49" s="33">
        <v>-1.2573800078075799E-4</v>
      </c>
      <c r="AA49" s="33">
        <v>2.7292669831495099E-5</v>
      </c>
      <c r="AB49" s="33">
        <v>2.4303093938843301E-5</v>
      </c>
      <c r="AC49" s="33">
        <v>2.9169658388971499E-6</v>
      </c>
      <c r="AD49" s="33">
        <v>3.13747518848659E-5</v>
      </c>
      <c r="AE49" s="33">
        <v>-8.10737078158096E-5</v>
      </c>
      <c r="AF49" s="33">
        <v>-1.48252624240011E-4</v>
      </c>
      <c r="AG49" s="33">
        <v>1.9976597476019001E-5</v>
      </c>
      <c r="AH49" s="33">
        <v>1.1692306548370801E-4</v>
      </c>
      <c r="AI49" s="33">
        <v>3.82467345711743E-5</v>
      </c>
      <c r="AJ49" s="33">
        <v>-7.6963796170621905E-5</v>
      </c>
      <c r="AK49" s="33">
        <v>-3.6146550907637098E-5</v>
      </c>
      <c r="AL49" s="33">
        <v>6.8706295192425504E-6</v>
      </c>
      <c r="AM49" s="33">
        <v>6.0034299417550402E-6</v>
      </c>
      <c r="AN49" s="33">
        <v>1.15369945100644E-4</v>
      </c>
      <c r="AO49" s="33">
        <v>-6.1963902913532003E-5</v>
      </c>
      <c r="AP49" s="33">
        <v>-4.63302186358432E-5</v>
      </c>
      <c r="AQ49" s="33">
        <v>-4.6005902231287901E-5</v>
      </c>
      <c r="AR49" s="33">
        <v>-4.7236397432247798E-7</v>
      </c>
      <c r="AS49" s="33">
        <v>9.4068066371601203E-5</v>
      </c>
      <c r="AT49" s="33">
        <v>-1.89880441325189E-4</v>
      </c>
      <c r="AU49" s="33">
        <v>6.7084414018672898E-5</v>
      </c>
      <c r="AV49" s="33">
        <v>-2.0916969294808901E-4</v>
      </c>
      <c r="AW49" s="33">
        <v>-1.8912505537845299E-4</v>
      </c>
      <c r="AX49" s="33">
        <v>6.8382556877572302E-4</v>
      </c>
      <c r="AY49" s="32">
        <v>3.2965424912646101E-3</v>
      </c>
      <c r="AZ49" s="33">
        <v>2.4749306260928201E-4</v>
      </c>
      <c r="BA49" s="33">
        <v>-2.7681970016308998E-4</v>
      </c>
      <c r="BB49" s="33">
        <v>-2.5132976861857E-4</v>
      </c>
      <c r="BC49" s="33">
        <v>-1.2253627892635201E-4</v>
      </c>
      <c r="BD49" s="33">
        <v>8.5168593253621104E-4</v>
      </c>
      <c r="BE49" s="33">
        <v>-8.5152664191042999E-5</v>
      </c>
      <c r="BF49" s="33">
        <v>-2.5668156115335699E-4</v>
      </c>
      <c r="BG49" s="33">
        <v>-4.9265488896863398E-4</v>
      </c>
      <c r="BH49" s="33">
        <v>-5.6986898645359596E-4</v>
      </c>
      <c r="BI49" s="33">
        <v>-8.2055908252821706E-5</v>
      </c>
      <c r="BJ49" s="33">
        <v>-5.7384416624385603E-4</v>
      </c>
      <c r="BK49" s="33">
        <v>-5.63089949735884E-5</v>
      </c>
      <c r="BL49" s="33">
        <v>-5.19354845768296E-5</v>
      </c>
      <c r="BM49" s="33">
        <v>2.3647353742653799E-4</v>
      </c>
      <c r="BN49" s="33">
        <v>5.2668659733433798E-3</v>
      </c>
      <c r="BO49" s="33">
        <v>5.1385001766228097E-4</v>
      </c>
      <c r="BP49" s="33">
        <v>-2.3116095091745801E-4</v>
      </c>
      <c r="BQ49" s="33">
        <v>8.1086995959545397E-4</v>
      </c>
      <c r="BR49" s="33">
        <v>-4.5187613266659899E-3</v>
      </c>
      <c r="BS49" s="33">
        <v>-1.03499203929821E-2</v>
      </c>
      <c r="BT49" s="33">
        <v>1.3378974355173099E-3</v>
      </c>
      <c r="BU49" s="33">
        <v>2.0700628540487299E-3</v>
      </c>
      <c r="BV49" s="33">
        <v>-1.38403565060167E-3</v>
      </c>
      <c r="BW49" s="33">
        <v>-8.2347377882524097E-4</v>
      </c>
      <c r="BX49" s="33">
        <v>-8.4012055924141303E-4</v>
      </c>
      <c r="BY49" s="33">
        <v>1.7620628025085299E-3</v>
      </c>
      <c r="BZ49" s="33">
        <v>1.72855805682275E-5</v>
      </c>
      <c r="CA49" s="33">
        <v>1.2542662727350099E-3</v>
      </c>
      <c r="CB49" s="33">
        <v>-8.4247653220783899E-4</v>
      </c>
      <c r="CC49" s="33">
        <v>-3.7663413679104403E-4</v>
      </c>
      <c r="CD49" s="33">
        <v>2.4785844372802799E-3</v>
      </c>
      <c r="CE49" s="33">
        <v>9.9687815005065992E-4</v>
      </c>
      <c r="CF49" s="33">
        <v>9.1112464552748501E-5</v>
      </c>
      <c r="CG49" s="33">
        <v>-1.5554231159915499E-3</v>
      </c>
      <c r="CH49" s="33">
        <v>5.6251870508549403E-3</v>
      </c>
      <c r="CI49" s="33">
        <v>6.8581113272650495E-4</v>
      </c>
      <c r="CJ49" s="33">
        <v>-1.4735128908770499E-4</v>
      </c>
      <c r="CK49" s="33">
        <v>9.89165266774322E-4</v>
      </c>
      <c r="CL49" s="33">
        <v>-5.2222239566155296E-3</v>
      </c>
      <c r="CM49" s="33">
        <v>-1.19997265738953E-2</v>
      </c>
      <c r="CN49" s="33">
        <v>9.4544418735038101E-4</v>
      </c>
      <c r="CO49" s="33">
        <v>2.1970474221998499E-3</v>
      </c>
      <c r="CP49" s="33">
        <v>-1.09306761377017E-3</v>
      </c>
      <c r="CQ49" s="33">
        <v>-7.0146443236162898E-4</v>
      </c>
      <c r="CR49" s="33">
        <v>-1.17589716670158E-3</v>
      </c>
      <c r="CS49" s="33">
        <v>1.98586243609179E-3</v>
      </c>
      <c r="CT49" s="33">
        <v>-2.9197426420358302E-4</v>
      </c>
      <c r="CU49" s="33">
        <v>1.38035176036615E-3</v>
      </c>
      <c r="CV49" s="33">
        <v>-6.7609664033810204E-4</v>
      </c>
      <c r="CW49" s="33">
        <v>-5.0155449184836897E-4</v>
      </c>
      <c r="CX49" s="33">
        <v>2.6651124005685201E-3</v>
      </c>
      <c r="CY49" s="33">
        <v>9.9159955225277402E-4</v>
      </c>
      <c r="CZ49" s="33">
        <v>9.5691178308758006E-5</v>
      </c>
      <c r="DA49" s="33">
        <v>-1.3937142785820299E-3</v>
      </c>
      <c r="DB49" s="33">
        <v>2.5095409538693701E-5</v>
      </c>
      <c r="DC49" s="33">
        <v>1.27767902981107E-4</v>
      </c>
      <c r="DD49" s="33">
        <v>8.3314032930031405E-5</v>
      </c>
    </row>
    <row r="50" spans="2:108" x14ac:dyDescent="0.2">
      <c r="B50" s="3" t="s">
        <v>76</v>
      </c>
      <c r="C50" s="31">
        <v>-3.8689176783059498E-2</v>
      </c>
      <c r="D50" s="31">
        <v>4.1915854460761098E-2</v>
      </c>
      <c r="E50" s="31"/>
      <c r="F50" s="33">
        <v>4.8702580109397497E-6</v>
      </c>
      <c r="G50" s="33">
        <v>-8.7192563417708504E-7</v>
      </c>
      <c r="H50" s="33">
        <v>6.4281710757432997E-7</v>
      </c>
      <c r="I50" s="33">
        <v>-6.2675351081530595E-7</v>
      </c>
      <c r="J50" s="33">
        <v>-4.3732079290585702E-7</v>
      </c>
      <c r="K50" s="33">
        <v>1.1346146895296501E-6</v>
      </c>
      <c r="L50" s="33">
        <v>-3.2210723011321199E-6</v>
      </c>
      <c r="M50" s="33">
        <v>-1.33716521865743E-6</v>
      </c>
      <c r="N50" s="33">
        <v>3.4413003008689198E-7</v>
      </c>
      <c r="O50" s="33">
        <v>-7.7091893342863495E-7</v>
      </c>
      <c r="P50" s="33">
        <v>1.6646488889868999E-6</v>
      </c>
      <c r="Q50" s="33">
        <v>-2.96471431992525E-7</v>
      </c>
      <c r="R50" s="33">
        <v>2.3980987394124501E-6</v>
      </c>
      <c r="S50" s="33">
        <v>-5.3427967302127797E-7</v>
      </c>
      <c r="T50" s="33">
        <v>-2.6135728982824498E-7</v>
      </c>
      <c r="U50" s="33">
        <v>2.1289187961907701E-6</v>
      </c>
      <c r="V50" s="33">
        <v>-1.18685765603956E-7</v>
      </c>
      <c r="W50" s="33">
        <v>9.5927010700240404E-7</v>
      </c>
      <c r="X50" s="33">
        <v>-1.0296446169149399E-6</v>
      </c>
      <c r="Y50" s="33">
        <v>-4.6182397401280899E-6</v>
      </c>
      <c r="Z50" s="33">
        <v>1.5093065344365801E-4</v>
      </c>
      <c r="AA50" s="33">
        <v>-2.2730950143099399E-5</v>
      </c>
      <c r="AB50" s="33">
        <v>7.7465531882391095E-5</v>
      </c>
      <c r="AC50" s="33">
        <v>-2.8240966985214101E-5</v>
      </c>
      <c r="AD50" s="33">
        <v>-2.7438236292066599E-5</v>
      </c>
      <c r="AE50" s="33">
        <v>-4.34848917273599E-5</v>
      </c>
      <c r="AF50" s="33">
        <v>-1.3156589206842701E-4</v>
      </c>
      <c r="AG50" s="33">
        <v>-9.2960565126777098E-5</v>
      </c>
      <c r="AH50" s="33">
        <v>4.5321315530153202E-5</v>
      </c>
      <c r="AI50" s="33">
        <v>1.3410795761211E-5</v>
      </c>
      <c r="AJ50" s="33">
        <v>-3.75925003649556E-5</v>
      </c>
      <c r="AK50" s="33">
        <v>-1.0021066950658201E-5</v>
      </c>
      <c r="AL50" s="33">
        <v>2.0925144667208799E-5</v>
      </c>
      <c r="AM50" s="33">
        <v>-5.86208210860826E-5</v>
      </c>
      <c r="AN50" s="33">
        <v>-3.0535124405936898E-5</v>
      </c>
      <c r="AO50" s="33">
        <v>-6.3731401365477499E-6</v>
      </c>
      <c r="AP50" s="33">
        <v>3.0612189131650599E-5</v>
      </c>
      <c r="AQ50" s="33">
        <v>-6.9993083919754994E-5</v>
      </c>
      <c r="AR50" s="33">
        <v>4.0138327480682804E-6</v>
      </c>
      <c r="AS50" s="33">
        <v>1.22750526273091E-4</v>
      </c>
      <c r="AT50" s="33">
        <v>-9.3413592733911598E-4</v>
      </c>
      <c r="AU50" s="33">
        <v>2.3348797579076099E-4</v>
      </c>
      <c r="AV50" s="33">
        <v>-5.2808452706637704E-4</v>
      </c>
      <c r="AW50" s="33">
        <v>-1.7427908324899699E-5</v>
      </c>
      <c r="AX50" s="33">
        <v>5.5479355486336005E-4</v>
      </c>
      <c r="AY50" s="33">
        <v>2.4749306260927502E-4</v>
      </c>
      <c r="AZ50" s="32">
        <v>1.7569388551757E-3</v>
      </c>
      <c r="BA50" s="33">
        <v>9.7650816856538502E-4</v>
      </c>
      <c r="BB50" s="33">
        <v>1.9039662454939E-4</v>
      </c>
      <c r="BC50" s="33">
        <v>1.03188049747288E-4</v>
      </c>
      <c r="BD50" s="33">
        <v>-1.9173944748507001E-4</v>
      </c>
      <c r="BE50" s="33">
        <v>4.0710581681890098E-4</v>
      </c>
      <c r="BF50" s="33">
        <v>-1.08969622680308E-4</v>
      </c>
      <c r="BG50" s="33">
        <v>-9.0927264866160395E-5</v>
      </c>
      <c r="BH50" s="33">
        <v>-2.9221818948064798E-4</v>
      </c>
      <c r="BI50" s="33">
        <v>-1.05408685123413E-4</v>
      </c>
      <c r="BJ50" s="33">
        <v>-1.3014780193085901E-4</v>
      </c>
      <c r="BK50" s="33">
        <v>2.7231481913579599E-5</v>
      </c>
      <c r="BL50" s="33">
        <v>7.0854911046175305E-5</v>
      </c>
      <c r="BM50" s="33">
        <v>1.0840682281221201E-4</v>
      </c>
      <c r="BN50" s="33">
        <v>-1.1001445996731999E-3</v>
      </c>
      <c r="BO50" s="33">
        <v>-8.3024661870681395E-4</v>
      </c>
      <c r="BP50" s="33">
        <v>8.3057506825488401E-4</v>
      </c>
      <c r="BQ50" s="33">
        <v>9.1259978116675904E-4</v>
      </c>
      <c r="BR50" s="33">
        <v>-1.9429959326219999E-3</v>
      </c>
      <c r="BS50" s="33">
        <v>-4.1809619079913302E-4</v>
      </c>
      <c r="BT50" s="33">
        <v>-3.11281253713761E-3</v>
      </c>
      <c r="BU50" s="33">
        <v>-1.33756641293822E-3</v>
      </c>
      <c r="BV50" s="33">
        <v>-3.6161452735309599E-4</v>
      </c>
      <c r="BW50" s="33">
        <v>-3.91846407640642E-4</v>
      </c>
      <c r="BX50" s="33">
        <v>1.0200546310973699E-3</v>
      </c>
      <c r="BY50" s="33">
        <v>-1.27681770937668E-3</v>
      </c>
      <c r="BZ50" s="33">
        <v>1.7017398409667199E-3</v>
      </c>
      <c r="CA50" s="33">
        <v>1.0453373628931601E-3</v>
      </c>
      <c r="CB50" s="33">
        <v>2.1225471681532199E-3</v>
      </c>
      <c r="CC50" s="33">
        <v>1.1250522351045999E-3</v>
      </c>
      <c r="CD50" s="33">
        <v>1.63539821201983E-4</v>
      </c>
      <c r="CE50" s="33">
        <v>1.2352921150973E-3</v>
      </c>
      <c r="CF50" s="33">
        <v>-3.1727379392666602E-4</v>
      </c>
      <c r="CG50" s="33">
        <v>-2.3838704969653098E-3</v>
      </c>
      <c r="CH50" s="33">
        <v>-8.7771139838196597E-4</v>
      </c>
      <c r="CI50" s="33">
        <v>-9.3076129704825904E-4</v>
      </c>
      <c r="CJ50" s="33">
        <v>1.11897479361428E-3</v>
      </c>
      <c r="CK50" s="33">
        <v>9.0949307921519402E-4</v>
      </c>
      <c r="CL50" s="33">
        <v>-2.2011320310079802E-3</v>
      </c>
      <c r="CM50" s="33">
        <v>-4.7125950297493901E-4</v>
      </c>
      <c r="CN50" s="33">
        <v>-4.00373755734066E-3</v>
      </c>
      <c r="CO50" s="33">
        <v>-1.6636705534642999E-3</v>
      </c>
      <c r="CP50" s="33">
        <v>-5.1269341624715597E-5</v>
      </c>
      <c r="CQ50" s="33">
        <v>-2.77478131717642E-4</v>
      </c>
      <c r="CR50" s="33">
        <v>9.7151580763669098E-4</v>
      </c>
      <c r="CS50" s="33">
        <v>-1.4593127028997E-3</v>
      </c>
      <c r="CT50" s="33">
        <v>1.9075063439222401E-3</v>
      </c>
      <c r="CU50" s="33">
        <v>9.7259452862086899E-4</v>
      </c>
      <c r="CV50" s="33">
        <v>2.2475552968098298E-3</v>
      </c>
      <c r="CW50" s="33">
        <v>1.12262975402934E-3</v>
      </c>
      <c r="CX50" s="33">
        <v>2.8193987609482802E-4</v>
      </c>
      <c r="CY50" s="33">
        <v>1.1626586315512501E-3</v>
      </c>
      <c r="CZ50" s="33">
        <v>-4.2028331626095701E-4</v>
      </c>
      <c r="DA50" s="33">
        <v>-2.0849368471850698E-3</v>
      </c>
      <c r="DB50" s="33">
        <v>-6.8070656425964799E-6</v>
      </c>
      <c r="DC50" s="33">
        <v>-1.4362580675535001E-4</v>
      </c>
      <c r="DD50" s="33">
        <v>2.36001683698133E-4</v>
      </c>
    </row>
    <row r="51" spans="2:108" x14ac:dyDescent="0.2">
      <c r="B51" s="3" t="s">
        <v>77</v>
      </c>
      <c r="C51" s="31">
        <v>-1.9791175534418198E-2</v>
      </c>
      <c r="D51" s="31">
        <v>5.8158864617136097E-2</v>
      </c>
      <c r="E51" s="31"/>
      <c r="F51" s="33">
        <v>1.7173225734688301E-6</v>
      </c>
      <c r="G51" s="33">
        <v>-4.8811988202912804E-7</v>
      </c>
      <c r="H51" s="33">
        <v>-4.2611099933802002E-8</v>
      </c>
      <c r="I51" s="33">
        <v>-1.33138682579141E-6</v>
      </c>
      <c r="J51" s="33">
        <v>1.9421552356084701E-6</v>
      </c>
      <c r="K51" s="33">
        <v>4.7782225509440802E-6</v>
      </c>
      <c r="L51" s="33">
        <v>-2.0202555868902401E-6</v>
      </c>
      <c r="M51" s="33">
        <v>-4.1215048372073002E-6</v>
      </c>
      <c r="N51" s="33">
        <v>-1.12040544317417E-7</v>
      </c>
      <c r="O51" s="33">
        <v>1.6225399943838799E-6</v>
      </c>
      <c r="P51" s="33">
        <v>-2.2698005779428901E-6</v>
      </c>
      <c r="Q51" s="33">
        <v>-5.7773576038411399E-7</v>
      </c>
      <c r="R51" s="33">
        <v>3.2546425170634598E-6</v>
      </c>
      <c r="S51" s="33">
        <v>1.4220119288376601E-6</v>
      </c>
      <c r="T51" s="33">
        <v>-2.4282375395366202E-6</v>
      </c>
      <c r="U51" s="33">
        <v>1.3776843580175899E-7</v>
      </c>
      <c r="V51" s="33">
        <v>-3.76062480992592E-7</v>
      </c>
      <c r="W51" s="33">
        <v>4.2990978820670297E-7</v>
      </c>
      <c r="X51" s="33">
        <v>-2.6132811378200199E-6</v>
      </c>
      <c r="Y51" s="33">
        <v>9.5721027408697411E-7</v>
      </c>
      <c r="Z51" s="33">
        <v>6.5790976558483295E-5</v>
      </c>
      <c r="AA51" s="33">
        <v>-3.2907826373866602E-5</v>
      </c>
      <c r="AB51" s="33">
        <v>1.5881512070732099E-5</v>
      </c>
      <c r="AC51" s="33">
        <v>1.0727766237807999E-5</v>
      </c>
      <c r="AD51" s="33">
        <v>1.37303494165683E-5</v>
      </c>
      <c r="AE51" s="33">
        <v>3.6833490750615002E-5</v>
      </c>
      <c r="AF51" s="33">
        <v>-9.5528365642292998E-5</v>
      </c>
      <c r="AG51" s="33">
        <v>-3.6415526873274301E-5</v>
      </c>
      <c r="AH51" s="33">
        <v>5.3580041363493799E-5</v>
      </c>
      <c r="AI51" s="33">
        <v>3.5940022827534003E-5</v>
      </c>
      <c r="AJ51" s="33">
        <v>-5.2330422874809797E-5</v>
      </c>
      <c r="AK51" s="33">
        <v>-4.00127356442269E-5</v>
      </c>
      <c r="AL51" s="33">
        <v>1.4279868546570801E-5</v>
      </c>
      <c r="AM51" s="33">
        <v>2.86100382169513E-5</v>
      </c>
      <c r="AN51" s="33">
        <v>-1.9048918219941499E-5</v>
      </c>
      <c r="AO51" s="33">
        <v>6.9101349003573201E-6</v>
      </c>
      <c r="AP51" s="33">
        <v>1.5279097651637801E-5</v>
      </c>
      <c r="AQ51" s="33">
        <v>-2.3401853258617199E-5</v>
      </c>
      <c r="AR51" s="33">
        <v>-1.8817306948132099E-5</v>
      </c>
      <c r="AS51" s="33">
        <v>-7.2095213480438298E-6</v>
      </c>
      <c r="AT51" s="33">
        <v>-4.2999799282111601E-4</v>
      </c>
      <c r="AU51" s="33">
        <v>3.0959158413033298E-4</v>
      </c>
      <c r="AV51" s="33">
        <v>-2.7807055750038299E-4</v>
      </c>
      <c r="AW51" s="33">
        <v>9.2227679263481803E-5</v>
      </c>
      <c r="AX51" s="33">
        <v>3.5958189067365699E-4</v>
      </c>
      <c r="AY51" s="33">
        <v>-2.76819700163109E-4</v>
      </c>
      <c r="AZ51" s="33">
        <v>9.7650816856538199E-4</v>
      </c>
      <c r="BA51" s="32">
        <v>3.3824535335543701E-3</v>
      </c>
      <c r="BB51" s="33">
        <v>2.54692949065993E-4</v>
      </c>
      <c r="BC51" s="33">
        <v>-1.2507085926505599E-4</v>
      </c>
      <c r="BD51" s="33">
        <v>6.7723568392043098E-6</v>
      </c>
      <c r="BE51" s="33">
        <v>2.6766333205383399E-4</v>
      </c>
      <c r="BF51" s="33">
        <v>-4.7549134470844601E-4</v>
      </c>
      <c r="BG51" s="33">
        <v>-2.191438750308E-4</v>
      </c>
      <c r="BH51" s="33">
        <v>-5.1649310725312601E-4</v>
      </c>
      <c r="BI51" s="33">
        <v>-1.03612633484179E-4</v>
      </c>
      <c r="BJ51" s="33">
        <v>-3.0809663014757601E-5</v>
      </c>
      <c r="BK51" s="33">
        <v>-6.3537361136862898E-5</v>
      </c>
      <c r="BL51" s="33">
        <v>5.7318841661789101E-5</v>
      </c>
      <c r="BM51" s="33">
        <v>6.4412581910706395E-5</v>
      </c>
      <c r="BN51" s="33">
        <v>1.0786864999413801E-3</v>
      </c>
      <c r="BO51" s="33">
        <v>-6.6789188020809098E-4</v>
      </c>
      <c r="BP51" s="33">
        <v>5.31270747234106E-4</v>
      </c>
      <c r="BQ51" s="33">
        <v>-7.2236142439563997E-4</v>
      </c>
      <c r="BR51" s="33">
        <v>-1.7161150668236699E-3</v>
      </c>
      <c r="BS51" s="33">
        <v>7.4592930954746697E-4</v>
      </c>
      <c r="BT51" s="33">
        <v>-1.85763779048715E-3</v>
      </c>
      <c r="BU51" s="33">
        <v>-1.01304091986273E-2</v>
      </c>
      <c r="BV51" s="33">
        <v>-1.12437337402129E-3</v>
      </c>
      <c r="BW51" s="33">
        <v>-2.0397963679548599E-4</v>
      </c>
      <c r="BX51" s="33">
        <v>7.4949168599638505E-4</v>
      </c>
      <c r="BY51" s="33">
        <v>-3.7126716469046298E-4</v>
      </c>
      <c r="BZ51" s="33">
        <v>1.5564677970959799E-3</v>
      </c>
      <c r="CA51" s="33">
        <v>5.0962045138654502E-4</v>
      </c>
      <c r="CB51" s="33">
        <v>1.7340347440102601E-3</v>
      </c>
      <c r="CC51" s="33">
        <v>2.76559009663504E-4</v>
      </c>
      <c r="CD51" s="33">
        <v>-2.2173579926102599E-4</v>
      </c>
      <c r="CE51" s="33">
        <v>6.4317617067593798E-4</v>
      </c>
      <c r="CF51" s="33">
        <v>-6.8993571419054199E-5</v>
      </c>
      <c r="CG51" s="33">
        <v>-2.7980470169444602E-4</v>
      </c>
      <c r="CH51" s="33">
        <v>1.3425919332527799E-3</v>
      </c>
      <c r="CI51" s="33">
        <v>-7.6382230983463499E-4</v>
      </c>
      <c r="CJ51" s="33">
        <v>6.0553117517600703E-4</v>
      </c>
      <c r="CK51" s="33">
        <v>-6.9747017084969599E-4</v>
      </c>
      <c r="CL51" s="33">
        <v>-1.87844629789545E-3</v>
      </c>
      <c r="CM51" s="33">
        <v>1.0286133651313499E-3</v>
      </c>
      <c r="CN51" s="33">
        <v>-2.3763860898879199E-3</v>
      </c>
      <c r="CO51" s="33">
        <v>-1.0774884361635101E-2</v>
      </c>
      <c r="CP51" s="33">
        <v>-1.09464833676952E-3</v>
      </c>
      <c r="CQ51" s="33">
        <v>-3.9891060577617902E-5</v>
      </c>
      <c r="CR51" s="33">
        <v>6.7573955575289202E-4</v>
      </c>
      <c r="CS51" s="33">
        <v>-5.3748832816302705E-4</v>
      </c>
      <c r="CT51" s="33">
        <v>1.71200640903848E-3</v>
      </c>
      <c r="CU51" s="33">
        <v>7.10814972429031E-4</v>
      </c>
      <c r="CV51" s="33">
        <v>1.78988026390005E-3</v>
      </c>
      <c r="CW51" s="33">
        <v>2.45882954506334E-4</v>
      </c>
      <c r="CX51" s="33">
        <v>-1.6473319535525001E-4</v>
      </c>
      <c r="CY51" s="33">
        <v>6.4648103263502702E-4</v>
      </c>
      <c r="CZ51" s="33">
        <v>-2.14001006500735E-4</v>
      </c>
      <c r="DA51" s="33">
        <v>-1.59621710297058E-4</v>
      </c>
      <c r="DB51" s="33">
        <v>-1.0313322418049899E-5</v>
      </c>
      <c r="DC51" s="33">
        <v>-1.39998859041988E-5</v>
      </c>
      <c r="DD51" s="33">
        <v>2.2342257749584699E-4</v>
      </c>
    </row>
    <row r="52" spans="2:108" x14ac:dyDescent="0.2">
      <c r="B52" s="3" t="s">
        <v>78</v>
      </c>
      <c r="C52" s="31">
        <v>-5.7616244859916503E-2</v>
      </c>
      <c r="D52" s="31">
        <v>6.3318097218734701E-2</v>
      </c>
      <c r="E52" s="31"/>
      <c r="F52" s="33">
        <v>1.43978694629245E-5</v>
      </c>
      <c r="G52" s="33">
        <v>-2.8687298866967502E-6</v>
      </c>
      <c r="H52" s="33">
        <v>-2.3365426837118498E-6</v>
      </c>
      <c r="I52" s="33">
        <v>-1.45296220030635E-6</v>
      </c>
      <c r="J52" s="33">
        <v>-9.8018830292318997E-7</v>
      </c>
      <c r="K52" s="33">
        <v>2.8510703446271801E-6</v>
      </c>
      <c r="L52" s="33">
        <v>2.4317512871231901E-6</v>
      </c>
      <c r="M52" s="33">
        <v>3.5048386487951702E-7</v>
      </c>
      <c r="N52" s="33">
        <v>-6.89544711287154E-6</v>
      </c>
      <c r="O52" s="33">
        <v>-6.53779835792562E-6</v>
      </c>
      <c r="P52" s="33">
        <v>5.9839624161272301E-6</v>
      </c>
      <c r="Q52" s="33">
        <v>1.2976022273663299E-6</v>
      </c>
      <c r="R52" s="33">
        <v>1.04778587404551E-5</v>
      </c>
      <c r="S52" s="33">
        <v>-2.58228507167118E-6</v>
      </c>
      <c r="T52" s="33">
        <v>9.7728643919457806E-7</v>
      </c>
      <c r="U52" s="33">
        <v>4.2187452354587901E-6</v>
      </c>
      <c r="V52" s="33">
        <v>-5.8853919315219704E-7</v>
      </c>
      <c r="W52" s="33">
        <v>1.8086031994014199E-6</v>
      </c>
      <c r="X52" s="33">
        <v>-9.9083863298151304E-7</v>
      </c>
      <c r="Y52" s="33">
        <v>3.5106977630981899E-6</v>
      </c>
      <c r="Z52" s="33">
        <v>3.6259949924369599E-4</v>
      </c>
      <c r="AA52" s="33">
        <v>-1.07561310259613E-4</v>
      </c>
      <c r="AB52" s="33">
        <v>7.66327831415556E-5</v>
      </c>
      <c r="AC52" s="33">
        <v>2.4267073311327102E-5</v>
      </c>
      <c r="AD52" s="33">
        <v>-1.17295876027291E-4</v>
      </c>
      <c r="AE52" s="33">
        <v>-8.2858824493465199E-5</v>
      </c>
      <c r="AF52" s="33">
        <v>-2.2195892505194401E-5</v>
      </c>
      <c r="AG52" s="33">
        <v>-1.25672238040819E-4</v>
      </c>
      <c r="AH52" s="33">
        <v>6.1051421647334698E-6</v>
      </c>
      <c r="AI52" s="33">
        <v>-1.4269801955929401E-4</v>
      </c>
      <c r="AJ52" s="33">
        <v>-8.2482683033582697E-5</v>
      </c>
      <c r="AK52" s="33">
        <v>1.2554884063394701E-4</v>
      </c>
      <c r="AL52" s="33">
        <v>1.11081248019612E-5</v>
      </c>
      <c r="AM52" s="33">
        <v>-1.08021837276248E-4</v>
      </c>
      <c r="AN52" s="33">
        <v>-4.7923233549457704E-6</v>
      </c>
      <c r="AO52" s="33">
        <v>4.7277303031700198E-5</v>
      </c>
      <c r="AP52" s="33">
        <v>6.29715179633226E-5</v>
      </c>
      <c r="AQ52" s="33">
        <v>-1.19798264402758E-4</v>
      </c>
      <c r="AR52" s="33">
        <v>6.5893625510822403E-6</v>
      </c>
      <c r="AS52" s="33">
        <v>-3.8067587059276198E-5</v>
      </c>
      <c r="AT52" s="33">
        <v>-2.0850585347335698E-3</v>
      </c>
      <c r="AU52" s="33">
        <v>3.9090423823403002E-4</v>
      </c>
      <c r="AV52" s="33">
        <v>2.94403402866125E-4</v>
      </c>
      <c r="AW52" s="33">
        <v>-7.4971732925942198E-5</v>
      </c>
      <c r="AX52" s="33">
        <v>-8.5729525577996806E-5</v>
      </c>
      <c r="AY52" s="33">
        <v>-2.5132976861856198E-4</v>
      </c>
      <c r="AZ52" s="33">
        <v>1.9039662454937799E-4</v>
      </c>
      <c r="BA52" s="33">
        <v>2.5469294906598801E-4</v>
      </c>
      <c r="BB52" s="32">
        <v>4.0091814354011402E-3</v>
      </c>
      <c r="BC52" s="33">
        <v>1.8839549363751399E-3</v>
      </c>
      <c r="BD52" s="33">
        <v>-5.0898749620611203E-4</v>
      </c>
      <c r="BE52" s="33">
        <v>3.7765343741701801E-4</v>
      </c>
      <c r="BF52" s="33">
        <v>2.40148036692213E-6</v>
      </c>
      <c r="BG52" s="33">
        <v>3.73108692242863E-4</v>
      </c>
      <c r="BH52" s="33">
        <v>-7.3223037559195104E-4</v>
      </c>
      <c r="BI52" s="33">
        <v>1.6432066070637801E-4</v>
      </c>
      <c r="BJ52" s="33">
        <v>-1.4027726447848001E-4</v>
      </c>
      <c r="BK52" s="33">
        <v>-2.2680649093628899E-5</v>
      </c>
      <c r="BL52" s="33">
        <v>2.4320667932371901E-4</v>
      </c>
      <c r="BM52" s="33">
        <v>-1.9498987209302501E-4</v>
      </c>
      <c r="BN52" s="33">
        <v>-9.1247781209743296E-3</v>
      </c>
      <c r="BO52" s="33">
        <v>-2.0371475743682999E-3</v>
      </c>
      <c r="BP52" s="33">
        <v>-2.03750822062325E-4</v>
      </c>
      <c r="BQ52" s="33">
        <v>4.0104400046452499E-4</v>
      </c>
      <c r="BR52" s="33">
        <v>2.8549543748181902E-3</v>
      </c>
      <c r="BS52" s="33">
        <v>3.6155413689984701E-3</v>
      </c>
      <c r="BT52" s="33">
        <v>1.5535684498769699E-4</v>
      </c>
      <c r="BU52" s="33">
        <v>3.91415121139919E-4</v>
      </c>
      <c r="BV52" s="33">
        <v>-7.0492376570287299E-3</v>
      </c>
      <c r="BW52" s="33">
        <v>-2.0568552222250199E-3</v>
      </c>
      <c r="BX52" s="33">
        <v>1.6354242033538801E-3</v>
      </c>
      <c r="BY52" s="33">
        <v>-3.4795198288474702E-3</v>
      </c>
      <c r="BZ52" s="33">
        <v>3.9653422273965896E-3</v>
      </c>
      <c r="CA52" s="33">
        <v>7.1353814132133701E-4</v>
      </c>
      <c r="CB52" s="33">
        <v>4.4551858975423698E-3</v>
      </c>
      <c r="CC52" s="33">
        <v>3.0629274576157699E-3</v>
      </c>
      <c r="CD52" s="33">
        <v>-5.4303790948113798E-4</v>
      </c>
      <c r="CE52" s="33">
        <v>2.3710839190096001E-3</v>
      </c>
      <c r="CF52" s="33">
        <v>-4.8203178683469598E-4</v>
      </c>
      <c r="CG52" s="33">
        <v>-1.2821251779325401E-3</v>
      </c>
      <c r="CH52" s="33">
        <v>-9.4681775374302508E-3</v>
      </c>
      <c r="CI52" s="33">
        <v>-2.4393827546817298E-3</v>
      </c>
      <c r="CJ52" s="33">
        <v>-6.4632427430583997E-5</v>
      </c>
      <c r="CK52" s="33">
        <v>3.1345387676012598E-4</v>
      </c>
      <c r="CL52" s="33">
        <v>3.1770801213050499E-3</v>
      </c>
      <c r="CM52" s="33">
        <v>4.3138250870564301E-3</v>
      </c>
      <c r="CN52" s="33">
        <v>-2.1397240360882501E-4</v>
      </c>
      <c r="CO52" s="33">
        <v>4.6272478735864201E-4</v>
      </c>
      <c r="CP52" s="33">
        <v>-7.5810780041037197E-3</v>
      </c>
      <c r="CQ52" s="33">
        <v>-2.5436892082982801E-3</v>
      </c>
      <c r="CR52" s="33">
        <v>1.5068523919848701E-3</v>
      </c>
      <c r="CS52" s="33">
        <v>-3.5415118993636701E-3</v>
      </c>
      <c r="CT52" s="33">
        <v>4.7948415870907399E-3</v>
      </c>
      <c r="CU52" s="33">
        <v>5.3350093303275003E-4</v>
      </c>
      <c r="CV52" s="33">
        <v>4.8444316097474797E-3</v>
      </c>
      <c r="CW52" s="33">
        <v>3.0204213072003798E-3</v>
      </c>
      <c r="CX52" s="33">
        <v>-5.6253629601210403E-4</v>
      </c>
      <c r="CY52" s="33">
        <v>2.2182029986319201E-3</v>
      </c>
      <c r="CZ52" s="33">
        <v>-7.9113557240270899E-4</v>
      </c>
      <c r="DA52" s="33">
        <v>-1.2592588948911001E-3</v>
      </c>
      <c r="DB52" s="33">
        <v>-3.1224304372273199E-5</v>
      </c>
      <c r="DC52" s="33">
        <v>-5.2473613229912796E-4</v>
      </c>
      <c r="DD52" s="33">
        <v>-8.5835046371298302E-5</v>
      </c>
    </row>
    <row r="53" spans="2:108" x14ac:dyDescent="0.2">
      <c r="B53" s="3" t="s">
        <v>79</v>
      </c>
      <c r="C53" s="31">
        <v>3.8845592885707998E-2</v>
      </c>
      <c r="D53" s="31">
        <v>4.9956396976682201E-2</v>
      </c>
      <c r="E53" s="31"/>
      <c r="F53" s="33">
        <v>1.5682213332440699E-5</v>
      </c>
      <c r="G53" s="33">
        <v>-1.6976246160553599E-6</v>
      </c>
      <c r="H53" s="33">
        <v>-2.2436774762861398E-6</v>
      </c>
      <c r="I53" s="33">
        <v>-5.4992162035779899E-7</v>
      </c>
      <c r="J53" s="33">
        <v>-2.1934466345947099E-6</v>
      </c>
      <c r="K53" s="33">
        <v>1.1704910329965399E-6</v>
      </c>
      <c r="L53" s="33">
        <v>1.04334679379741E-6</v>
      </c>
      <c r="M53" s="33">
        <v>2.0003029558017001E-6</v>
      </c>
      <c r="N53" s="33">
        <v>-5.46699109334706E-6</v>
      </c>
      <c r="O53" s="33">
        <v>-8.3377369991637305E-6</v>
      </c>
      <c r="P53" s="33">
        <v>3.7381410592251801E-6</v>
      </c>
      <c r="Q53" s="33">
        <v>1.2724538964199599E-6</v>
      </c>
      <c r="R53" s="33">
        <v>6.95085451508135E-6</v>
      </c>
      <c r="S53" s="33">
        <v>-5.5917298847796495E-7</v>
      </c>
      <c r="T53" s="33">
        <v>-8.6924965060054104E-7</v>
      </c>
      <c r="U53" s="33">
        <v>3.4423590901757101E-6</v>
      </c>
      <c r="V53" s="33">
        <v>-2.4765845380273898E-7</v>
      </c>
      <c r="W53" s="33">
        <v>1.2713594453053299E-6</v>
      </c>
      <c r="X53" s="33">
        <v>-1.7357262935092101E-6</v>
      </c>
      <c r="Y53" s="33">
        <v>-2.3306811030661699E-6</v>
      </c>
      <c r="Z53" s="33">
        <v>4.14470180768057E-4</v>
      </c>
      <c r="AA53" s="33">
        <v>-1.2509179729558299E-4</v>
      </c>
      <c r="AB53" s="33">
        <v>5.16131536394751E-5</v>
      </c>
      <c r="AC53" s="33">
        <v>1.4361674374475399E-5</v>
      </c>
      <c r="AD53" s="33">
        <v>-1.0377792502724999E-4</v>
      </c>
      <c r="AE53" s="33">
        <v>-7.6863789673215299E-5</v>
      </c>
      <c r="AF53" s="33">
        <v>1.8141024293974701E-5</v>
      </c>
      <c r="AG53" s="33">
        <v>-9.0465794862053803E-5</v>
      </c>
      <c r="AH53" s="33">
        <v>-1.5130400137903201E-4</v>
      </c>
      <c r="AI53" s="33">
        <v>-1.3751431290313199E-4</v>
      </c>
      <c r="AJ53" s="33">
        <v>-1.1138513648844901E-4</v>
      </c>
      <c r="AK53" s="33">
        <v>1.16656082689117E-4</v>
      </c>
      <c r="AL53" s="33">
        <v>-9.3705395134289798E-6</v>
      </c>
      <c r="AM53" s="33">
        <v>-6.91692168944224E-5</v>
      </c>
      <c r="AN53" s="33">
        <v>-4.2908545855651102E-5</v>
      </c>
      <c r="AO53" s="33">
        <v>4.3364668131610903E-5</v>
      </c>
      <c r="AP53" s="33">
        <v>5.6894102628658502E-5</v>
      </c>
      <c r="AQ53" s="33">
        <v>-9.1038082928361503E-5</v>
      </c>
      <c r="AR53" s="33">
        <v>1.01302016391505E-6</v>
      </c>
      <c r="AS53" s="33">
        <v>7.8445894551023397E-5</v>
      </c>
      <c r="AT53" s="33">
        <v>-1.4998651880735599E-3</v>
      </c>
      <c r="AU53" s="33">
        <v>-3.3093368113892799E-5</v>
      </c>
      <c r="AV53" s="33">
        <v>-1.7381529170593098E-5</v>
      </c>
      <c r="AW53" s="33">
        <v>-5.3832152855326802E-4</v>
      </c>
      <c r="AX53" s="33">
        <v>5.5907086038779199E-4</v>
      </c>
      <c r="AY53" s="33">
        <v>-1.22536278926332E-4</v>
      </c>
      <c r="AZ53" s="33">
        <v>1.03188049747272E-4</v>
      </c>
      <c r="BA53" s="33">
        <v>-1.2507085926506201E-4</v>
      </c>
      <c r="BB53" s="33">
        <v>1.88395493637512E-3</v>
      </c>
      <c r="BC53" s="32">
        <v>2.49564159889186E-3</v>
      </c>
      <c r="BD53" s="33">
        <v>-7.8388322911892596E-4</v>
      </c>
      <c r="BE53" s="33">
        <v>6.4121805773716698E-4</v>
      </c>
      <c r="BF53" s="33">
        <v>4.3158019366997598E-4</v>
      </c>
      <c r="BG53" s="33">
        <v>8.43526893727347E-5</v>
      </c>
      <c r="BH53" s="33">
        <v>-7.3069495036391196E-4</v>
      </c>
      <c r="BI53" s="33">
        <v>2.7421913662837601E-4</v>
      </c>
      <c r="BJ53" s="33">
        <v>-7.44774268139175E-5</v>
      </c>
      <c r="BK53" s="33">
        <v>-2.0035417448896201E-5</v>
      </c>
      <c r="BL53" s="33">
        <v>2.2076608481569701E-4</v>
      </c>
      <c r="BM53" s="33">
        <v>-2.14701109778907E-4</v>
      </c>
      <c r="BN53" s="33">
        <v>-9.6240942447347703E-3</v>
      </c>
      <c r="BO53" s="33">
        <v>-2.2974205957101401E-4</v>
      </c>
      <c r="BP53" s="33">
        <v>7.3836807022344001E-4</v>
      </c>
      <c r="BQ53" s="33">
        <v>1.9760102727966302E-3</v>
      </c>
      <c r="BR53" s="33">
        <v>5.0435953142463001E-4</v>
      </c>
      <c r="BS53" s="33">
        <v>2.72952954520797E-3</v>
      </c>
      <c r="BT53" s="33">
        <v>8.0008873294056898E-5</v>
      </c>
      <c r="BU53" s="33">
        <v>1.2166951595186501E-3</v>
      </c>
      <c r="BV53" s="33">
        <v>-7.7867358290959398E-4</v>
      </c>
      <c r="BW53" s="33">
        <v>-4.2699409277726398E-3</v>
      </c>
      <c r="BX53" s="33">
        <v>2.5551018917684002E-3</v>
      </c>
      <c r="BY53" s="33">
        <v>-4.2539918601531296E-3</v>
      </c>
      <c r="BZ53" s="33">
        <v>3.7351824810378702E-3</v>
      </c>
      <c r="CA53" s="33">
        <v>8.9335269317891296E-4</v>
      </c>
      <c r="CB53" s="33">
        <v>4.5089502257769001E-3</v>
      </c>
      <c r="CC53" s="33">
        <v>2.5292293832844602E-3</v>
      </c>
      <c r="CD53" s="33">
        <v>-5.7533756457374104E-4</v>
      </c>
      <c r="CE53" s="33">
        <v>1.91409999456479E-3</v>
      </c>
      <c r="CF53" s="33">
        <v>-4.6957351444156502E-4</v>
      </c>
      <c r="CG53" s="33">
        <v>-2.6623937767752E-3</v>
      </c>
      <c r="CH53" s="33">
        <v>-9.7174682590965497E-3</v>
      </c>
      <c r="CI53" s="33">
        <v>-5.0219126632767099E-4</v>
      </c>
      <c r="CJ53" s="33">
        <v>7.7088036424670403E-4</v>
      </c>
      <c r="CK53" s="33">
        <v>1.9686366992840601E-3</v>
      </c>
      <c r="CL53" s="33">
        <v>6.2391565576915995E-4</v>
      </c>
      <c r="CM53" s="33">
        <v>3.3444252391804899E-3</v>
      </c>
      <c r="CN53" s="33">
        <v>-1.27430264152766E-4</v>
      </c>
      <c r="CO53" s="33">
        <v>1.43860494878972E-3</v>
      </c>
      <c r="CP53" s="33">
        <v>-1.0054087649006701E-3</v>
      </c>
      <c r="CQ53" s="33">
        <v>-4.9889724789049499E-3</v>
      </c>
      <c r="CR53" s="33">
        <v>2.42258850721872E-3</v>
      </c>
      <c r="CS53" s="33">
        <v>-4.3850414840356398E-3</v>
      </c>
      <c r="CT53" s="33">
        <v>4.3932563566838204E-3</v>
      </c>
      <c r="CU53" s="33">
        <v>8.4152647216051305E-4</v>
      </c>
      <c r="CV53" s="33">
        <v>4.7445939728489499E-3</v>
      </c>
      <c r="CW53" s="33">
        <v>2.4581719867602602E-3</v>
      </c>
      <c r="CX53" s="33">
        <v>-6.5604677537146503E-4</v>
      </c>
      <c r="CY53" s="33">
        <v>1.81395717026182E-3</v>
      </c>
      <c r="CZ53" s="33">
        <v>-8.0761733194226702E-4</v>
      </c>
      <c r="DA53" s="33">
        <v>-2.4588355128019801E-3</v>
      </c>
      <c r="DB53" s="33">
        <v>-3.5761034346658098E-5</v>
      </c>
      <c r="DC53" s="33">
        <v>-4.4563980995645001E-4</v>
      </c>
      <c r="DD53" s="33">
        <v>3.8917093105077802E-4</v>
      </c>
    </row>
    <row r="54" spans="2:108" x14ac:dyDescent="0.2">
      <c r="B54" s="3" t="s">
        <v>80</v>
      </c>
      <c r="C54" s="31">
        <v>0.17910141333769899</v>
      </c>
      <c r="D54" s="31">
        <v>5.9351693277841198E-2</v>
      </c>
      <c r="E54" s="31"/>
      <c r="F54" s="33">
        <v>-1.3986584219745001E-5</v>
      </c>
      <c r="G54" s="33">
        <v>1.3764689584151001E-6</v>
      </c>
      <c r="H54" s="33">
        <v>1.4595863493259699E-6</v>
      </c>
      <c r="I54" s="33">
        <v>7.3962006199842697E-7</v>
      </c>
      <c r="J54" s="33">
        <v>3.1667223046241402E-6</v>
      </c>
      <c r="K54" s="33">
        <v>-5.68922070984782E-6</v>
      </c>
      <c r="L54" s="33">
        <v>-2.5229814244575602E-6</v>
      </c>
      <c r="M54" s="33">
        <v>-2.7250183228539502E-6</v>
      </c>
      <c r="N54" s="33">
        <v>1.3044996660621301E-6</v>
      </c>
      <c r="O54" s="33">
        <v>2.5116025004952301E-6</v>
      </c>
      <c r="P54" s="33">
        <v>-1.0151704295731E-5</v>
      </c>
      <c r="Q54" s="33">
        <v>3.4093386130074699E-7</v>
      </c>
      <c r="R54" s="33">
        <v>-1.3111334783565599E-5</v>
      </c>
      <c r="S54" s="33">
        <v>4.60187659680856E-6</v>
      </c>
      <c r="T54" s="33">
        <v>6.6830942396871696E-7</v>
      </c>
      <c r="U54" s="33">
        <v>-5.9835496122390398E-6</v>
      </c>
      <c r="V54" s="33">
        <v>2.0602159134713999E-6</v>
      </c>
      <c r="W54" s="33">
        <v>-2.2713464089228102E-6</v>
      </c>
      <c r="X54" s="33">
        <v>1.17427621267271E-6</v>
      </c>
      <c r="Y54" s="33">
        <v>-4.1038210812590499E-6</v>
      </c>
      <c r="Z54" s="33">
        <v>-5.2812667035308496E-4</v>
      </c>
      <c r="AA54" s="33">
        <v>1.9859995380401701E-4</v>
      </c>
      <c r="AB54" s="33">
        <v>-1.17630007906667E-4</v>
      </c>
      <c r="AC54" s="33">
        <v>2.7901114446929099E-5</v>
      </c>
      <c r="AD54" s="33">
        <v>9.7636284999957104E-5</v>
      </c>
      <c r="AE54" s="33">
        <v>-7.4692741201508396E-5</v>
      </c>
      <c r="AF54" s="33">
        <v>1.4751144628441799E-4</v>
      </c>
      <c r="AG54" s="33">
        <v>1.4278424576203301E-4</v>
      </c>
      <c r="AH54" s="33">
        <v>-8.8977230581329003E-6</v>
      </c>
      <c r="AI54" s="33">
        <v>-5.6529333747613402E-6</v>
      </c>
      <c r="AJ54" s="33">
        <v>1.8820463621920899E-4</v>
      </c>
      <c r="AK54" s="33">
        <v>-1.2940953405667801E-4</v>
      </c>
      <c r="AL54" s="33">
        <v>3.5264838624422699E-5</v>
      </c>
      <c r="AM54" s="33">
        <v>1.35367745837864E-4</v>
      </c>
      <c r="AN54" s="33">
        <v>1.0167396946221E-4</v>
      </c>
      <c r="AO54" s="33">
        <v>-7.9879400072586807E-6</v>
      </c>
      <c r="AP54" s="33">
        <v>-6.1351587610555201E-5</v>
      </c>
      <c r="AQ54" s="33">
        <v>1.59587894465462E-4</v>
      </c>
      <c r="AR54" s="33">
        <v>1.6305393867999499E-5</v>
      </c>
      <c r="AS54" s="33">
        <v>2.0944819286102198E-5</v>
      </c>
      <c r="AT54" s="33">
        <v>-1.44143904958852E-3</v>
      </c>
      <c r="AU54" s="33">
        <v>1.43055882014008E-4</v>
      </c>
      <c r="AV54" s="33">
        <v>3.8571729381781599E-4</v>
      </c>
      <c r="AW54" s="33">
        <v>3.7703124710670202E-4</v>
      </c>
      <c r="AX54" s="33">
        <v>-3.5216521673205601E-4</v>
      </c>
      <c r="AY54" s="33">
        <v>8.5168593253619001E-4</v>
      </c>
      <c r="AZ54" s="33">
        <v>-1.91739447485039E-4</v>
      </c>
      <c r="BA54" s="33">
        <v>6.7723568392369799E-6</v>
      </c>
      <c r="BB54" s="33">
        <v>-5.0898749620613198E-4</v>
      </c>
      <c r="BC54" s="33">
        <v>-7.8388322911898103E-4</v>
      </c>
      <c r="BD54" s="32">
        <v>3.5226234949469401E-3</v>
      </c>
      <c r="BE54" s="33">
        <v>-9.36925820587768E-4</v>
      </c>
      <c r="BF54" s="33">
        <v>-2.6473360100755201E-4</v>
      </c>
      <c r="BG54" s="33">
        <v>-8.5736019222956304E-4</v>
      </c>
      <c r="BH54" s="33">
        <v>7.15491810156124E-4</v>
      </c>
      <c r="BI54" s="33">
        <v>-2.33663428916789E-4</v>
      </c>
      <c r="BJ54" s="33">
        <v>9.0777987238825197E-5</v>
      </c>
      <c r="BK54" s="33">
        <v>-4.1938482676340903E-5</v>
      </c>
      <c r="BL54" s="33">
        <v>-2.8790648141121698E-4</v>
      </c>
      <c r="BM54" s="33">
        <v>2.32835661924408E-4</v>
      </c>
      <c r="BN54" s="33">
        <v>2.3887597179382901E-2</v>
      </c>
      <c r="BO54" s="33">
        <v>-6.6023115608679404E-4</v>
      </c>
      <c r="BP54" s="33">
        <v>-1.4670358948665101E-3</v>
      </c>
      <c r="BQ54" s="33">
        <v>-2.71532900851968E-3</v>
      </c>
      <c r="BR54" s="33">
        <v>-2.2859848358249799E-4</v>
      </c>
      <c r="BS54" s="33">
        <v>-2.8792552186615401E-3</v>
      </c>
      <c r="BT54" s="33">
        <v>-3.0875498809586101E-3</v>
      </c>
      <c r="BU54" s="33">
        <v>-2.3934587640089501E-3</v>
      </c>
      <c r="BV54" s="33">
        <v>-2.4829374433035802E-3</v>
      </c>
      <c r="BW54" s="33">
        <v>1.1707082115235501E-3</v>
      </c>
      <c r="BX54" s="33">
        <v>-1.13890025371191E-2</v>
      </c>
      <c r="BY54" s="33">
        <v>5.3381283421608302E-3</v>
      </c>
      <c r="BZ54" s="33">
        <v>-7.9024711023970903E-3</v>
      </c>
      <c r="CA54" s="33">
        <v>8.3671737745594796E-4</v>
      </c>
      <c r="CB54" s="33">
        <v>-5.6283474141823201E-3</v>
      </c>
      <c r="CC54" s="33">
        <v>-5.0974665784412603E-3</v>
      </c>
      <c r="CD54" s="33">
        <v>7.58194332284771E-4</v>
      </c>
      <c r="CE54" s="33">
        <v>-3.0919793951967602E-3</v>
      </c>
      <c r="CF54" s="33">
        <v>2.13347755583342E-4</v>
      </c>
      <c r="CG54" s="33">
        <v>3.61517813953245E-3</v>
      </c>
      <c r="CH54" s="33">
        <v>2.5029918534148401E-2</v>
      </c>
      <c r="CI54" s="33">
        <v>-5.5893109367014904E-4</v>
      </c>
      <c r="CJ54" s="33">
        <v>-1.7307246059401901E-3</v>
      </c>
      <c r="CK54" s="33">
        <v>-2.5620977415517598E-3</v>
      </c>
      <c r="CL54" s="33">
        <v>-2.50883593062794E-4</v>
      </c>
      <c r="CM54" s="33">
        <v>-4.0265034405622098E-3</v>
      </c>
      <c r="CN54" s="33">
        <v>-2.3500227979884802E-3</v>
      </c>
      <c r="CO54" s="33">
        <v>-2.8826448347047799E-3</v>
      </c>
      <c r="CP54" s="33">
        <v>-3.0522263484409999E-3</v>
      </c>
      <c r="CQ54" s="33">
        <v>1.19914033875424E-3</v>
      </c>
      <c r="CR54" s="33">
        <v>-1.1832773398671099E-2</v>
      </c>
      <c r="CS54" s="33">
        <v>5.6134105687856003E-3</v>
      </c>
      <c r="CT54" s="33">
        <v>-8.9391648776058399E-3</v>
      </c>
      <c r="CU54" s="33">
        <v>1.0873837345033101E-3</v>
      </c>
      <c r="CV54" s="33">
        <v>-5.5403635566379497E-3</v>
      </c>
      <c r="CW54" s="33">
        <v>-4.6753508213097199E-3</v>
      </c>
      <c r="CX54" s="33">
        <v>8.9332041053754099E-4</v>
      </c>
      <c r="CY54" s="33">
        <v>-2.8705572629875902E-3</v>
      </c>
      <c r="CZ54" s="33">
        <v>8.8692602150240002E-4</v>
      </c>
      <c r="DA54" s="33">
        <v>3.6664897034618602E-3</v>
      </c>
      <c r="DB54" s="33">
        <v>2.5089174351197599E-5</v>
      </c>
      <c r="DC54" s="33">
        <v>6.9013083873628199E-4</v>
      </c>
      <c r="DD54" s="33">
        <v>-1.07808396595733E-3</v>
      </c>
    </row>
    <row r="55" spans="2:108" x14ac:dyDescent="0.2">
      <c r="B55" s="3" t="s">
        <v>81</v>
      </c>
      <c r="C55" s="31">
        <v>-9.0370538083877197E-2</v>
      </c>
      <c r="D55" s="31">
        <v>4.99327217817001E-2</v>
      </c>
      <c r="E55" s="31"/>
      <c r="F55" s="33">
        <v>6.7842576353196399E-6</v>
      </c>
      <c r="G55" s="33">
        <v>2.2819991113585401E-7</v>
      </c>
      <c r="H55" s="33">
        <v>-6.0780087101065696E-7</v>
      </c>
      <c r="I55" s="33">
        <v>3.0992859402839202E-7</v>
      </c>
      <c r="J55" s="33">
        <v>-5.83010486736362E-8</v>
      </c>
      <c r="K55" s="33">
        <v>2.00768691721572E-6</v>
      </c>
      <c r="L55" s="33">
        <v>-5.0025696880695597E-7</v>
      </c>
      <c r="M55" s="33">
        <v>6.6672609126596699E-8</v>
      </c>
      <c r="N55" s="33">
        <v>-2.7948323792621501E-6</v>
      </c>
      <c r="O55" s="33">
        <v>-3.4135349004932201E-6</v>
      </c>
      <c r="P55" s="33">
        <v>2.6827616794409801E-6</v>
      </c>
      <c r="Q55" s="33">
        <v>-3.3153224769686398E-6</v>
      </c>
      <c r="R55" s="33">
        <v>2.6303110859159801E-6</v>
      </c>
      <c r="S55" s="33">
        <v>8.8363841110039405E-7</v>
      </c>
      <c r="T55" s="33">
        <v>-6.5555133827468101E-8</v>
      </c>
      <c r="U55" s="33">
        <v>2.66987226653804E-6</v>
      </c>
      <c r="V55" s="33">
        <v>1.1255853968501001E-6</v>
      </c>
      <c r="W55" s="33">
        <v>1.1813763909763299E-6</v>
      </c>
      <c r="X55" s="33">
        <v>-1.60343539698551E-6</v>
      </c>
      <c r="Y55" s="33">
        <v>-5.7829080219496302E-6</v>
      </c>
      <c r="Z55" s="33">
        <v>1.8369047493147801E-4</v>
      </c>
      <c r="AA55" s="33">
        <v>-2.1569218029282199E-5</v>
      </c>
      <c r="AB55" s="33">
        <v>5.9549358157995302E-5</v>
      </c>
      <c r="AC55" s="33">
        <v>1.40170711974091E-5</v>
      </c>
      <c r="AD55" s="33">
        <v>1.6135841938483901E-5</v>
      </c>
      <c r="AE55" s="33">
        <v>-4.9116019875470404E-6</v>
      </c>
      <c r="AF55" s="33">
        <v>-1.0181949680937999E-4</v>
      </c>
      <c r="AG55" s="33">
        <v>-1.11023130650826E-4</v>
      </c>
      <c r="AH55" s="33">
        <v>-1.5879572913007801E-5</v>
      </c>
      <c r="AI55" s="33">
        <v>-7.4896904334678696E-6</v>
      </c>
      <c r="AJ55" s="33">
        <v>-5.6306788048124402E-5</v>
      </c>
      <c r="AK55" s="33">
        <v>-3.6932668816682502E-5</v>
      </c>
      <c r="AL55" s="33">
        <v>2.0841839303803699E-5</v>
      </c>
      <c r="AM55" s="33">
        <v>-2.4511846890528002E-5</v>
      </c>
      <c r="AN55" s="33">
        <v>-4.2134969198033299E-5</v>
      </c>
      <c r="AO55" s="33">
        <v>2.13388228057427E-5</v>
      </c>
      <c r="AP55" s="33">
        <v>6.7122980747055398E-5</v>
      </c>
      <c r="AQ55" s="33">
        <v>-5.4186341897384501E-5</v>
      </c>
      <c r="AR55" s="33">
        <v>6.3369461656909298E-6</v>
      </c>
      <c r="AS55" s="33">
        <v>1.47742542885283E-4</v>
      </c>
      <c r="AT55" s="33">
        <v>-5.5992607826645504E-4</v>
      </c>
      <c r="AU55" s="33">
        <v>-2.41480337990396E-4</v>
      </c>
      <c r="AV55" s="33">
        <v>-5.3229033181745398E-4</v>
      </c>
      <c r="AW55" s="33">
        <v>-4.9591747852477798E-4</v>
      </c>
      <c r="AX55" s="33">
        <v>9.37724440099444E-4</v>
      </c>
      <c r="AY55" s="33">
        <v>-8.5152664191032306E-5</v>
      </c>
      <c r="AZ55" s="33">
        <v>4.0710581681889502E-4</v>
      </c>
      <c r="BA55" s="33">
        <v>2.6766333205383599E-4</v>
      </c>
      <c r="BB55" s="33">
        <v>3.77653437417023E-4</v>
      </c>
      <c r="BC55" s="33">
        <v>6.4121805773719202E-4</v>
      </c>
      <c r="BD55" s="33">
        <v>-9.3692582058776898E-4</v>
      </c>
      <c r="BE55" s="32">
        <v>2.4932767045286702E-3</v>
      </c>
      <c r="BF55" s="33">
        <v>6.4666415355421194E-5</v>
      </c>
      <c r="BG55" s="33">
        <v>-2.3663746479705199E-4</v>
      </c>
      <c r="BH55" s="33">
        <v>-5.1637721307957302E-4</v>
      </c>
      <c r="BI55" s="33">
        <v>-1.1274945667607901E-4</v>
      </c>
      <c r="BJ55" s="33">
        <v>-4.9958407378982502E-4</v>
      </c>
      <c r="BK55" s="33">
        <v>6.9831926900086906E-5</v>
      </c>
      <c r="BL55" s="33">
        <v>8.5278238239737995E-6</v>
      </c>
      <c r="BM55" s="33">
        <v>1.4507351776749201E-4</v>
      </c>
      <c r="BN55" s="33">
        <v>-4.3683880876724604E-3</v>
      </c>
      <c r="BO55" s="33">
        <v>-9.3638326924929701E-5</v>
      </c>
      <c r="BP55" s="33">
        <v>1.2585128179609601E-3</v>
      </c>
      <c r="BQ55" s="33">
        <v>1.97503180674266E-3</v>
      </c>
      <c r="BR55" s="33">
        <v>-3.1980704140169998E-3</v>
      </c>
      <c r="BS55" s="33">
        <v>1.50877545566026E-4</v>
      </c>
      <c r="BT55" s="33">
        <v>6.8923632537304499E-4</v>
      </c>
      <c r="BU55" s="33">
        <v>4.4395876639740799E-4</v>
      </c>
      <c r="BV55" s="33">
        <v>5.7666753568561999E-4</v>
      </c>
      <c r="BW55" s="33">
        <v>-1.4887019163676101E-3</v>
      </c>
      <c r="BX55" s="33">
        <v>2.9376106895938202E-3</v>
      </c>
      <c r="BY55" s="33">
        <v>-7.5201545200600196E-3</v>
      </c>
      <c r="BZ55" s="33">
        <v>1.83855801020763E-3</v>
      </c>
      <c r="CA55" s="33">
        <v>1.03992240197256E-3</v>
      </c>
      <c r="CB55" s="33">
        <v>3.39323393415523E-3</v>
      </c>
      <c r="CC55" s="33">
        <v>1.92751984624774E-3</v>
      </c>
      <c r="CD55" s="33">
        <v>1.1679530991882099E-3</v>
      </c>
      <c r="CE55" s="33">
        <v>8.4215318574724105E-4</v>
      </c>
      <c r="CF55" s="33">
        <v>1.45035798888663E-4</v>
      </c>
      <c r="CG55" s="33">
        <v>-2.9930239149834402E-3</v>
      </c>
      <c r="CH55" s="33">
        <v>-4.3336199955554596E-3</v>
      </c>
      <c r="CI55" s="33">
        <v>-6.9553260215707304E-6</v>
      </c>
      <c r="CJ55" s="33">
        <v>1.3650472922912501E-3</v>
      </c>
      <c r="CK55" s="33">
        <v>2.1122380757334202E-3</v>
      </c>
      <c r="CL55" s="33">
        <v>-3.2721840225196602E-3</v>
      </c>
      <c r="CM55" s="33">
        <v>4.3411544475400001E-4</v>
      </c>
      <c r="CN55" s="33">
        <v>2.43617786166136E-4</v>
      </c>
      <c r="CO55" s="33">
        <v>3.3210836330008599E-4</v>
      </c>
      <c r="CP55" s="33">
        <v>8.0606321808215399E-4</v>
      </c>
      <c r="CQ55" s="33">
        <v>-1.6074757074056899E-3</v>
      </c>
      <c r="CR55" s="33">
        <v>3.02549694825845E-3</v>
      </c>
      <c r="CS55" s="33">
        <v>-8.4064602953371308E-3</v>
      </c>
      <c r="CT55" s="33">
        <v>2.1677652528998901E-3</v>
      </c>
      <c r="CU55" s="33">
        <v>1.10418784230767E-3</v>
      </c>
      <c r="CV55" s="33">
        <v>3.5574409004921399E-3</v>
      </c>
      <c r="CW55" s="33">
        <v>1.90523848004471E-3</v>
      </c>
      <c r="CX55" s="33">
        <v>1.4065349924496601E-3</v>
      </c>
      <c r="CY55" s="33">
        <v>7.4104304393169198E-4</v>
      </c>
      <c r="CZ55" s="33">
        <v>1.17129372243479E-4</v>
      </c>
      <c r="DA55" s="33">
        <v>-2.6833898694752301E-3</v>
      </c>
      <c r="DB55" s="33">
        <v>-2.1628205013381499E-5</v>
      </c>
      <c r="DC55" s="33">
        <v>-2.43603579626759E-4</v>
      </c>
      <c r="DD55" s="33">
        <v>3.7902429314251498E-4</v>
      </c>
    </row>
    <row r="56" spans="2:108" x14ac:dyDescent="0.2">
      <c r="B56" s="3" t="s">
        <v>82</v>
      </c>
      <c r="C56" s="31">
        <v>-0.30151954487819199</v>
      </c>
      <c r="D56" s="31">
        <v>7.6910860040911799E-2</v>
      </c>
      <c r="E56" s="31"/>
      <c r="F56" s="33">
        <v>-6.2056037378555997E-6</v>
      </c>
      <c r="G56" s="33">
        <v>-6.1978743900866699E-7</v>
      </c>
      <c r="H56" s="33">
        <v>-2.2495995473349399E-6</v>
      </c>
      <c r="I56" s="33">
        <v>1.9650491865451099E-6</v>
      </c>
      <c r="J56" s="33">
        <v>5.2112666556507799E-6</v>
      </c>
      <c r="K56" s="33">
        <v>8.7249226122467292E-6</v>
      </c>
      <c r="L56" s="33">
        <v>-1.79510565977922E-6</v>
      </c>
      <c r="M56" s="33">
        <v>4.5161512287841896E-6</v>
      </c>
      <c r="N56" s="33">
        <v>-1.8473193210626499E-6</v>
      </c>
      <c r="O56" s="33">
        <v>4.8917522228870697E-7</v>
      </c>
      <c r="P56" s="33">
        <v>2.6364624801561001E-6</v>
      </c>
      <c r="Q56" s="33">
        <v>-4.6158394932923796E-6</v>
      </c>
      <c r="R56" s="33">
        <v>-8.8482262901067792E-6</v>
      </c>
      <c r="S56" s="33">
        <v>8.2942863150281998E-7</v>
      </c>
      <c r="T56" s="33">
        <v>7.8973309223612002E-6</v>
      </c>
      <c r="U56" s="33">
        <v>1.5431509456730301E-6</v>
      </c>
      <c r="V56" s="33">
        <v>-1.6748490720645199E-6</v>
      </c>
      <c r="W56" s="33">
        <v>1.7990386121996901E-6</v>
      </c>
      <c r="X56" s="33">
        <v>1.9113926948618802E-6</v>
      </c>
      <c r="Y56" s="33">
        <v>-7.6691619779028793E-6</v>
      </c>
      <c r="Z56" s="33">
        <v>-1.6474721196199901E-4</v>
      </c>
      <c r="AA56" s="33">
        <v>-9.6899337599076497E-5</v>
      </c>
      <c r="AB56" s="33">
        <v>1.3262560504780099E-4</v>
      </c>
      <c r="AC56" s="33">
        <v>9.6600873134057301E-5</v>
      </c>
      <c r="AD56" s="33">
        <v>2.24290898148602E-4</v>
      </c>
      <c r="AE56" s="33">
        <v>4.2644399673263299E-4</v>
      </c>
      <c r="AF56" s="33">
        <v>-4.0712169207208598E-4</v>
      </c>
      <c r="AG56" s="33">
        <v>-2.7320606731822301E-5</v>
      </c>
      <c r="AH56" s="33">
        <v>2.5642973876150598E-4</v>
      </c>
      <c r="AI56" s="33">
        <v>5.5820855698155302E-5</v>
      </c>
      <c r="AJ56" s="33">
        <v>-2.21937587959754E-4</v>
      </c>
      <c r="AK56" s="33">
        <v>-4.9589386285181402E-5</v>
      </c>
      <c r="AL56" s="33">
        <v>-1.0779516162296E-4</v>
      </c>
      <c r="AM56" s="33">
        <v>-5.6730739787733501E-5</v>
      </c>
      <c r="AN56" s="33">
        <v>2.4241683350626899E-4</v>
      </c>
      <c r="AO56" s="33">
        <v>-2.4906170628710201E-4</v>
      </c>
      <c r="AP56" s="33">
        <v>-1.31280074323005E-4</v>
      </c>
      <c r="AQ56" s="33">
        <v>-1.75149631104527E-4</v>
      </c>
      <c r="AR56" s="33">
        <v>-1.18203263630706E-5</v>
      </c>
      <c r="AS56" s="33">
        <v>3.5240022549505302E-4</v>
      </c>
      <c r="AT56" s="33">
        <v>1.2838144312533701E-5</v>
      </c>
      <c r="AU56" s="33">
        <v>3.5337997847222302E-4</v>
      </c>
      <c r="AV56" s="33">
        <v>3.4019112357859001E-4</v>
      </c>
      <c r="AW56" s="33">
        <v>-7.2536140094544698E-4</v>
      </c>
      <c r="AX56" s="33">
        <v>-4.2406443075269299E-4</v>
      </c>
      <c r="AY56" s="33">
        <v>-2.5668156115332799E-4</v>
      </c>
      <c r="AZ56" s="33">
        <v>-1.0896962268029201E-4</v>
      </c>
      <c r="BA56" s="33">
        <v>-4.75491344708433E-4</v>
      </c>
      <c r="BB56" s="33">
        <v>2.40148036693004E-6</v>
      </c>
      <c r="BC56" s="33">
        <v>4.31580193669973E-4</v>
      </c>
      <c r="BD56" s="33">
        <v>-2.6473360100752799E-4</v>
      </c>
      <c r="BE56" s="33">
        <v>6.4666415355419703E-5</v>
      </c>
      <c r="BF56" s="32">
        <v>5.91528039223273E-3</v>
      </c>
      <c r="BG56" s="33">
        <v>-1.0253959214806901E-3</v>
      </c>
      <c r="BH56" s="33">
        <v>-8.2361839325394498E-5</v>
      </c>
      <c r="BI56" s="33">
        <v>4.6330062680194199E-4</v>
      </c>
      <c r="BJ56" s="33">
        <v>-2.5545014400591299E-4</v>
      </c>
      <c r="BK56" s="33">
        <v>-1.9723053040022201E-5</v>
      </c>
      <c r="BL56" s="33">
        <v>-1.25752990234003E-4</v>
      </c>
      <c r="BM56" s="33">
        <v>-2.0933349567545298E-3</v>
      </c>
      <c r="BN56" s="33">
        <v>1.42751450332349E-3</v>
      </c>
      <c r="BO56" s="33">
        <v>-1.57190991508176E-4</v>
      </c>
      <c r="BP56" s="33">
        <v>-3.6025026711442301E-3</v>
      </c>
      <c r="BQ56" s="33">
        <v>2.3959803143273999E-3</v>
      </c>
      <c r="BR56" s="33">
        <v>-6.0324358105327998E-3</v>
      </c>
      <c r="BS56" s="33">
        <v>-9.6528763621341294E-3</v>
      </c>
      <c r="BT56" s="33">
        <v>7.2497284754483504E-3</v>
      </c>
      <c r="BU56" s="33">
        <v>4.20682994950219E-3</v>
      </c>
      <c r="BV56" s="33">
        <v>-2.1625674888261E-3</v>
      </c>
      <c r="BW56" s="33">
        <v>-2.9321591220418E-3</v>
      </c>
      <c r="BX56" s="33">
        <v>3.8161887438869198E-3</v>
      </c>
      <c r="BY56" s="33">
        <v>1.4468816976901801E-3</v>
      </c>
      <c r="BZ56" s="33">
        <v>-9.7381136036736194E-3</v>
      </c>
      <c r="CA56" s="33">
        <v>3.4024352136789999E-3</v>
      </c>
      <c r="CB56" s="33">
        <v>-3.8980456184067001E-3</v>
      </c>
      <c r="CC56" s="33">
        <v>2.7615646192001098E-3</v>
      </c>
      <c r="CD56" s="33">
        <v>4.4250140263725696E-3</v>
      </c>
      <c r="CE56" s="33">
        <v>2.87972560179541E-3</v>
      </c>
      <c r="CF56" s="33">
        <v>1.07373969852629E-3</v>
      </c>
      <c r="CG56" s="33">
        <v>-1.0131703720463699E-3</v>
      </c>
      <c r="CH56" s="33">
        <v>1.6517707865357199E-3</v>
      </c>
      <c r="CI56" s="33">
        <v>-9.6989252076505004E-5</v>
      </c>
      <c r="CJ56" s="33">
        <v>-3.69956777111087E-3</v>
      </c>
      <c r="CK56" s="33">
        <v>2.9227963262376299E-3</v>
      </c>
      <c r="CL56" s="33">
        <v>-6.7782727442025903E-3</v>
      </c>
      <c r="CM56" s="33">
        <v>-1.01924969624497E-2</v>
      </c>
      <c r="CN56" s="33">
        <v>6.1945727288846104E-3</v>
      </c>
      <c r="CO56" s="33">
        <v>4.8754230872739297E-3</v>
      </c>
      <c r="CP56" s="33">
        <v>-1.28173248644843E-3</v>
      </c>
      <c r="CQ56" s="33">
        <v>-2.8700819971533898E-3</v>
      </c>
      <c r="CR56" s="33">
        <v>3.3650496212977001E-3</v>
      </c>
      <c r="CS56" s="33">
        <v>1.4732569883550001E-3</v>
      </c>
      <c r="CT56" s="33">
        <v>-1.10728722650313E-2</v>
      </c>
      <c r="CU56" s="33">
        <v>3.6774596127020802E-3</v>
      </c>
      <c r="CV56" s="33">
        <v>-3.9165929141432004E-3</v>
      </c>
      <c r="CW56" s="33">
        <v>1.9142347145489199E-3</v>
      </c>
      <c r="CX56" s="33">
        <v>4.6639491930320701E-3</v>
      </c>
      <c r="CY56" s="33">
        <v>2.5971822611592799E-3</v>
      </c>
      <c r="CZ56" s="33">
        <v>8.6358201004249895E-4</v>
      </c>
      <c r="DA56" s="33">
        <v>-5.0595940249887402E-4</v>
      </c>
      <c r="DB56" s="33">
        <v>2.48152217051721E-5</v>
      </c>
      <c r="DC56" s="33">
        <v>-3.4115215147011998E-4</v>
      </c>
      <c r="DD56" s="33">
        <v>1.1323167504189999E-3</v>
      </c>
    </row>
    <row r="57" spans="2:108" x14ac:dyDescent="0.2">
      <c r="B57" s="3" t="s">
        <v>83</v>
      </c>
      <c r="C57" s="31">
        <v>-7.8737623860748507E-2</v>
      </c>
      <c r="D57" s="31">
        <v>4.5547247287197702E-2</v>
      </c>
      <c r="E57" s="31"/>
      <c r="F57" s="33">
        <v>-1.66183011636361E-6</v>
      </c>
      <c r="G57" s="33">
        <v>-4.3748038666329898E-8</v>
      </c>
      <c r="H57" s="33">
        <v>3.9308195555983999E-7</v>
      </c>
      <c r="I57" s="33">
        <v>1.05063131569566E-7</v>
      </c>
      <c r="J57" s="33">
        <v>-6.3874189115963198E-7</v>
      </c>
      <c r="K57" s="33">
        <v>4.4512933076092204E-6</v>
      </c>
      <c r="L57" s="33">
        <v>1.57007354357848E-6</v>
      </c>
      <c r="M57" s="33">
        <v>1.98714427218216E-6</v>
      </c>
      <c r="N57" s="33">
        <v>1.3379465735050201E-6</v>
      </c>
      <c r="O57" s="33">
        <v>1.8705147886606899E-6</v>
      </c>
      <c r="P57" s="33">
        <v>5.2696433091474496E-6</v>
      </c>
      <c r="Q57" s="33">
        <v>-5.6732351216389601E-7</v>
      </c>
      <c r="R57" s="33">
        <v>9.1838646125496196E-6</v>
      </c>
      <c r="S57" s="33">
        <v>-6.51584588462512E-6</v>
      </c>
      <c r="T57" s="33">
        <v>2.0504353876230999E-6</v>
      </c>
      <c r="U57" s="33">
        <v>2.3158755301781701E-6</v>
      </c>
      <c r="V57" s="33">
        <v>-2.1299600366917699E-6</v>
      </c>
      <c r="W57" s="33">
        <v>1.3941921416715799E-6</v>
      </c>
      <c r="X57" s="33">
        <v>2.4150810303290398E-8</v>
      </c>
      <c r="Y57" s="33">
        <v>9.46362144996764E-6</v>
      </c>
      <c r="Z57" s="33">
        <v>9.2810144170362295E-5</v>
      </c>
      <c r="AA57" s="33">
        <v>-1.0660030184922999E-4</v>
      </c>
      <c r="AB57" s="33">
        <v>2.5462625861119099E-5</v>
      </c>
      <c r="AC57" s="33">
        <v>-3.7781719663325301E-5</v>
      </c>
      <c r="AD57" s="33">
        <v>-9.4890029580643E-6</v>
      </c>
      <c r="AE57" s="33">
        <v>8.3625824289838304E-5</v>
      </c>
      <c r="AF57" s="33">
        <v>-1.97744474512646E-4</v>
      </c>
      <c r="AG57" s="33">
        <v>-2.3629450495317801E-5</v>
      </c>
      <c r="AH57" s="33">
        <v>1.2796943693277801E-4</v>
      </c>
      <c r="AI57" s="33">
        <v>5.6427540964283799E-5</v>
      </c>
      <c r="AJ57" s="33">
        <v>-6.9631998905720805E-5</v>
      </c>
      <c r="AK57" s="33">
        <v>5.0261307656383597E-5</v>
      </c>
      <c r="AL57" s="33">
        <v>-4.3769993342491799E-5</v>
      </c>
      <c r="AM57" s="33">
        <v>-5.6478424798330698E-5</v>
      </c>
      <c r="AN57" s="33">
        <v>5.8591933779535203E-5</v>
      </c>
      <c r="AO57" s="33">
        <v>-5.06835217369142E-5</v>
      </c>
      <c r="AP57" s="33">
        <v>-2.0961748431507499E-5</v>
      </c>
      <c r="AQ57" s="33">
        <v>-1.1519449933612201E-4</v>
      </c>
      <c r="AR57" s="33">
        <v>-1.6957395113907501E-5</v>
      </c>
      <c r="AS57" s="33">
        <v>-1.07201566078225E-4</v>
      </c>
      <c r="AT57" s="33">
        <v>6.2431774137650697E-5</v>
      </c>
      <c r="AU57" s="33">
        <v>-1.5844913311818001E-4</v>
      </c>
      <c r="AV57" s="33">
        <v>-1.6826504211581801E-4</v>
      </c>
      <c r="AW57" s="33">
        <v>2.5832908707445698E-4</v>
      </c>
      <c r="AX57" s="33">
        <v>-2.9479928051186102E-4</v>
      </c>
      <c r="AY57" s="33">
        <v>-4.9265488896860297E-4</v>
      </c>
      <c r="AZ57" s="33">
        <v>-9.0927264866170302E-5</v>
      </c>
      <c r="BA57" s="33">
        <v>-2.19143875030817E-4</v>
      </c>
      <c r="BB57" s="33">
        <v>3.7310869224284403E-4</v>
      </c>
      <c r="BC57" s="33">
        <v>8.4352689372721703E-5</v>
      </c>
      <c r="BD57" s="33">
        <v>-8.5736019222952303E-4</v>
      </c>
      <c r="BE57" s="33">
        <v>-2.3663746479705199E-4</v>
      </c>
      <c r="BF57" s="33">
        <v>-1.02539592148062E-3</v>
      </c>
      <c r="BG57" s="32">
        <v>2.0745517354411299E-3</v>
      </c>
      <c r="BH57" s="33">
        <v>2.4765177097629397E-4</v>
      </c>
      <c r="BI57" s="33">
        <v>-4.3078277330022198E-5</v>
      </c>
      <c r="BJ57" s="33">
        <v>6.4547144575901195E-5</v>
      </c>
      <c r="BK57" s="33">
        <v>-1.2336307062260399E-4</v>
      </c>
      <c r="BL57" s="33">
        <v>1.2510534689360301E-4</v>
      </c>
      <c r="BM57" s="33">
        <v>-2.2952478175399701E-4</v>
      </c>
      <c r="BN57" s="33">
        <v>-6.5480782208327598E-3</v>
      </c>
      <c r="BO57" s="33">
        <v>2.0923880490129202E-3</v>
      </c>
      <c r="BP57" s="33">
        <v>8.1657508073205E-4</v>
      </c>
      <c r="BQ57" s="33">
        <v>3.6470004145556899E-4</v>
      </c>
      <c r="BR57" s="33">
        <v>3.89278054869776E-4</v>
      </c>
      <c r="BS57" s="33">
        <v>1.0799747000073199E-3</v>
      </c>
      <c r="BT57" s="33">
        <v>3.7437797973885298E-3</v>
      </c>
      <c r="BU57" s="33">
        <v>2.48673336785945E-3</v>
      </c>
      <c r="BV57" s="33">
        <v>-1.38770385399031E-3</v>
      </c>
      <c r="BW57" s="33">
        <v>-1.1151186189791999E-3</v>
      </c>
      <c r="BX57" s="33">
        <v>4.0625360214345697E-3</v>
      </c>
      <c r="BY57" s="33">
        <v>6.8896753264600702E-4</v>
      </c>
      <c r="BZ57" s="33">
        <v>7.2446240301299496E-3</v>
      </c>
      <c r="CA57" s="33">
        <v>-5.7962616613292401E-3</v>
      </c>
      <c r="CB57" s="33">
        <v>-1.95336996936112E-3</v>
      </c>
      <c r="CC57" s="33">
        <v>2.5433561494621901E-3</v>
      </c>
      <c r="CD57" s="33">
        <v>-1.2738212410834101E-5</v>
      </c>
      <c r="CE57" s="33">
        <v>2.5750361881790198E-3</v>
      </c>
      <c r="CF57" s="33">
        <v>-1.8542293578965001E-4</v>
      </c>
      <c r="CG57" s="33">
        <v>-5.2517544984228203E-4</v>
      </c>
      <c r="CH57" s="33">
        <v>-7.1085464267876004E-3</v>
      </c>
      <c r="CI57" s="33">
        <v>2.1740011555742901E-3</v>
      </c>
      <c r="CJ57" s="33">
        <v>9.5856400227073001E-4</v>
      </c>
      <c r="CK57" s="33">
        <v>2.7491658526888402E-4</v>
      </c>
      <c r="CL57" s="33">
        <v>2.1030527755022999E-4</v>
      </c>
      <c r="CM57" s="33">
        <v>1.5248788771507599E-3</v>
      </c>
      <c r="CN57" s="33">
        <v>3.2631961694807102E-3</v>
      </c>
      <c r="CO57" s="33">
        <v>2.9215119022305801E-3</v>
      </c>
      <c r="CP57" s="33">
        <v>-1.0529863193780801E-3</v>
      </c>
      <c r="CQ57" s="33">
        <v>-9.7198524034392399E-4</v>
      </c>
      <c r="CR57" s="33">
        <v>4.2399514965444996E-3</v>
      </c>
      <c r="CS57" s="33">
        <v>9.6260244123712996E-4</v>
      </c>
      <c r="CT57" s="33">
        <v>7.8247694596808495E-3</v>
      </c>
      <c r="CU57" s="33">
        <v>-6.3582312783407296E-3</v>
      </c>
      <c r="CV57" s="33">
        <v>-2.12720144701434E-3</v>
      </c>
      <c r="CW57" s="33">
        <v>2.2721697178460301E-3</v>
      </c>
      <c r="CX57" s="33">
        <v>-1.1766217764078699E-4</v>
      </c>
      <c r="CY57" s="33">
        <v>2.4770314313652501E-3</v>
      </c>
      <c r="CZ57" s="33">
        <v>-6.1108426939780703E-4</v>
      </c>
      <c r="DA57" s="33">
        <v>-6.6153309156597795E-4</v>
      </c>
      <c r="DB57" s="33">
        <v>1.7305498976567301E-5</v>
      </c>
      <c r="DC57" s="33">
        <v>-1.9747763299124199E-4</v>
      </c>
      <c r="DD57" s="33">
        <v>9.3168732146700796E-5</v>
      </c>
    </row>
    <row r="58" spans="2:108" x14ac:dyDescent="0.2">
      <c r="B58" s="3" t="s">
        <v>84</v>
      </c>
      <c r="C58" s="31">
        <v>0.121872325180896</v>
      </c>
      <c r="D58" s="31">
        <v>6.4293510494710895E-2</v>
      </c>
      <c r="E58" s="31"/>
      <c r="F58" s="33">
        <v>-1.06595699669181E-5</v>
      </c>
      <c r="G58" s="33">
        <v>-5.0484904030491202E-8</v>
      </c>
      <c r="H58" s="33">
        <v>1.7558682422946099E-6</v>
      </c>
      <c r="I58" s="33">
        <v>6.2887655706614703E-7</v>
      </c>
      <c r="J58" s="33">
        <v>5.02616075023817E-6</v>
      </c>
      <c r="K58" s="33">
        <v>4.9833381743106104E-6</v>
      </c>
      <c r="L58" s="33">
        <v>3.81364822443747E-7</v>
      </c>
      <c r="M58" s="33">
        <v>1.8781939467599899E-7</v>
      </c>
      <c r="N58" s="33">
        <v>5.2742019319150901E-6</v>
      </c>
      <c r="O58" s="33">
        <v>5.1485150361887001E-6</v>
      </c>
      <c r="P58" s="33">
        <v>-4.4369160141590197E-7</v>
      </c>
      <c r="Q58" s="33">
        <v>-2.07029546722312E-6</v>
      </c>
      <c r="R58" s="33">
        <v>-1.3544211210144099E-6</v>
      </c>
      <c r="S58" s="33">
        <v>-1.6978571627936501E-6</v>
      </c>
      <c r="T58" s="33">
        <v>-1.90186901642247E-7</v>
      </c>
      <c r="U58" s="33">
        <v>-1.31600486374195E-6</v>
      </c>
      <c r="V58" s="33">
        <v>-2.5717275397709299E-6</v>
      </c>
      <c r="W58" s="33">
        <v>4.0206430152030801E-8</v>
      </c>
      <c r="X58" s="33">
        <v>3.0063948371177201E-6</v>
      </c>
      <c r="Y58" s="33">
        <v>7.9004704774638593E-6</v>
      </c>
      <c r="Z58" s="33">
        <v>-1.9371369702205599E-4</v>
      </c>
      <c r="AA58" s="33">
        <v>-1.4400815219136801E-5</v>
      </c>
      <c r="AB58" s="33">
        <v>-4.5170507600732002E-6</v>
      </c>
      <c r="AC58" s="33">
        <v>-6.0064010161885703E-5</v>
      </c>
      <c r="AD58" s="33">
        <v>6.3466916076243297E-5</v>
      </c>
      <c r="AE58" s="33">
        <v>7.5226152518494797E-5</v>
      </c>
      <c r="AF58" s="33">
        <v>-1.37077358572672E-4</v>
      </c>
      <c r="AG58" s="33">
        <v>4.4386190660380501E-5</v>
      </c>
      <c r="AH58" s="33">
        <v>1.5166871590048899E-4</v>
      </c>
      <c r="AI58" s="33">
        <v>9.3427108748550595E-5</v>
      </c>
      <c r="AJ58" s="33">
        <v>1.03045779080816E-4</v>
      </c>
      <c r="AK58" s="33">
        <v>-5.2804864101622102E-5</v>
      </c>
      <c r="AL58" s="33">
        <v>-5.8453315148098397E-5</v>
      </c>
      <c r="AM58" s="33">
        <v>-2.4692849066108398E-6</v>
      </c>
      <c r="AN58" s="33">
        <v>5.3768005296238001E-5</v>
      </c>
      <c r="AO58" s="33">
        <v>-9.3758541740152296E-5</v>
      </c>
      <c r="AP58" s="33">
        <v>-5.7236980875067501E-5</v>
      </c>
      <c r="AQ58" s="33">
        <v>-2.23246879820308E-5</v>
      </c>
      <c r="AR58" s="33">
        <v>-1.4066137687783599E-6</v>
      </c>
      <c r="AS58" s="33">
        <v>-1.06411527759417E-4</v>
      </c>
      <c r="AT58" s="33">
        <v>-2.5417609728558099E-3</v>
      </c>
      <c r="AU58" s="33">
        <v>-3.4227490010016503E-4</v>
      </c>
      <c r="AV58" s="33">
        <v>1.1382347370701101E-4</v>
      </c>
      <c r="AW58" s="33">
        <v>4.8279193752627302E-4</v>
      </c>
      <c r="AX58" s="33">
        <v>-1.40634171277852E-3</v>
      </c>
      <c r="AY58" s="33">
        <v>-5.6986898645354403E-4</v>
      </c>
      <c r="AZ58" s="33">
        <v>-2.9221818948062603E-4</v>
      </c>
      <c r="BA58" s="33">
        <v>-5.1649310725311896E-4</v>
      </c>
      <c r="BB58" s="33">
        <v>-7.3223037559199701E-4</v>
      </c>
      <c r="BC58" s="33">
        <v>-7.3069495036399198E-4</v>
      </c>
      <c r="BD58" s="33">
        <v>7.1549181015623502E-4</v>
      </c>
      <c r="BE58" s="33">
        <v>-5.1637721307956695E-4</v>
      </c>
      <c r="BF58" s="33">
        <v>-8.2361839325306705E-5</v>
      </c>
      <c r="BG58" s="33">
        <v>2.4765177097621201E-4</v>
      </c>
      <c r="BH58" s="32">
        <v>4.1336554917335002E-3</v>
      </c>
      <c r="BI58" s="33">
        <v>1.10870350037288E-4</v>
      </c>
      <c r="BJ58" s="33">
        <v>3.0933222902071499E-4</v>
      </c>
      <c r="BK58" s="33">
        <v>-4.79433467072608E-5</v>
      </c>
      <c r="BL58" s="33">
        <v>-1.7518986400695999E-4</v>
      </c>
      <c r="BM58" s="33">
        <v>-2.1829049547848799E-4</v>
      </c>
      <c r="BN58" s="33">
        <v>1.16102301162704E-2</v>
      </c>
      <c r="BO58" s="33">
        <v>3.3279692261682999E-3</v>
      </c>
      <c r="BP58" s="33">
        <v>-1.2197822542260701E-3</v>
      </c>
      <c r="BQ58" s="33">
        <v>-4.8151167397550502E-4</v>
      </c>
      <c r="BR58" s="33">
        <v>2.7750045739929098E-3</v>
      </c>
      <c r="BS58" s="33">
        <v>2.2014066448387801E-4</v>
      </c>
      <c r="BT58" s="33">
        <v>2.8448544300849498E-3</v>
      </c>
      <c r="BU58" s="33">
        <v>2.7073695306756899E-3</v>
      </c>
      <c r="BV58" s="33">
        <v>-9.1037538875371005E-4</v>
      </c>
      <c r="BW58" s="33">
        <v>1.39612422636102E-5</v>
      </c>
      <c r="BX58" s="33">
        <v>-2.20803025471828E-3</v>
      </c>
      <c r="BY58" s="33">
        <v>3.4747540829797E-3</v>
      </c>
      <c r="BZ58" s="33">
        <v>-8.4081819472095704E-4</v>
      </c>
      <c r="CA58" s="33">
        <v>-1.1921921472330501E-3</v>
      </c>
      <c r="CB58" s="33">
        <v>-1.3567287479847499E-2</v>
      </c>
      <c r="CC58" s="33">
        <v>-1.2690414610880101E-3</v>
      </c>
      <c r="CD58" s="33">
        <v>-8.8066944967941306E-5</v>
      </c>
      <c r="CE58" s="33">
        <v>2.2003744971316999E-4</v>
      </c>
      <c r="CF58" s="33">
        <v>4.5864206408345902E-4</v>
      </c>
      <c r="CG58" s="33">
        <v>2.28965184036584E-3</v>
      </c>
      <c r="CH58" s="33">
        <v>1.2033133596676101E-2</v>
      </c>
      <c r="CI58" s="33">
        <v>3.56649203503368E-3</v>
      </c>
      <c r="CJ58" s="33">
        <v>-1.16094339910932E-3</v>
      </c>
      <c r="CK58" s="33">
        <v>-5.2005856008564995E-4</v>
      </c>
      <c r="CL58" s="33">
        <v>2.7094373972574399E-3</v>
      </c>
      <c r="CM58" s="33">
        <v>-7.76371343494246E-5</v>
      </c>
      <c r="CN58" s="33">
        <v>2.8525658205890698E-3</v>
      </c>
      <c r="CO58" s="33">
        <v>2.8837555312562898E-3</v>
      </c>
      <c r="CP58" s="33">
        <v>-5.0793107009496996E-4</v>
      </c>
      <c r="CQ58" s="33">
        <v>3.5167262676927898E-4</v>
      </c>
      <c r="CR58" s="33">
        <v>-2.04035901034049E-3</v>
      </c>
      <c r="CS58" s="33">
        <v>3.75348942176264E-3</v>
      </c>
      <c r="CT58" s="33">
        <v>-1.39863005854958E-3</v>
      </c>
      <c r="CU58" s="33">
        <v>-1.33764529249934E-3</v>
      </c>
      <c r="CV58" s="33">
        <v>-1.4492644003433801E-2</v>
      </c>
      <c r="CW58" s="33">
        <v>-1.45320685585493E-3</v>
      </c>
      <c r="CX58" s="33">
        <v>-1.28039297807604E-4</v>
      </c>
      <c r="CY58" s="33">
        <v>1.4860611525356501E-4</v>
      </c>
      <c r="CZ58" s="33">
        <v>5.6096212975119701E-4</v>
      </c>
      <c r="DA58" s="33">
        <v>1.9749045408337901E-3</v>
      </c>
      <c r="DB58" s="33">
        <v>3.7696680811643199E-5</v>
      </c>
      <c r="DC58" s="33">
        <v>1.6034162750385599E-4</v>
      </c>
      <c r="DD58" s="33">
        <v>-2.0324896425362801E-4</v>
      </c>
    </row>
    <row r="59" spans="2:108" x14ac:dyDescent="0.2">
      <c r="B59" s="3" t="s">
        <v>85</v>
      </c>
      <c r="C59" s="31">
        <v>-0.174298808153346</v>
      </c>
      <c r="D59" s="31">
        <v>2.28413745263026E-2</v>
      </c>
      <c r="E59" s="31"/>
      <c r="F59" s="33">
        <v>-1.1438338954956199E-6</v>
      </c>
      <c r="G59" s="33">
        <v>-4.6864438776816102E-7</v>
      </c>
      <c r="H59" s="33">
        <v>-5.78343517947857E-7</v>
      </c>
      <c r="I59" s="33">
        <v>3.1666674887728102E-7</v>
      </c>
      <c r="J59" s="33">
        <v>1.42115936382912E-6</v>
      </c>
      <c r="K59" s="33">
        <v>5.01645089928616E-6</v>
      </c>
      <c r="L59" s="33">
        <v>1.17366850931294E-6</v>
      </c>
      <c r="M59" s="33">
        <v>2.4734224159471899E-6</v>
      </c>
      <c r="N59" s="33">
        <v>2.2615349299426798E-8</v>
      </c>
      <c r="O59" s="33">
        <v>6.6051850291138697E-7</v>
      </c>
      <c r="P59" s="33">
        <v>3.2580720507599798E-6</v>
      </c>
      <c r="Q59" s="33">
        <v>-8.8310575550027902E-7</v>
      </c>
      <c r="R59" s="33">
        <v>5.6367671534598404E-6</v>
      </c>
      <c r="S59" s="33">
        <v>-1.6799575344524999E-6</v>
      </c>
      <c r="T59" s="33">
        <v>2.5269470468780302E-6</v>
      </c>
      <c r="U59" s="33">
        <v>1.13218434385686E-6</v>
      </c>
      <c r="V59" s="33">
        <v>-2.0093067454839402E-6</v>
      </c>
      <c r="W59" s="33">
        <v>1.4634176859510199E-6</v>
      </c>
      <c r="X59" s="33">
        <v>5.9978999405250999E-7</v>
      </c>
      <c r="Y59" s="33">
        <v>6.4816687785134597E-6</v>
      </c>
      <c r="Z59" s="33">
        <v>3.6984228130383897E-5</v>
      </c>
      <c r="AA59" s="33">
        <v>-8.7015361823230305E-5</v>
      </c>
      <c r="AB59" s="33">
        <v>5.4652956949292097E-5</v>
      </c>
      <c r="AC59" s="33">
        <v>2.3497014770843201E-5</v>
      </c>
      <c r="AD59" s="33">
        <v>5.0750245414379899E-5</v>
      </c>
      <c r="AE59" s="33">
        <v>1.2350733278712701E-4</v>
      </c>
      <c r="AF59" s="33">
        <v>-1.8389998729851799E-4</v>
      </c>
      <c r="AG59" s="33">
        <v>-2.1311677449798901E-5</v>
      </c>
      <c r="AH59" s="33">
        <v>1.05055406948418E-4</v>
      </c>
      <c r="AI59" s="33">
        <v>2.2266934490798399E-5</v>
      </c>
      <c r="AJ59" s="33">
        <v>-1.17406017625951E-4</v>
      </c>
      <c r="AK59" s="33">
        <v>4.1879554916886703E-5</v>
      </c>
      <c r="AL59" s="33">
        <v>-8.0731303319152398E-5</v>
      </c>
      <c r="AM59" s="33">
        <v>-3.6800821574698898E-5</v>
      </c>
      <c r="AN59" s="33">
        <v>1.04534718784256E-4</v>
      </c>
      <c r="AO59" s="33">
        <v>-6.9356392742742006E-5</v>
      </c>
      <c r="AP59" s="33">
        <v>-1.9895431299155199E-5</v>
      </c>
      <c r="AQ59" s="33">
        <v>-1.12617188045402E-4</v>
      </c>
      <c r="AR59" s="33">
        <v>-1.5887470101095599E-5</v>
      </c>
      <c r="AS59" s="33">
        <v>-3.30807427210289E-5</v>
      </c>
      <c r="AT59" s="33">
        <v>-3.8596344939092E-4</v>
      </c>
      <c r="AU59" s="33">
        <v>-6.1794633002712203E-5</v>
      </c>
      <c r="AV59" s="33">
        <v>2.49702266259714E-5</v>
      </c>
      <c r="AW59" s="33">
        <v>2.8638542139497001E-5</v>
      </c>
      <c r="AX59" s="33">
        <v>-2.08280248990981E-4</v>
      </c>
      <c r="AY59" s="33">
        <v>-8.2055908252801798E-5</v>
      </c>
      <c r="AZ59" s="33">
        <v>-1.0540868512341899E-4</v>
      </c>
      <c r="BA59" s="33">
        <v>-1.03612633484185E-4</v>
      </c>
      <c r="BB59" s="33">
        <v>1.64320660706367E-4</v>
      </c>
      <c r="BC59" s="33">
        <v>2.7421913662836398E-4</v>
      </c>
      <c r="BD59" s="33">
        <v>-2.33663428916752E-4</v>
      </c>
      <c r="BE59" s="33">
        <v>-1.12749456676087E-4</v>
      </c>
      <c r="BF59" s="33">
        <v>4.63300626801964E-4</v>
      </c>
      <c r="BG59" s="33">
        <v>-4.3078277330034998E-5</v>
      </c>
      <c r="BH59" s="33">
        <v>1.1087035003731399E-4</v>
      </c>
      <c r="BI59" s="32">
        <v>5.2172839025082705E-4</v>
      </c>
      <c r="BJ59" s="33">
        <v>1.0902892145506E-4</v>
      </c>
      <c r="BK59" s="33">
        <v>-1.2374636262757501E-4</v>
      </c>
      <c r="BL59" s="33">
        <v>5.8836283459192801E-5</v>
      </c>
      <c r="BM59" s="33">
        <v>-5.6673102827596697E-4</v>
      </c>
      <c r="BN59" s="33">
        <v>-3.5857914434829202E-3</v>
      </c>
      <c r="BO59" s="33">
        <v>9.1159124923033397E-4</v>
      </c>
      <c r="BP59" s="33">
        <v>-3.5673062264165702E-4</v>
      </c>
      <c r="BQ59" s="33">
        <v>2.5797072389681201E-4</v>
      </c>
      <c r="BR59" s="33">
        <v>-1.1818476743253299E-3</v>
      </c>
      <c r="BS59" s="33">
        <v>-2.2101400404617002E-3</v>
      </c>
      <c r="BT59" s="33">
        <v>3.5676956643725501E-3</v>
      </c>
      <c r="BU59" s="33">
        <v>1.6820343227376201E-3</v>
      </c>
      <c r="BV59" s="33">
        <v>-3.6710309858675901E-4</v>
      </c>
      <c r="BW59" s="33">
        <v>-1.0324802482984E-3</v>
      </c>
      <c r="BX59" s="33">
        <v>2.2421687999939202E-3</v>
      </c>
      <c r="BY59" s="33">
        <v>7.4740285243323095E-5</v>
      </c>
      <c r="BZ59" s="33">
        <v>3.15449665944946E-3</v>
      </c>
      <c r="CA59" s="33">
        <v>5.5164499361205505E-4</v>
      </c>
      <c r="CB59" s="33">
        <v>-1.9845004147027098E-3</v>
      </c>
      <c r="CC59" s="33">
        <v>1.38438300215089E-3</v>
      </c>
      <c r="CD59" s="33">
        <v>2.09344767922101E-4</v>
      </c>
      <c r="CE59" s="33">
        <v>2.3842974595268298E-3</v>
      </c>
      <c r="CF59" s="33">
        <v>2.3067459513450401E-4</v>
      </c>
      <c r="CG59" s="33">
        <v>-4.8055625431277698E-4</v>
      </c>
      <c r="CH59" s="33">
        <v>-3.9677811335572001E-3</v>
      </c>
      <c r="CI59" s="33">
        <v>9.6991265505019201E-4</v>
      </c>
      <c r="CJ59" s="33">
        <v>-2.6357940968378002E-4</v>
      </c>
      <c r="CK59" s="33">
        <v>3.16047028734372E-4</v>
      </c>
      <c r="CL59" s="33">
        <v>-1.32278280646998E-3</v>
      </c>
      <c r="CM59" s="33">
        <v>-2.1657596059809201E-3</v>
      </c>
      <c r="CN59" s="33">
        <v>3.0779033293036199E-3</v>
      </c>
      <c r="CO59" s="33">
        <v>2.1062258253822801E-3</v>
      </c>
      <c r="CP59" s="33">
        <v>7.1675512603881794E-5</v>
      </c>
      <c r="CQ59" s="33">
        <v>-9.7502355476539301E-4</v>
      </c>
      <c r="CR59" s="33">
        <v>2.0811367435502599E-3</v>
      </c>
      <c r="CS59" s="33">
        <v>2.16736914891868E-4</v>
      </c>
      <c r="CT59" s="33">
        <v>3.2388839760130201E-3</v>
      </c>
      <c r="CU59" s="33">
        <v>5.98711106359541E-4</v>
      </c>
      <c r="CV59" s="33">
        <v>-2.0503055821350499E-3</v>
      </c>
      <c r="CW59" s="33">
        <v>9.6081440680640805E-4</v>
      </c>
      <c r="CX59" s="33">
        <v>1.9082201549139801E-4</v>
      </c>
      <c r="CY59" s="33">
        <v>2.2551394986185399E-3</v>
      </c>
      <c r="CZ59" s="33">
        <v>-6.6567154721130698E-5</v>
      </c>
      <c r="DA59" s="33">
        <v>-5.3313716608151501E-4</v>
      </c>
      <c r="DB59" s="33">
        <v>5.7156425853410601E-6</v>
      </c>
      <c r="DC59" s="33">
        <v>-2.85145728806198E-4</v>
      </c>
      <c r="DD59" s="33">
        <v>4.0885226432034401E-4</v>
      </c>
    </row>
    <row r="60" spans="2:108" x14ac:dyDescent="0.2">
      <c r="B60" s="3" t="s">
        <v>86</v>
      </c>
      <c r="C60" s="31">
        <v>-4.7042146043520397E-3</v>
      </c>
      <c r="D60" s="31">
        <v>2.9254043716116999E-2</v>
      </c>
      <c r="E60" s="31"/>
      <c r="F60" s="33">
        <v>2.2679938972216799E-6</v>
      </c>
      <c r="G60" s="33">
        <v>-6.7712514559251097E-7</v>
      </c>
      <c r="H60" s="33">
        <v>2.8707613178494299E-7</v>
      </c>
      <c r="I60" s="33">
        <v>-6.94085377654531E-7</v>
      </c>
      <c r="J60" s="33">
        <v>-1.63296035241723E-6</v>
      </c>
      <c r="K60" s="33">
        <v>-9.4429991831127002E-7</v>
      </c>
      <c r="L60" s="33">
        <v>1.0035041326851399E-6</v>
      </c>
      <c r="M60" s="33">
        <v>-7.1493771570544995E-7</v>
      </c>
      <c r="N60" s="33">
        <v>1.50658335592405E-6</v>
      </c>
      <c r="O60" s="33">
        <v>2.3790330053551899E-7</v>
      </c>
      <c r="P60" s="33">
        <v>4.25609595311749E-8</v>
      </c>
      <c r="Q60" s="33">
        <v>1.7232888163070401E-6</v>
      </c>
      <c r="R60" s="33">
        <v>1.26614912902729E-6</v>
      </c>
      <c r="S60" s="33">
        <v>-4.9642057672796798E-7</v>
      </c>
      <c r="T60" s="33">
        <v>-1.8479204067929099E-6</v>
      </c>
      <c r="U60" s="33">
        <v>-2.7220959056714501E-7</v>
      </c>
      <c r="V60" s="33">
        <v>-1.4774314177383601E-6</v>
      </c>
      <c r="W60" s="33">
        <v>-5.6959173453604999E-7</v>
      </c>
      <c r="X60" s="33">
        <v>-1.4404154759231501E-7</v>
      </c>
      <c r="Y60" s="33">
        <v>3.5052444913172101E-6</v>
      </c>
      <c r="Z60" s="33">
        <v>5.53652374651143E-5</v>
      </c>
      <c r="AA60" s="33">
        <v>-1.6530505411206301E-5</v>
      </c>
      <c r="AB60" s="33">
        <v>-1.96385264195689E-5</v>
      </c>
      <c r="AC60" s="33">
        <v>1.1392890603975801E-6</v>
      </c>
      <c r="AD60" s="33">
        <v>-7.0164581927770404E-5</v>
      </c>
      <c r="AE60" s="33">
        <v>-5.3607614099418801E-5</v>
      </c>
      <c r="AF60" s="33">
        <v>1.0661145902926E-4</v>
      </c>
      <c r="AG60" s="33">
        <v>3.2730585891707898E-5</v>
      </c>
      <c r="AH60" s="33">
        <v>-9.1726319840266003E-5</v>
      </c>
      <c r="AI60" s="33">
        <v>-4.3933257576344898E-5</v>
      </c>
      <c r="AJ60" s="33">
        <v>3.7211026621777103E-5</v>
      </c>
      <c r="AK60" s="33">
        <v>6.66483856172153E-5</v>
      </c>
      <c r="AL60" s="33">
        <v>-1.0524686545943E-5</v>
      </c>
      <c r="AM60" s="33">
        <v>-1.0677306056483599E-5</v>
      </c>
      <c r="AN60" s="33">
        <v>-5.18220949323567E-5</v>
      </c>
      <c r="AO60" s="33">
        <v>4.4044879303231898E-5</v>
      </c>
      <c r="AP60" s="33">
        <v>-1.34043019374664E-5</v>
      </c>
      <c r="AQ60" s="33">
        <v>3.3422154325177698E-5</v>
      </c>
      <c r="AR60" s="33">
        <v>-1.4598060391105299E-6</v>
      </c>
      <c r="AS60" s="33">
        <v>-1.09187625348636E-4</v>
      </c>
      <c r="AT60" s="33">
        <v>-2.5157209827458599E-4</v>
      </c>
      <c r="AU60" s="33">
        <v>-4.5612248148430897E-5</v>
      </c>
      <c r="AV60" s="33">
        <v>9.8868083177984997E-5</v>
      </c>
      <c r="AW60" s="33">
        <v>3.7958749881615502E-4</v>
      </c>
      <c r="AX60" s="33">
        <v>1.4355973311229201E-4</v>
      </c>
      <c r="AY60" s="33">
        <v>-5.7384416624386503E-4</v>
      </c>
      <c r="AZ60" s="33">
        <v>-1.3014780193085901E-4</v>
      </c>
      <c r="BA60" s="33">
        <v>-3.0809663014761998E-5</v>
      </c>
      <c r="BB60" s="33">
        <v>-1.4027726447847299E-4</v>
      </c>
      <c r="BC60" s="33">
        <v>-7.4477426813910304E-5</v>
      </c>
      <c r="BD60" s="33">
        <v>9.0777987238802699E-5</v>
      </c>
      <c r="BE60" s="33">
        <v>-4.9958407378981797E-4</v>
      </c>
      <c r="BF60" s="33">
        <v>-2.5545014400591098E-4</v>
      </c>
      <c r="BG60" s="33">
        <v>6.4547144575919694E-5</v>
      </c>
      <c r="BH60" s="33">
        <v>3.0933222902072198E-4</v>
      </c>
      <c r="BI60" s="33">
        <v>1.0902892145506699E-4</v>
      </c>
      <c r="BJ60" s="32">
        <v>8.5579907374448401E-4</v>
      </c>
      <c r="BK60" s="33">
        <v>-2.1742457076245E-5</v>
      </c>
      <c r="BL60" s="33">
        <v>2.42076020885879E-5</v>
      </c>
      <c r="BM60" s="33">
        <v>-6.7439834210987305E-5</v>
      </c>
      <c r="BN60" s="33">
        <v>-2.8632432206627102E-4</v>
      </c>
      <c r="BO60" s="33">
        <v>2.6433288520728301E-4</v>
      </c>
      <c r="BP60" s="33">
        <v>2.9286545196666999E-4</v>
      </c>
      <c r="BQ60" s="33">
        <v>-1.6988280472629699E-3</v>
      </c>
      <c r="BR60" s="33">
        <v>1.2016756724094199E-3</v>
      </c>
      <c r="BS60" s="33">
        <v>3.0326178142357401E-3</v>
      </c>
      <c r="BT60" s="33">
        <v>-1.3914698730049099E-3</v>
      </c>
      <c r="BU60" s="33">
        <v>-1.1176989202589401E-3</v>
      </c>
      <c r="BV60" s="33">
        <v>1.6062842855122E-3</v>
      </c>
      <c r="BW60" s="33">
        <v>1.2451292322397101E-3</v>
      </c>
      <c r="BX60" s="33">
        <v>-8.8775714134427404E-4</v>
      </c>
      <c r="BY60" s="33">
        <v>5.7072654290931302E-4</v>
      </c>
      <c r="BZ60" s="33">
        <v>5.9111125125973303E-4</v>
      </c>
      <c r="CA60" s="33">
        <v>1.5064216824475999E-4</v>
      </c>
      <c r="CB60" s="33">
        <v>3.8434253860243202E-5</v>
      </c>
      <c r="CC60" s="33">
        <v>-8.1000164139545202E-4</v>
      </c>
      <c r="CD60" s="33">
        <v>-2.9834724268171498E-3</v>
      </c>
      <c r="CE60" s="33">
        <v>-5.21887974622561E-4</v>
      </c>
      <c r="CF60" s="33">
        <v>-1.9128914117324099E-4</v>
      </c>
      <c r="CG60" s="33">
        <v>1.41372807462061E-3</v>
      </c>
      <c r="CH60" s="33">
        <v>-4.0182443015830698E-4</v>
      </c>
      <c r="CI60" s="33">
        <v>1.6153806556160001E-4</v>
      </c>
      <c r="CJ60" s="33">
        <v>3.5694646924155899E-4</v>
      </c>
      <c r="CK60" s="33">
        <v>-1.85747713437587E-3</v>
      </c>
      <c r="CL60" s="33">
        <v>1.3254556191479899E-3</v>
      </c>
      <c r="CM60" s="33">
        <v>3.30663943039367E-3</v>
      </c>
      <c r="CN60" s="33">
        <v>-1.09064181781013E-3</v>
      </c>
      <c r="CO60" s="33">
        <v>-1.13254195866423E-3</v>
      </c>
      <c r="CP60" s="33">
        <v>1.4058336773357101E-3</v>
      </c>
      <c r="CQ60" s="33">
        <v>1.1740820500346599E-3</v>
      </c>
      <c r="CR60" s="33">
        <v>-8.4009794736449896E-4</v>
      </c>
      <c r="CS60" s="33">
        <v>8.2195824628899703E-4</v>
      </c>
      <c r="CT60" s="33">
        <v>6.6249245220754397E-4</v>
      </c>
      <c r="CU60" s="33">
        <v>1.1391279220879E-4</v>
      </c>
      <c r="CV60" s="33">
        <v>-5.4117630877430101E-5</v>
      </c>
      <c r="CW60" s="33">
        <v>-6.8352369933870295E-4</v>
      </c>
      <c r="CX60" s="33">
        <v>-3.3325844089016898E-3</v>
      </c>
      <c r="CY60" s="33">
        <v>-4.7176920370271499E-4</v>
      </c>
      <c r="CZ60" s="33">
        <v>-2.1120475663392299E-4</v>
      </c>
      <c r="DA60" s="33">
        <v>1.1947771056523399E-3</v>
      </c>
      <c r="DB60" s="33">
        <v>-3.7080463841786998E-6</v>
      </c>
      <c r="DC60" s="33">
        <v>1.9913992835434401E-5</v>
      </c>
      <c r="DD60" s="33">
        <v>1.59840880218496E-5</v>
      </c>
    </row>
    <row r="61" spans="2:108" x14ac:dyDescent="0.2">
      <c r="B61" s="3" t="s">
        <v>87</v>
      </c>
      <c r="C61" s="31">
        <v>-3.0427039407086898E-2</v>
      </c>
      <c r="D61" s="31">
        <v>1.4895252769990701E-2</v>
      </c>
      <c r="E61" s="31"/>
      <c r="F61" s="33">
        <v>-6.6397025182664105E-7</v>
      </c>
      <c r="G61" s="33">
        <v>3.4879428276893398E-7</v>
      </c>
      <c r="H61" s="33">
        <v>1.4133451960441999E-7</v>
      </c>
      <c r="I61" s="33">
        <v>2.80282336688562E-7</v>
      </c>
      <c r="J61" s="33">
        <v>-3.1723062851420002E-7</v>
      </c>
      <c r="K61" s="33">
        <v>-4.7089243489126098E-7</v>
      </c>
      <c r="L61" s="33">
        <v>-1.6563177523659299E-7</v>
      </c>
      <c r="M61" s="33">
        <v>-8.7387755867083805E-8</v>
      </c>
      <c r="N61" s="33">
        <v>-1.29398520937731E-7</v>
      </c>
      <c r="O61" s="33">
        <v>-1.7270873364198599E-7</v>
      </c>
      <c r="P61" s="33">
        <v>-2.0315353450525099E-7</v>
      </c>
      <c r="Q61" s="33">
        <v>-2.8965479331290803E-7</v>
      </c>
      <c r="R61" s="33">
        <v>-1.8764414867248401E-6</v>
      </c>
      <c r="S61" s="33">
        <v>2.5318214350207601E-7</v>
      </c>
      <c r="T61" s="33">
        <v>6.1855440563880195E-7</v>
      </c>
      <c r="U61" s="33">
        <v>4.2362931292745103E-8</v>
      </c>
      <c r="V61" s="33">
        <v>2.23959861314636E-7</v>
      </c>
      <c r="W61" s="33">
        <v>-5.0442763921856095E-7</v>
      </c>
      <c r="X61" s="33">
        <v>2.92863557268302E-7</v>
      </c>
      <c r="Y61" s="33">
        <v>-1.7208827026666899E-6</v>
      </c>
      <c r="Z61" s="33">
        <v>-2.8481222049400301E-5</v>
      </c>
      <c r="AA61" s="33">
        <v>1.8294101335251599E-5</v>
      </c>
      <c r="AB61" s="33">
        <v>1.9820278016126299E-6</v>
      </c>
      <c r="AC61" s="33">
        <v>1.4854538394813099E-6</v>
      </c>
      <c r="AD61" s="33">
        <v>2.0522782463637501E-5</v>
      </c>
      <c r="AE61" s="33">
        <v>1.98882880722547E-5</v>
      </c>
      <c r="AF61" s="33">
        <v>-1.89460377195054E-6</v>
      </c>
      <c r="AG61" s="33">
        <v>6.1862546218894396E-6</v>
      </c>
      <c r="AH61" s="33">
        <v>-2.2493786791685598E-5</v>
      </c>
      <c r="AI61" s="33">
        <v>-5.1597403738262202E-6</v>
      </c>
      <c r="AJ61" s="33">
        <v>7.40085239270254E-6</v>
      </c>
      <c r="AK61" s="33">
        <v>-2.2440631005646201E-5</v>
      </c>
      <c r="AL61" s="33">
        <v>1.2150849451428E-6</v>
      </c>
      <c r="AM61" s="33">
        <v>5.8828170044667601E-6</v>
      </c>
      <c r="AN61" s="33">
        <v>2.9058879055160299E-6</v>
      </c>
      <c r="AO61" s="33">
        <v>-1.14671541248369E-5</v>
      </c>
      <c r="AP61" s="33">
        <v>-1.1020482799347599E-5</v>
      </c>
      <c r="AQ61" s="33">
        <v>1.9195030069912701E-5</v>
      </c>
      <c r="AR61" s="33">
        <v>-1.6783641398948699E-6</v>
      </c>
      <c r="AS61" s="33">
        <v>2.9979648210339499E-5</v>
      </c>
      <c r="AT61" s="33">
        <v>1.66552294214725E-4</v>
      </c>
      <c r="AU61" s="33">
        <v>-5.5031935092049503E-5</v>
      </c>
      <c r="AV61" s="33">
        <v>-4.7833468369660799E-5</v>
      </c>
      <c r="AW61" s="33">
        <v>-6.0037230162616601E-5</v>
      </c>
      <c r="AX61" s="33">
        <v>1.16773679379041E-4</v>
      </c>
      <c r="AY61" s="33">
        <v>-5.6308994973589803E-5</v>
      </c>
      <c r="AZ61" s="33">
        <v>2.7231481913582001E-5</v>
      </c>
      <c r="BA61" s="33">
        <v>-6.35373611368597E-5</v>
      </c>
      <c r="BB61" s="33">
        <v>-2.2680649093626199E-5</v>
      </c>
      <c r="BC61" s="33">
        <v>-2.0035417448895002E-5</v>
      </c>
      <c r="BD61" s="33">
        <v>-4.1938482676344E-5</v>
      </c>
      <c r="BE61" s="33">
        <v>6.9831926900086201E-5</v>
      </c>
      <c r="BF61" s="33">
        <v>-1.9723053040028801E-5</v>
      </c>
      <c r="BG61" s="33">
        <v>-1.23363070622608E-4</v>
      </c>
      <c r="BH61" s="33">
        <v>-4.7943346707275098E-5</v>
      </c>
      <c r="BI61" s="33">
        <v>-1.2374636262757699E-4</v>
      </c>
      <c r="BJ61" s="33">
        <v>-2.1742457076243299E-5</v>
      </c>
      <c r="BK61" s="32">
        <v>2.2186855508191599E-4</v>
      </c>
      <c r="BL61" s="33">
        <v>-1.6024881225931999E-5</v>
      </c>
      <c r="BM61" s="33">
        <v>1.7304267833832099E-4</v>
      </c>
      <c r="BN61" s="33">
        <v>1.13321683632352E-3</v>
      </c>
      <c r="BO61" s="33">
        <v>1.4401246535996999E-4</v>
      </c>
      <c r="BP61" s="33">
        <v>-1.6067777716765E-4</v>
      </c>
      <c r="BQ61" s="33">
        <v>1.87550970522972E-4</v>
      </c>
      <c r="BR61" s="33">
        <v>-9.8036278482837897E-4</v>
      </c>
      <c r="BS61" s="33">
        <v>-4.3324615826535902E-4</v>
      </c>
      <c r="BT61" s="33">
        <v>-3.5019972560087699E-5</v>
      </c>
      <c r="BU61" s="33">
        <v>1.2833848617568801E-4</v>
      </c>
      <c r="BV61" s="33">
        <v>-6.0868521291223099E-5</v>
      </c>
      <c r="BW61" s="33">
        <v>-9.4809251532137505E-5</v>
      </c>
      <c r="BX61" s="33">
        <v>8.8051128229784702E-5</v>
      </c>
      <c r="BY61" s="33">
        <v>1.6795283232461799E-4</v>
      </c>
      <c r="BZ61" s="33">
        <v>-4.2366527411108403E-4</v>
      </c>
      <c r="CA61" s="33">
        <v>2.7864001006455599E-4</v>
      </c>
      <c r="CB61" s="33">
        <v>1.6977745020301901E-5</v>
      </c>
      <c r="CC61" s="33">
        <v>6.2980139176085705E-5</v>
      </c>
      <c r="CD61" s="33">
        <v>2.63606898882171E-4</v>
      </c>
      <c r="CE61" s="33">
        <v>-9.8730540316426907E-4</v>
      </c>
      <c r="CF61" s="33">
        <v>4.4142651432961602E-5</v>
      </c>
      <c r="CG61" s="33">
        <v>-6.16253469896368E-4</v>
      </c>
      <c r="CH61" s="33">
        <v>1.2530934159594199E-3</v>
      </c>
      <c r="CI61" s="33">
        <v>1.9501742861556301E-4</v>
      </c>
      <c r="CJ61" s="33">
        <v>-1.72956197162361E-4</v>
      </c>
      <c r="CK61" s="33">
        <v>2.33994073323565E-4</v>
      </c>
      <c r="CL61" s="33">
        <v>-1.0369556155493699E-3</v>
      </c>
      <c r="CM61" s="33">
        <v>-4.7650922848691002E-4</v>
      </c>
      <c r="CN61" s="33">
        <v>4.5704320958024396E-6</v>
      </c>
      <c r="CO61" s="33">
        <v>1.0051646220581201E-4</v>
      </c>
      <c r="CP61" s="33">
        <v>-1.5758097268793499E-4</v>
      </c>
      <c r="CQ61" s="33">
        <v>-1.35754136222839E-4</v>
      </c>
      <c r="CR61" s="33">
        <v>8.6428950406261198E-5</v>
      </c>
      <c r="CS61" s="33">
        <v>1.1505046884749799E-4</v>
      </c>
      <c r="CT61" s="33">
        <v>-5.3265033144962303E-4</v>
      </c>
      <c r="CU61" s="33">
        <v>3.16680646518994E-4</v>
      </c>
      <c r="CV61" s="33">
        <v>3.0050447781722101E-5</v>
      </c>
      <c r="CW61" s="33">
        <v>1.02971606984982E-4</v>
      </c>
      <c r="CX61" s="33">
        <v>2.8243431996963897E-4</v>
      </c>
      <c r="CY61" s="33">
        <v>-1.01811742937174E-3</v>
      </c>
      <c r="CZ61" s="33">
        <v>8.1549717535876298E-5</v>
      </c>
      <c r="DA61" s="33">
        <v>-6.32924959356193E-4</v>
      </c>
      <c r="DB61" s="33">
        <v>1.5533266950395501E-6</v>
      </c>
      <c r="DC61" s="33">
        <v>4.7481759061851299E-5</v>
      </c>
      <c r="DD61" s="33">
        <v>1.8843917812525802E-5</v>
      </c>
    </row>
    <row r="62" spans="2:108" x14ac:dyDescent="0.2">
      <c r="B62" s="3" t="s">
        <v>88</v>
      </c>
      <c r="C62" s="31">
        <v>5.7674966358245297E-3</v>
      </c>
      <c r="D62" s="31">
        <v>1.25608447300993E-2</v>
      </c>
      <c r="E62" s="31"/>
      <c r="F62" s="33">
        <v>4.0238312891283702E-6</v>
      </c>
      <c r="G62" s="33">
        <v>-4.7996318036376096E-7</v>
      </c>
      <c r="H62" s="33">
        <v>-2.9678425309042099E-7</v>
      </c>
      <c r="I62" s="33">
        <v>-5.46639728814808E-7</v>
      </c>
      <c r="J62" s="33">
        <v>-1.30606727065445E-6</v>
      </c>
      <c r="K62" s="33">
        <v>2.6536932783129999E-7</v>
      </c>
      <c r="L62" s="33">
        <v>5.6773173004464403E-7</v>
      </c>
      <c r="M62" s="33">
        <v>1.6953107564159799E-7</v>
      </c>
      <c r="N62" s="33">
        <v>-3.4979258055189702E-7</v>
      </c>
      <c r="O62" s="33">
        <v>-9.6206788475755094E-7</v>
      </c>
      <c r="P62" s="33">
        <v>1.2597801645872501E-6</v>
      </c>
      <c r="Q62" s="33">
        <v>1.0960385192418701E-6</v>
      </c>
      <c r="R62" s="33">
        <v>3.7389677874048701E-6</v>
      </c>
      <c r="S62" s="33">
        <v>-4.4286795435942402E-7</v>
      </c>
      <c r="T62" s="33">
        <v>-1.14008645922172E-6</v>
      </c>
      <c r="U62" s="33">
        <v>9.4933590665536504E-7</v>
      </c>
      <c r="V62" s="33">
        <v>-1.00596008201537E-7</v>
      </c>
      <c r="W62" s="33">
        <v>2.4959076503835299E-7</v>
      </c>
      <c r="X62" s="33">
        <v>-9.8418826315347594E-7</v>
      </c>
      <c r="Y62" s="33">
        <v>1.26433053202524E-6</v>
      </c>
      <c r="Z62" s="33">
        <v>1.08836679561E-4</v>
      </c>
      <c r="AA62" s="33">
        <v>-2.95628239602745E-5</v>
      </c>
      <c r="AB62" s="33">
        <v>2.31192786023757E-6</v>
      </c>
      <c r="AC62" s="33">
        <v>-2.71869455675861E-6</v>
      </c>
      <c r="AD62" s="33">
        <v>-4.9300862943086203E-5</v>
      </c>
      <c r="AE62" s="33">
        <v>-1.8038123932921999E-5</v>
      </c>
      <c r="AF62" s="33">
        <v>3.8447213795435802E-5</v>
      </c>
      <c r="AG62" s="33">
        <v>-2.24846313382527E-5</v>
      </c>
      <c r="AH62" s="33">
        <v>-3.3060574350762302E-5</v>
      </c>
      <c r="AI62" s="33">
        <v>-1.8077663147962399E-5</v>
      </c>
      <c r="AJ62" s="33">
        <v>-1.7255307013932401E-5</v>
      </c>
      <c r="AK62" s="33">
        <v>4.1340347179768103E-5</v>
      </c>
      <c r="AL62" s="33">
        <v>9.0502613254713092E-6</v>
      </c>
      <c r="AM62" s="33">
        <v>-6.0138795632840997E-6</v>
      </c>
      <c r="AN62" s="33">
        <v>-3.65381175717781E-5</v>
      </c>
      <c r="AO62" s="33">
        <v>2.9155569044144201E-5</v>
      </c>
      <c r="AP62" s="33">
        <v>1.9276776243668999E-5</v>
      </c>
      <c r="AQ62" s="33">
        <v>-1.0077330857076399E-5</v>
      </c>
      <c r="AR62" s="33">
        <v>-6.7273582648800803E-6</v>
      </c>
      <c r="AS62" s="33">
        <v>-3.4763500683946301E-5</v>
      </c>
      <c r="AT62" s="33">
        <v>-2.2173501809596101E-4</v>
      </c>
      <c r="AU62" s="33">
        <v>2.8022469842569101E-5</v>
      </c>
      <c r="AV62" s="33">
        <v>-7.8847029578835501E-5</v>
      </c>
      <c r="AW62" s="33">
        <v>4.7941140015707599E-5</v>
      </c>
      <c r="AX62" s="33">
        <v>2.4135562145605999E-4</v>
      </c>
      <c r="AY62" s="33">
        <v>-5.1935484576832297E-5</v>
      </c>
      <c r="AZ62" s="33">
        <v>7.0854911046170006E-5</v>
      </c>
      <c r="BA62" s="33">
        <v>5.73188416617841E-5</v>
      </c>
      <c r="BB62" s="33">
        <v>2.4320667932372199E-4</v>
      </c>
      <c r="BC62" s="33">
        <v>2.2076608481570601E-4</v>
      </c>
      <c r="BD62" s="33">
        <v>-2.8790648141122701E-4</v>
      </c>
      <c r="BE62" s="33">
        <v>8.5278238239753394E-6</v>
      </c>
      <c r="BF62" s="33">
        <v>-1.2575299023400501E-4</v>
      </c>
      <c r="BG62" s="33">
        <v>1.2510534689361599E-4</v>
      </c>
      <c r="BH62" s="33">
        <v>-1.7518986400694899E-4</v>
      </c>
      <c r="BI62" s="33">
        <v>5.8836283459199002E-5</v>
      </c>
      <c r="BJ62" s="33">
        <v>2.4207602088586199E-5</v>
      </c>
      <c r="BK62" s="33">
        <v>-1.6024881225933798E-5</v>
      </c>
      <c r="BL62" s="32">
        <v>1.5777482033366399E-4</v>
      </c>
      <c r="BM62" s="33">
        <v>-2.0294163016249699E-5</v>
      </c>
      <c r="BN62" s="33">
        <v>-3.1017331759269199E-3</v>
      </c>
      <c r="BO62" s="33">
        <v>-2.4266475418780901E-4</v>
      </c>
      <c r="BP62" s="33">
        <v>6.9849751758925603E-4</v>
      </c>
      <c r="BQ62" s="33">
        <v>-1.14918080182784E-4</v>
      </c>
      <c r="BR62" s="33">
        <v>4.2268156384146099E-4</v>
      </c>
      <c r="BS62" s="33">
        <v>1.27593583662735E-3</v>
      </c>
      <c r="BT62" s="33">
        <v>-6.4385805399514405E-4</v>
      </c>
      <c r="BU62" s="33">
        <v>-3.1911966160684599E-5</v>
      </c>
      <c r="BV62" s="33">
        <v>3.7888936896307698E-4</v>
      </c>
      <c r="BW62" s="33">
        <v>-7.8994084734280596E-5</v>
      </c>
      <c r="BX62" s="33">
        <v>6.5568079027840897E-4</v>
      </c>
      <c r="BY62" s="33">
        <v>-7.9221062737010704E-4</v>
      </c>
      <c r="BZ62" s="33">
        <v>1.6159283819202599E-3</v>
      </c>
      <c r="CA62" s="33">
        <v>-1.6741780151955599E-4</v>
      </c>
      <c r="CB62" s="33">
        <v>1.45471104092976E-3</v>
      </c>
      <c r="CC62" s="33">
        <v>5.4852379761360297E-4</v>
      </c>
      <c r="CD62" s="33">
        <v>-6.04739884693776E-4</v>
      </c>
      <c r="CE62" s="33">
        <v>3.4643880365491098E-4</v>
      </c>
      <c r="CF62" s="33">
        <v>-4.5922802279851698E-4</v>
      </c>
      <c r="CG62" s="33">
        <v>-2.4053371719006401E-4</v>
      </c>
      <c r="CH62" s="33">
        <v>-3.2288619486868998E-3</v>
      </c>
      <c r="CI62" s="33">
        <v>-3.609786687186E-4</v>
      </c>
      <c r="CJ62" s="33">
        <v>7.4210349200227001E-4</v>
      </c>
      <c r="CK62" s="33">
        <v>-1.9173444014527899E-4</v>
      </c>
      <c r="CL62" s="33">
        <v>4.8999471760305001E-4</v>
      </c>
      <c r="CM62" s="33">
        <v>1.6177959982845501E-3</v>
      </c>
      <c r="CN62" s="33">
        <v>-6.2762165476961697E-4</v>
      </c>
      <c r="CO62" s="33">
        <v>-1.41644913851767E-5</v>
      </c>
      <c r="CP62" s="33">
        <v>3.5670461964779602E-4</v>
      </c>
      <c r="CQ62" s="33">
        <v>-1.5204159424328501E-4</v>
      </c>
      <c r="CR62" s="33">
        <v>6.3458532629667502E-4</v>
      </c>
      <c r="CS62" s="33">
        <v>-7.6233298649122704E-4</v>
      </c>
      <c r="CT62" s="33">
        <v>1.9549012694797E-3</v>
      </c>
      <c r="CU62" s="33">
        <v>-1.5746541039971299E-4</v>
      </c>
      <c r="CV62" s="33">
        <v>1.4685423818850099E-3</v>
      </c>
      <c r="CW62" s="33">
        <v>6.0221750755020905E-4</v>
      </c>
      <c r="CX62" s="33">
        <v>-6.6897396494304995E-4</v>
      </c>
      <c r="CY62" s="33">
        <v>3.5575430643030898E-4</v>
      </c>
      <c r="CZ62" s="33">
        <v>-6.4262293666178603E-4</v>
      </c>
      <c r="DA62" s="33">
        <v>-2.92419392758897E-4</v>
      </c>
      <c r="DB62" s="33">
        <v>-9.4105776554552007E-6</v>
      </c>
      <c r="DC62" s="33">
        <v>-1.01530461400984E-4</v>
      </c>
      <c r="DD62" s="33">
        <v>4.9476730755594801E-5</v>
      </c>
    </row>
    <row r="63" spans="2:108" x14ac:dyDescent="0.2">
      <c r="B63" s="3" t="s">
        <v>89</v>
      </c>
      <c r="C63" s="31">
        <v>0.13639044494191499</v>
      </c>
      <c r="D63" s="31">
        <v>4.0807671161178199E-2</v>
      </c>
      <c r="E63" s="31"/>
      <c r="F63" s="33">
        <v>2.06590212351175E-6</v>
      </c>
      <c r="G63" s="33">
        <v>6.5426884204567898E-7</v>
      </c>
      <c r="H63" s="33">
        <v>6.7186815065373098E-7</v>
      </c>
      <c r="I63" s="33">
        <v>6.0965739095123399E-8</v>
      </c>
      <c r="J63" s="33">
        <v>-3.1407517161551199E-6</v>
      </c>
      <c r="K63" s="33">
        <v>-6.9046562861564302E-6</v>
      </c>
      <c r="L63" s="33">
        <v>-1.3611398096899101E-6</v>
      </c>
      <c r="M63" s="33">
        <v>-2.0023335687674399E-6</v>
      </c>
      <c r="N63" s="33">
        <v>3.0155782452206802E-7</v>
      </c>
      <c r="O63" s="33">
        <v>-6.5939842761035098E-7</v>
      </c>
      <c r="P63" s="33">
        <v>-3.70873771170107E-6</v>
      </c>
      <c r="Q63" s="33">
        <v>1.05163474782247E-6</v>
      </c>
      <c r="R63" s="33">
        <v>-6.0315485268263101E-6</v>
      </c>
      <c r="S63" s="33">
        <v>2.3351882184461199E-6</v>
      </c>
      <c r="T63" s="33">
        <v>-2.2904092482333502E-6</v>
      </c>
      <c r="U63" s="33">
        <v>-8.4297279809225102E-7</v>
      </c>
      <c r="V63" s="33">
        <v>2.30099019949779E-6</v>
      </c>
      <c r="W63" s="33">
        <v>-1.5294170345094999E-6</v>
      </c>
      <c r="X63" s="33">
        <v>-9.6445365259261903E-7</v>
      </c>
      <c r="Y63" s="33">
        <v>-1.03290816822462E-5</v>
      </c>
      <c r="Z63" s="33">
        <v>-3.1185157624901399E-5</v>
      </c>
      <c r="AA63" s="33">
        <v>8.4951469733646694E-5</v>
      </c>
      <c r="AB63" s="33">
        <v>-4.4992564802743202E-5</v>
      </c>
      <c r="AC63" s="33">
        <v>-1.49180860455846E-5</v>
      </c>
      <c r="AD63" s="33">
        <v>-6.5783093663920604E-5</v>
      </c>
      <c r="AE63" s="33">
        <v>-1.52420455538905E-4</v>
      </c>
      <c r="AF63" s="33">
        <v>1.8678283541983699E-4</v>
      </c>
      <c r="AG63" s="33">
        <v>2.7581097575972702E-5</v>
      </c>
      <c r="AH63" s="33">
        <v>-1.18106303718849E-4</v>
      </c>
      <c r="AI63" s="33">
        <v>-4.1775261499162001E-6</v>
      </c>
      <c r="AJ63" s="33">
        <v>9.96939022884472E-5</v>
      </c>
      <c r="AK63" s="33">
        <v>-5.1517870033762003E-5</v>
      </c>
      <c r="AL63" s="33">
        <v>6.6810573911405804E-5</v>
      </c>
      <c r="AM63" s="33">
        <v>4.5616644841686197E-5</v>
      </c>
      <c r="AN63" s="33">
        <v>-9.4674158410260897E-5</v>
      </c>
      <c r="AO63" s="33">
        <v>6.2543358253981006E-5</v>
      </c>
      <c r="AP63" s="33">
        <v>2.48168898956056E-5</v>
      </c>
      <c r="AQ63" s="33">
        <v>1.05820435415789E-4</v>
      </c>
      <c r="AR63" s="33">
        <v>3.50133242081768E-6</v>
      </c>
      <c r="AS63" s="33">
        <v>1.04424471410258E-4</v>
      </c>
      <c r="AT63" s="33">
        <v>5.1843416658171296E-4</v>
      </c>
      <c r="AU63" s="33">
        <v>-1.27557585382452E-4</v>
      </c>
      <c r="AV63" s="33">
        <v>-3.07237737424287E-5</v>
      </c>
      <c r="AW63" s="33">
        <v>-9.2971726918416196E-5</v>
      </c>
      <c r="AX63" s="33">
        <v>5.2684572459485001E-4</v>
      </c>
      <c r="AY63" s="33">
        <v>2.36473537426522E-4</v>
      </c>
      <c r="AZ63" s="33">
        <v>1.08406822812214E-4</v>
      </c>
      <c r="BA63" s="33">
        <v>6.4412581910713699E-5</v>
      </c>
      <c r="BB63" s="33">
        <v>-1.94989872093024E-4</v>
      </c>
      <c r="BC63" s="33">
        <v>-2.1470110977890599E-4</v>
      </c>
      <c r="BD63" s="33">
        <v>2.3283566192439E-4</v>
      </c>
      <c r="BE63" s="33">
        <v>1.4507351776748599E-4</v>
      </c>
      <c r="BF63" s="33">
        <v>-2.0933349567545602E-3</v>
      </c>
      <c r="BG63" s="33">
        <v>-2.2952478175398099E-4</v>
      </c>
      <c r="BH63" s="33">
        <v>-2.1829049547850301E-4</v>
      </c>
      <c r="BI63" s="33">
        <v>-5.6673102827596903E-4</v>
      </c>
      <c r="BJ63" s="33">
        <v>-6.74398342109787E-5</v>
      </c>
      <c r="BK63" s="33">
        <v>1.7304267833831801E-4</v>
      </c>
      <c r="BL63" s="33">
        <v>-2.02941630162446E-5</v>
      </c>
      <c r="BM63" s="32">
        <v>1.6652660255988599E-3</v>
      </c>
      <c r="BN63" s="33">
        <v>3.7644734943350802E-3</v>
      </c>
      <c r="BO63" s="33">
        <v>-2.0347118108027999E-4</v>
      </c>
      <c r="BP63" s="33">
        <v>1.02996009578E-4</v>
      </c>
      <c r="BQ63" s="33">
        <v>-1.5729822775865999E-4</v>
      </c>
      <c r="BR63" s="33">
        <v>-1.4666650224159201E-4</v>
      </c>
      <c r="BS63" s="33">
        <v>1.63685336229771E-3</v>
      </c>
      <c r="BT63" s="33">
        <v>-3.6315089501498302E-3</v>
      </c>
      <c r="BU63" s="33">
        <v>-1.4018145629841499E-3</v>
      </c>
      <c r="BV63" s="33">
        <v>5.0946711746924895E-4</v>
      </c>
      <c r="BW63" s="33">
        <v>4.2208705053613899E-4</v>
      </c>
      <c r="BX63" s="33">
        <v>-2.1666465949279302E-3</v>
      </c>
      <c r="BY63" s="33">
        <v>6.5130126789148497E-5</v>
      </c>
      <c r="BZ63" s="33">
        <v>1.7929943031181001E-3</v>
      </c>
      <c r="CA63" s="33">
        <v>1.7497651372323699E-4</v>
      </c>
      <c r="CB63" s="33">
        <v>2.1420729762197501E-3</v>
      </c>
      <c r="CC63" s="33">
        <v>-1.11042354912676E-3</v>
      </c>
      <c r="CD63" s="33">
        <v>-4.0448689408581002E-4</v>
      </c>
      <c r="CE63" s="33">
        <v>-2.48037875990096E-3</v>
      </c>
      <c r="CF63" s="33">
        <v>-3.0976796730499599E-4</v>
      </c>
      <c r="CG63" s="33">
        <v>-3.4331033373454899E-3</v>
      </c>
      <c r="CH63" s="33">
        <v>4.1931525844427896E-3</v>
      </c>
      <c r="CI63" s="33">
        <v>-1.92818454242063E-4</v>
      </c>
      <c r="CJ63" s="33">
        <v>1.51183829254917E-5</v>
      </c>
      <c r="CK63" s="33">
        <v>-1.64621534279752E-4</v>
      </c>
      <c r="CL63" s="33">
        <v>-2.1809369067423901E-4</v>
      </c>
      <c r="CM63" s="33">
        <v>1.41555046583583E-3</v>
      </c>
      <c r="CN63" s="33">
        <v>-3.1486678632008901E-3</v>
      </c>
      <c r="CO63" s="33">
        <v>-1.7811224981173701E-3</v>
      </c>
      <c r="CP63" s="33">
        <v>9.3271294915715799E-5</v>
      </c>
      <c r="CQ63" s="33">
        <v>3.74346842914083E-4</v>
      </c>
      <c r="CR63" s="33">
        <v>-2.0775114429393E-3</v>
      </c>
      <c r="CS63" s="33">
        <v>-8.24363209740904E-5</v>
      </c>
      <c r="CT63" s="33">
        <v>1.8878650029570301E-3</v>
      </c>
      <c r="CU63" s="33">
        <v>2.2746612251423799E-4</v>
      </c>
      <c r="CV63" s="33">
        <v>2.2445252846465999E-3</v>
      </c>
      <c r="CW63" s="33">
        <v>-6.8014217019027605E-4</v>
      </c>
      <c r="CX63" s="33">
        <v>-3.6862644265512901E-4</v>
      </c>
      <c r="CY63" s="33">
        <v>-2.3781794140692201E-3</v>
      </c>
      <c r="CZ63" s="33">
        <v>-9.0219406545449999E-5</v>
      </c>
      <c r="DA63" s="33">
        <v>-3.3846560874793799E-3</v>
      </c>
      <c r="DB63" s="33">
        <v>-8.8291539359708899E-6</v>
      </c>
      <c r="DC63" s="33">
        <v>2.96144663817991E-4</v>
      </c>
      <c r="DD63" s="33">
        <v>-3.16234658964593E-4</v>
      </c>
    </row>
    <row r="64" spans="2:108" x14ac:dyDescent="0.2">
      <c r="B64" s="3" t="s">
        <v>90</v>
      </c>
      <c r="C64" s="31">
        <v>3.7826142495322599</v>
      </c>
      <c r="D64" s="31">
        <v>0.74234850920683804</v>
      </c>
      <c r="E64" s="31"/>
      <c r="F64" s="33">
        <v>-4.2938238229402702E-4</v>
      </c>
      <c r="G64" s="33">
        <v>4.9704838971111798E-5</v>
      </c>
      <c r="H64" s="33">
        <v>5.2646748053086797E-5</v>
      </c>
      <c r="I64" s="33">
        <v>1.42849669181621E-5</v>
      </c>
      <c r="J64" s="33">
        <v>6.0560924106321199E-5</v>
      </c>
      <c r="K64" s="33">
        <v>-4.8900634481002903E-5</v>
      </c>
      <c r="L64" s="33">
        <v>-2.9791273383922101E-5</v>
      </c>
      <c r="M64" s="33">
        <v>-3.77904287265431E-5</v>
      </c>
      <c r="N64" s="33">
        <v>4.9434968010510699E-5</v>
      </c>
      <c r="O64" s="33">
        <v>6.6635183471155994E-5</v>
      </c>
      <c r="P64" s="33">
        <v>-1.20176787063611E-4</v>
      </c>
      <c r="Q64" s="33">
        <v>4.6517332591998002E-6</v>
      </c>
      <c r="R64" s="33">
        <v>-1.9683356845537101E-4</v>
      </c>
      <c r="S64" s="33">
        <v>3.0654981037780297E-5</v>
      </c>
      <c r="T64" s="33">
        <v>1.4107030206062001E-4</v>
      </c>
      <c r="U64" s="33">
        <v>-9.0322397607177604E-5</v>
      </c>
      <c r="V64" s="33">
        <v>4.1264262918349801E-5</v>
      </c>
      <c r="W64" s="33">
        <v>-3.7109388997145401E-5</v>
      </c>
      <c r="X64" s="33">
        <v>6.3875178922557797E-6</v>
      </c>
      <c r="Y64" s="33">
        <v>-7.4435380021421003E-5</v>
      </c>
      <c r="Z64" s="33">
        <v>-1.4309670813031999E-2</v>
      </c>
      <c r="AA64" s="33">
        <v>4.7141138132597701E-3</v>
      </c>
      <c r="AB64" s="33">
        <v>-1.02945628113921E-3</v>
      </c>
      <c r="AC64" s="33">
        <v>5.0859836734386396E-4</v>
      </c>
      <c r="AD64" s="33">
        <v>1.6640696153419499E-3</v>
      </c>
      <c r="AE64" s="33">
        <v>1.0799521484332901E-3</v>
      </c>
      <c r="AF64" s="33">
        <v>5.2928399544714998E-3</v>
      </c>
      <c r="AG64" s="33">
        <v>2.5329008679189999E-3</v>
      </c>
      <c r="AH64" s="33">
        <v>-2.5460435162634302E-4</v>
      </c>
      <c r="AI64" s="33">
        <v>9.7615406767527003E-4</v>
      </c>
      <c r="AJ64" s="33">
        <v>4.7605876784013396E-3</v>
      </c>
      <c r="AK64" s="33">
        <v>-1.58011367081246E-3</v>
      </c>
      <c r="AL64" s="33">
        <v>2.6271528999757902E-4</v>
      </c>
      <c r="AM64" s="33">
        <v>1.7748925282254099E-3</v>
      </c>
      <c r="AN64" s="33">
        <v>3.3709191050837598E-3</v>
      </c>
      <c r="AO64" s="33">
        <v>1.04353372581023E-3</v>
      </c>
      <c r="AP64" s="33">
        <v>-8.7444122936452704E-4</v>
      </c>
      <c r="AQ64" s="33">
        <v>3.6475176767191701E-3</v>
      </c>
      <c r="AR64" s="33">
        <v>4.9128487095396003E-4</v>
      </c>
      <c r="AS64" s="33">
        <v>-9.71141600618184E-4</v>
      </c>
      <c r="AT64" s="33">
        <v>-1.6347852642412099E-2</v>
      </c>
      <c r="AU64" s="33">
        <v>6.2341320083264999E-3</v>
      </c>
      <c r="AV64" s="33">
        <v>4.3345212340879201E-3</v>
      </c>
      <c r="AW64" s="33">
        <v>4.7399534605074697E-3</v>
      </c>
      <c r="AX64" s="33">
        <v>-4.4165855778280604E-3</v>
      </c>
      <c r="AY64" s="33">
        <v>5.2668659733430103E-3</v>
      </c>
      <c r="AZ64" s="33">
        <v>-1.10014459967241E-3</v>
      </c>
      <c r="BA64" s="33">
        <v>1.0786864999420701E-3</v>
      </c>
      <c r="BB64" s="33">
        <v>-9.1247781209743695E-3</v>
      </c>
      <c r="BC64" s="33">
        <v>-9.6240942447355805E-3</v>
      </c>
      <c r="BD64" s="33">
        <v>2.3887597179382498E-2</v>
      </c>
      <c r="BE64" s="33">
        <v>-4.3683880876723303E-3</v>
      </c>
      <c r="BF64" s="33">
        <v>1.42751450332318E-3</v>
      </c>
      <c r="BG64" s="33">
        <v>-6.5480782208336202E-3</v>
      </c>
      <c r="BH64" s="33">
        <v>1.1610230116267601E-2</v>
      </c>
      <c r="BI64" s="33">
        <v>-3.5857914434835399E-3</v>
      </c>
      <c r="BJ64" s="33">
        <v>-2.8632432206582899E-4</v>
      </c>
      <c r="BK64" s="33">
        <v>1.13321683632362E-3</v>
      </c>
      <c r="BL64" s="33">
        <v>-3.1017331759266901E-3</v>
      </c>
      <c r="BM64" s="33">
        <v>3.76447349433549E-3</v>
      </c>
      <c r="BN64" s="32">
        <v>0.55108130912161502</v>
      </c>
      <c r="BO64" s="33">
        <v>-6.7901046660930095E-2</v>
      </c>
      <c r="BP64" s="33">
        <v>-3.3804893353095299E-2</v>
      </c>
      <c r="BQ64" s="33">
        <v>-5.1960854312269003E-2</v>
      </c>
      <c r="BR64" s="33">
        <v>-6.3460211981807698E-3</v>
      </c>
      <c r="BS64" s="33">
        <v>-6.6352588147378697E-2</v>
      </c>
      <c r="BT64" s="33">
        <v>-0.106150388121925</v>
      </c>
      <c r="BU64" s="33">
        <v>-7.0669042335672796E-2</v>
      </c>
      <c r="BV64" s="33">
        <v>-5.6488772306247298E-2</v>
      </c>
      <c r="BW64" s="33">
        <v>-2.92476145646757E-2</v>
      </c>
      <c r="BX64" s="33">
        <v>-0.140131637912629</v>
      </c>
      <c r="BY64" s="33">
        <v>3.4039169045654197E-2</v>
      </c>
      <c r="BZ64" s="33">
        <v>-0.137808086940408</v>
      </c>
      <c r="CA64" s="33">
        <v>-3.2080396239892702E-3</v>
      </c>
      <c r="CB64" s="33">
        <v>-0.145383922176266</v>
      </c>
      <c r="CC64" s="33">
        <v>-8.8698487289302894E-2</v>
      </c>
      <c r="CD64" s="33">
        <v>1.4915414297639699E-2</v>
      </c>
      <c r="CE64" s="33">
        <v>-7.5885754541426306E-2</v>
      </c>
      <c r="CF64" s="33">
        <v>-3.6966246026083902E-3</v>
      </c>
      <c r="CG64" s="33">
        <v>7.4661380894080004E-2</v>
      </c>
      <c r="CH64" s="33">
        <v>0.55237626466755396</v>
      </c>
      <c r="CI64" s="33">
        <v>-6.45766226570052E-2</v>
      </c>
      <c r="CJ64" s="33">
        <v>-3.59796179018134E-2</v>
      </c>
      <c r="CK64" s="33">
        <v>-5.0074470575294398E-2</v>
      </c>
      <c r="CL64" s="33">
        <v>-1.18828946875706E-3</v>
      </c>
      <c r="CM64" s="33">
        <v>-7.5181276576749903E-2</v>
      </c>
      <c r="CN64" s="33">
        <v>-8.9105835545257195E-2</v>
      </c>
      <c r="CO64" s="33">
        <v>-7.8660307067966395E-2</v>
      </c>
      <c r="CP64" s="33">
        <v>-6.4491934976271204E-2</v>
      </c>
      <c r="CQ64" s="33">
        <v>-2.9138579254486301E-2</v>
      </c>
      <c r="CR64" s="33">
        <v>-0.137393896422871</v>
      </c>
      <c r="CS64" s="33">
        <v>3.4923341649452898E-2</v>
      </c>
      <c r="CT64" s="33">
        <v>-0.153606688933246</v>
      </c>
      <c r="CU64" s="33">
        <v>-2.6512318754257202E-3</v>
      </c>
      <c r="CV64" s="33">
        <v>-0.13785550600003699</v>
      </c>
      <c r="CW64" s="33">
        <v>-7.8749585984001599E-2</v>
      </c>
      <c r="CX64" s="33">
        <v>1.6541564203075499E-2</v>
      </c>
      <c r="CY64" s="33">
        <v>-7.2147179011891605E-2</v>
      </c>
      <c r="CZ64" s="33">
        <v>7.24812190922093E-3</v>
      </c>
      <c r="DA64" s="33">
        <v>7.0170934377022806E-2</v>
      </c>
      <c r="DB64" s="33">
        <v>4.2769330138466298E-4</v>
      </c>
      <c r="DC64" s="33">
        <v>1.0103278375469401E-2</v>
      </c>
      <c r="DD64" s="33">
        <v>-1.1416172633019901E-2</v>
      </c>
    </row>
    <row r="65" spans="2:108" x14ac:dyDescent="0.2">
      <c r="B65" s="3" t="s">
        <v>91</v>
      </c>
      <c r="C65" s="31">
        <v>0.62751008775509098</v>
      </c>
      <c r="D65" s="31">
        <v>0.23626983982506</v>
      </c>
      <c r="E65" s="31"/>
      <c r="F65" s="33">
        <v>6.7078108304486294E-5</v>
      </c>
      <c r="G65" s="33">
        <v>-3.3882692069741798E-5</v>
      </c>
      <c r="H65" s="33">
        <v>6.5295463579244402E-6</v>
      </c>
      <c r="I65" s="33">
        <v>-6.5590740585524901E-6</v>
      </c>
      <c r="J65" s="33">
        <v>-1.48928214584088E-5</v>
      </c>
      <c r="K65" s="33">
        <v>-1.9799063792477798E-5</v>
      </c>
      <c r="L65" s="33">
        <v>9.8576368409814394E-6</v>
      </c>
      <c r="M65" s="33">
        <v>-6.8504705181686204E-6</v>
      </c>
      <c r="N65" s="33">
        <v>5.0166728687487102E-6</v>
      </c>
      <c r="O65" s="33">
        <v>-5.3658052771407802E-6</v>
      </c>
      <c r="P65" s="33">
        <v>2.7555506150109201E-5</v>
      </c>
      <c r="Q65" s="33">
        <v>1.6006902982674401E-5</v>
      </c>
      <c r="R65" s="33">
        <v>2.06993372906571E-7</v>
      </c>
      <c r="S65" s="33">
        <v>-4.5901364111100698E-6</v>
      </c>
      <c r="T65" s="33">
        <v>-3.35919527993932E-5</v>
      </c>
      <c r="U65" s="33">
        <v>1.6142727662241999E-6</v>
      </c>
      <c r="V65" s="33">
        <v>-7.48583144247404E-7</v>
      </c>
      <c r="W65" s="33">
        <v>-2.8550278473282499E-6</v>
      </c>
      <c r="X65" s="33">
        <v>2.2408584964683599E-6</v>
      </c>
      <c r="Y65" s="33">
        <v>-9.4234388970982298E-6</v>
      </c>
      <c r="Z65" s="33">
        <v>2.8083105484021402E-3</v>
      </c>
      <c r="AA65" s="33">
        <v>-1.9106677657362301E-3</v>
      </c>
      <c r="AB65" s="33">
        <v>8.6482585410193699E-5</v>
      </c>
      <c r="AC65" s="33">
        <v>-3.9737062494262702E-4</v>
      </c>
      <c r="AD65" s="33">
        <v>-8.0239667220517198E-4</v>
      </c>
      <c r="AE65" s="33">
        <v>-1.0620784411140599E-3</v>
      </c>
      <c r="AF65" s="33">
        <v>7.4690179685251505E-5</v>
      </c>
      <c r="AG65" s="33">
        <v>-2.9681713715276002E-4</v>
      </c>
      <c r="AH65" s="33">
        <v>-7.5077219974752204E-4</v>
      </c>
      <c r="AI65" s="33">
        <v>-1.29148479217207E-4</v>
      </c>
      <c r="AJ65" s="33">
        <v>4.5495113935644602E-4</v>
      </c>
      <c r="AK65" s="33">
        <v>4.1549988079047203E-4</v>
      </c>
      <c r="AL65" s="33">
        <v>6.2568824367251994E-5</v>
      </c>
      <c r="AM65" s="33">
        <v>-2.09257863468488E-4</v>
      </c>
      <c r="AN65" s="33">
        <v>-9.4235078815704104E-4</v>
      </c>
      <c r="AO65" s="33">
        <v>2.6302566001689401E-4</v>
      </c>
      <c r="AP65" s="33">
        <v>2.8042728569276201E-4</v>
      </c>
      <c r="AQ65" s="33">
        <v>-1.3125996352135E-4</v>
      </c>
      <c r="AR65" s="33">
        <v>-9.1096953769012705E-6</v>
      </c>
      <c r="AS65" s="33">
        <v>2.3225362453424501E-4</v>
      </c>
      <c r="AT65" s="33">
        <v>4.8637784027999399E-4</v>
      </c>
      <c r="AU65" s="33">
        <v>-5.3781829493441098E-3</v>
      </c>
      <c r="AV65" s="33">
        <v>-1.2545593138262299E-3</v>
      </c>
      <c r="AW65" s="33">
        <v>8.7981268245118595E-4</v>
      </c>
      <c r="AX65" s="33">
        <v>-7.2943024802204397E-4</v>
      </c>
      <c r="AY65" s="33">
        <v>5.1385001766254801E-4</v>
      </c>
      <c r="AZ65" s="33">
        <v>-8.3024661870694601E-4</v>
      </c>
      <c r="BA65" s="33">
        <v>-6.6789188020820504E-4</v>
      </c>
      <c r="BB65" s="33">
        <v>-2.0371475743686499E-3</v>
      </c>
      <c r="BC65" s="33">
        <v>-2.2974205957123001E-4</v>
      </c>
      <c r="BD65" s="33">
        <v>-6.6023115608606795E-4</v>
      </c>
      <c r="BE65" s="33">
        <v>-9.3638326925081299E-5</v>
      </c>
      <c r="BF65" s="33">
        <v>-1.5719099150772101E-4</v>
      </c>
      <c r="BG65" s="33">
        <v>2.0923880490129301E-3</v>
      </c>
      <c r="BH65" s="33">
        <v>3.3279692261691798E-3</v>
      </c>
      <c r="BI65" s="33">
        <v>9.1159124923040097E-4</v>
      </c>
      <c r="BJ65" s="33">
        <v>2.6433288520716299E-4</v>
      </c>
      <c r="BK65" s="33">
        <v>1.44012465360001E-4</v>
      </c>
      <c r="BL65" s="33">
        <v>-2.4266475418796099E-4</v>
      </c>
      <c r="BM65" s="33">
        <v>-2.03471181080356E-4</v>
      </c>
      <c r="BN65" s="33">
        <v>-6.7901046660914594E-2</v>
      </c>
      <c r="BO65" s="32">
        <v>5.5823437210959698E-2</v>
      </c>
      <c r="BP65" s="33">
        <v>6.5362336895637696E-3</v>
      </c>
      <c r="BQ65" s="33">
        <v>3.09583453589628E-3</v>
      </c>
      <c r="BR65" s="33">
        <v>2.4172236695115298E-2</v>
      </c>
      <c r="BS65" s="33">
        <v>2.7470396570015401E-2</v>
      </c>
      <c r="BT65" s="33">
        <v>7.0581755056013896E-3</v>
      </c>
      <c r="BU65" s="33">
        <v>4.9157564438604504E-3</v>
      </c>
      <c r="BV65" s="33">
        <v>2.4855636022728299E-2</v>
      </c>
      <c r="BW65" s="33">
        <v>7.9039095182667999E-3</v>
      </c>
      <c r="BX65" s="33">
        <v>-8.1513109910292293E-3</v>
      </c>
      <c r="BY65" s="33">
        <v>-5.2336336833182498E-3</v>
      </c>
      <c r="BZ65" s="33">
        <v>6.1063081332762403E-3</v>
      </c>
      <c r="CA65" s="33">
        <v>-2.91811966090408E-3</v>
      </c>
      <c r="CB65" s="33">
        <v>5.7528423524408796E-3</v>
      </c>
      <c r="CC65" s="33">
        <v>-3.2703809924193201E-3</v>
      </c>
      <c r="CD65" s="33">
        <v>-7.8979460509974193E-3</v>
      </c>
      <c r="CE65" s="33">
        <v>1.7518207227749201E-3</v>
      </c>
      <c r="CF65" s="33">
        <v>1.14113074418612E-3</v>
      </c>
      <c r="CG65" s="33">
        <v>-3.8336694846869699E-3</v>
      </c>
      <c r="CH65" s="33">
        <v>-6.4851661757985901E-2</v>
      </c>
      <c r="CI65" s="33">
        <v>5.0713922080599397E-2</v>
      </c>
      <c r="CJ65" s="33">
        <v>7.6641872912694003E-3</v>
      </c>
      <c r="CK65" s="33">
        <v>1.44341687918445E-3</v>
      </c>
      <c r="CL65" s="33">
        <v>2.48497692541387E-2</v>
      </c>
      <c r="CM65" s="33">
        <v>2.88099332975346E-2</v>
      </c>
      <c r="CN65" s="33">
        <v>8.7595566201709597E-3</v>
      </c>
      <c r="CO65" s="33">
        <v>4.1211996806676896E-3</v>
      </c>
      <c r="CP65" s="33">
        <v>2.5302919400520499E-2</v>
      </c>
      <c r="CQ65" s="33">
        <v>7.9526974290143101E-3</v>
      </c>
      <c r="CR65" s="33">
        <v>-6.8110206775687798E-3</v>
      </c>
      <c r="CS65" s="33">
        <v>-4.1121787396352898E-3</v>
      </c>
      <c r="CT65" s="33">
        <v>7.7877733166407297E-3</v>
      </c>
      <c r="CU65" s="33">
        <v>-3.8661276564678198E-3</v>
      </c>
      <c r="CV65" s="33">
        <v>4.0618214136279697E-3</v>
      </c>
      <c r="CW65" s="33">
        <v>-2.64948954927901E-3</v>
      </c>
      <c r="CX65" s="33">
        <v>-8.8644552812790593E-3</v>
      </c>
      <c r="CY65" s="33">
        <v>1.45663265804417E-3</v>
      </c>
      <c r="CZ65" s="33">
        <v>1.3581008393805001E-3</v>
      </c>
      <c r="DA65" s="33">
        <v>-3.1661939234313499E-3</v>
      </c>
      <c r="DB65" s="33">
        <v>-7.1817495740100697E-5</v>
      </c>
      <c r="DC65" s="33">
        <v>-5.0787193104612205E-4</v>
      </c>
      <c r="DD65" s="33">
        <v>9.2093577223716202E-4</v>
      </c>
    </row>
    <row r="66" spans="2:108" x14ac:dyDescent="0.2">
      <c r="B66" s="3" t="s">
        <v>92</v>
      </c>
      <c r="C66" s="31">
        <v>-1.3733123215127201E-2</v>
      </c>
      <c r="D66" s="31">
        <v>0.22614109684575401</v>
      </c>
      <c r="E66" s="31"/>
      <c r="F66" s="33">
        <v>1.6688891762090898E-5</v>
      </c>
      <c r="G66" s="33">
        <v>5.4068068596037304E-6</v>
      </c>
      <c r="H66" s="33">
        <v>-2.2985485199220199E-5</v>
      </c>
      <c r="I66" s="33">
        <v>7.6707007683991002E-6</v>
      </c>
      <c r="J66" s="33">
        <v>-1.06977791448765E-5</v>
      </c>
      <c r="K66" s="33">
        <v>6.5025701947694001E-6</v>
      </c>
      <c r="L66" s="33">
        <v>1.0106129823864699E-5</v>
      </c>
      <c r="M66" s="33">
        <v>7.3489236338188298E-6</v>
      </c>
      <c r="N66" s="33">
        <v>1.40312082712891E-5</v>
      </c>
      <c r="O66" s="33">
        <v>8.6696292666550199E-6</v>
      </c>
      <c r="P66" s="33">
        <v>-4.53970456474316E-7</v>
      </c>
      <c r="Q66" s="33">
        <v>1.41881789549406E-6</v>
      </c>
      <c r="R66" s="33">
        <v>2.4001565360800099E-5</v>
      </c>
      <c r="S66" s="33">
        <v>3.1609050975574398E-6</v>
      </c>
      <c r="T66" s="33">
        <v>-1.53976604224173E-5</v>
      </c>
      <c r="U66" s="33">
        <v>5.3011936613421301E-6</v>
      </c>
      <c r="V66" s="33">
        <v>2.1549006331730899E-7</v>
      </c>
      <c r="W66" s="33">
        <v>3.9400852065496504E-6</v>
      </c>
      <c r="X66" s="33">
        <v>-6.5997016230360601E-6</v>
      </c>
      <c r="Y66" s="33">
        <v>2.7631313410921602E-5</v>
      </c>
      <c r="Z66" s="33">
        <v>7.5522289601171605E-4</v>
      </c>
      <c r="AA66" s="33">
        <v>-4.13601000845278E-5</v>
      </c>
      <c r="AB66" s="33">
        <v>-1.3670642077724499E-3</v>
      </c>
      <c r="AC66" s="33">
        <v>3.6880335430579802E-5</v>
      </c>
      <c r="AD66" s="33">
        <v>-1.2686005584220601E-4</v>
      </c>
      <c r="AE66" s="33">
        <v>-7.1253238430938002E-5</v>
      </c>
      <c r="AF66" s="33">
        <v>-4.4002305175507098E-4</v>
      </c>
      <c r="AG66" s="33">
        <v>1.0369558186577099E-4</v>
      </c>
      <c r="AH66" s="33">
        <v>5.8067315701593604E-4</v>
      </c>
      <c r="AI66" s="33">
        <v>3.7544913072423198E-4</v>
      </c>
      <c r="AJ66" s="33">
        <v>-3.9585499596568201E-4</v>
      </c>
      <c r="AK66" s="33">
        <v>-3.6610594741642697E-5</v>
      </c>
      <c r="AL66" s="33">
        <v>4.4317137865204898E-5</v>
      </c>
      <c r="AM66" s="33">
        <v>3.0935748985041702E-4</v>
      </c>
      <c r="AN66" s="33">
        <v>-4.5170489109955102E-5</v>
      </c>
      <c r="AO66" s="33">
        <v>-7.9374410918295405E-6</v>
      </c>
      <c r="AP66" s="33">
        <v>2.33858215890907E-4</v>
      </c>
      <c r="AQ66" s="33">
        <v>-2.4834875851419E-4</v>
      </c>
      <c r="AR66" s="33">
        <v>-1.15228744421202E-4</v>
      </c>
      <c r="AS66" s="33">
        <v>-4.8409011846842399E-4</v>
      </c>
      <c r="AT66" s="33">
        <v>3.0254063835124401E-3</v>
      </c>
      <c r="AU66" s="33">
        <v>-9.8094137518991097E-4</v>
      </c>
      <c r="AV66" s="33">
        <v>-4.7492455638560799E-3</v>
      </c>
      <c r="AW66" s="33">
        <v>1.4020139452932599E-4</v>
      </c>
      <c r="AX66" s="33">
        <v>2.0828319168864099E-3</v>
      </c>
      <c r="AY66" s="33">
        <v>-2.3116095091742499E-4</v>
      </c>
      <c r="AZ66" s="33">
        <v>8.3057506825480899E-4</v>
      </c>
      <c r="BA66" s="33">
        <v>5.3127074723406599E-4</v>
      </c>
      <c r="BB66" s="33">
        <v>-2.0375082206233199E-4</v>
      </c>
      <c r="BC66" s="33">
        <v>7.3836807022341095E-4</v>
      </c>
      <c r="BD66" s="33">
        <v>-1.46703589486638E-3</v>
      </c>
      <c r="BE66" s="33">
        <v>1.2585128179609399E-3</v>
      </c>
      <c r="BF66" s="33">
        <v>-3.6025026711441598E-3</v>
      </c>
      <c r="BG66" s="33">
        <v>8.1657508073213099E-4</v>
      </c>
      <c r="BH66" s="33">
        <v>-1.21978225422575E-3</v>
      </c>
      <c r="BI66" s="33">
        <v>-3.5673062264157999E-4</v>
      </c>
      <c r="BJ66" s="33">
        <v>2.9286545196664202E-4</v>
      </c>
      <c r="BK66" s="33">
        <v>-1.6067777716765599E-4</v>
      </c>
      <c r="BL66" s="33">
        <v>6.9849751758922405E-4</v>
      </c>
      <c r="BM66" s="33">
        <v>1.02996009577949E-4</v>
      </c>
      <c r="BN66" s="33">
        <v>-3.3804893353092502E-2</v>
      </c>
      <c r="BO66" s="33">
        <v>6.5362336895637696E-3</v>
      </c>
      <c r="BP66" s="32">
        <v>5.1139795682600797E-2</v>
      </c>
      <c r="BQ66" s="33">
        <v>-1.1075859202163401E-3</v>
      </c>
      <c r="BR66" s="33">
        <v>-6.0504543146611602E-3</v>
      </c>
      <c r="BS66" s="33">
        <v>9.2406874014097293E-3</v>
      </c>
      <c r="BT66" s="33">
        <v>4.3874894631957297E-3</v>
      </c>
      <c r="BU66" s="33">
        <v>2.0134370466961698E-3</v>
      </c>
      <c r="BV66" s="33">
        <v>-8.1646825034645907E-3</v>
      </c>
      <c r="BW66" s="33">
        <v>-8.2899463005991405E-3</v>
      </c>
      <c r="BX66" s="33">
        <v>1.37056596771083E-2</v>
      </c>
      <c r="BY66" s="33">
        <v>-3.57413353762631E-3</v>
      </c>
      <c r="BZ66" s="33">
        <v>1.4649207795696499E-2</v>
      </c>
      <c r="CA66" s="33">
        <v>-5.2117887284323502E-3</v>
      </c>
      <c r="CB66" s="33">
        <v>3.91115337000942E-4</v>
      </c>
      <c r="CC66" s="33">
        <v>1.6429563281578101E-3</v>
      </c>
      <c r="CD66" s="33">
        <v>-7.1346131440876903E-3</v>
      </c>
      <c r="CE66" s="33">
        <v>6.0224652447925103E-3</v>
      </c>
      <c r="CF66" s="33">
        <v>-2.2617636343110299E-3</v>
      </c>
      <c r="CG66" s="33">
        <v>2.8537288345287801E-3</v>
      </c>
      <c r="CH66" s="33">
        <v>-3.4136084194646199E-2</v>
      </c>
      <c r="CI66" s="33">
        <v>7.3660334969627497E-3</v>
      </c>
      <c r="CJ66" s="33">
        <v>4.8646468624111601E-2</v>
      </c>
      <c r="CK66" s="33">
        <v>-3.7635298388166298E-4</v>
      </c>
      <c r="CL66" s="33">
        <v>-6.8854180577773904E-3</v>
      </c>
      <c r="CM66" s="33">
        <v>1.1600927090253101E-2</v>
      </c>
      <c r="CN66" s="33">
        <v>3.8222519632524201E-3</v>
      </c>
      <c r="CO66" s="33">
        <v>3.1692188253315502E-3</v>
      </c>
      <c r="CP66" s="33">
        <v>-6.9141398407902097E-3</v>
      </c>
      <c r="CQ66" s="33">
        <v>-7.52223301537091E-3</v>
      </c>
      <c r="CR66" s="33">
        <v>1.3550692674010999E-2</v>
      </c>
      <c r="CS66" s="33">
        <v>-3.7469974236477199E-3</v>
      </c>
      <c r="CT66" s="33">
        <v>1.63692979351425E-2</v>
      </c>
      <c r="CU66" s="33">
        <v>-3.71126275188102E-3</v>
      </c>
      <c r="CV66" s="33">
        <v>-2.59974233311265E-4</v>
      </c>
      <c r="CW66" s="33">
        <v>1.46737329686035E-3</v>
      </c>
      <c r="CX66" s="33">
        <v>-6.9621151937382204E-3</v>
      </c>
      <c r="CY66" s="33">
        <v>6.0487477418491899E-3</v>
      </c>
      <c r="CZ66" s="33">
        <v>-3.8507395308478298E-3</v>
      </c>
      <c r="DA66" s="33">
        <v>2.6795077277276102E-3</v>
      </c>
      <c r="DB66" s="33">
        <v>2.99781832532073E-5</v>
      </c>
      <c r="DC66" s="33">
        <v>-3.47351881709967E-5</v>
      </c>
      <c r="DD66" s="33">
        <v>8.6202675407353203E-4</v>
      </c>
    </row>
    <row r="67" spans="2:108" x14ac:dyDescent="0.2">
      <c r="B67" s="3" t="s">
        <v>93</v>
      </c>
      <c r="C67" s="31">
        <v>-0.13418876387606099</v>
      </c>
      <c r="D67" s="31">
        <v>0.23363111343818599</v>
      </c>
      <c r="E67" s="31"/>
      <c r="F67" s="33">
        <v>3.3119256379470001E-5</v>
      </c>
      <c r="G67" s="33">
        <v>-2.2169966257210102E-6</v>
      </c>
      <c r="H67" s="33">
        <v>3.5761445728150501E-6</v>
      </c>
      <c r="I67" s="33">
        <v>-2.0474166135812299E-5</v>
      </c>
      <c r="J67" s="33">
        <v>3.9975816251261903E-6</v>
      </c>
      <c r="K67" s="33">
        <v>7.3881256487185299E-6</v>
      </c>
      <c r="L67" s="33">
        <v>-2.7191162632987699E-6</v>
      </c>
      <c r="M67" s="33">
        <v>1.43729132054556E-6</v>
      </c>
      <c r="N67" s="33">
        <v>-1.1963285433785999E-5</v>
      </c>
      <c r="O67" s="33">
        <v>-2.2054937456350899E-5</v>
      </c>
      <c r="P67" s="33">
        <v>1.45347552039618E-5</v>
      </c>
      <c r="Q67" s="33">
        <v>3.63550064334446E-6</v>
      </c>
      <c r="R67" s="33">
        <v>1.5672177128761201E-5</v>
      </c>
      <c r="S67" s="33">
        <v>5.4644338420483101E-8</v>
      </c>
      <c r="T67" s="33">
        <v>-3.8813753441721799E-6</v>
      </c>
      <c r="U67" s="33">
        <v>4.2735103110430501E-6</v>
      </c>
      <c r="V67" s="33">
        <v>7.5538940857373196E-7</v>
      </c>
      <c r="W67" s="33">
        <v>1.8105978755543101E-7</v>
      </c>
      <c r="X67" s="33">
        <v>5.4104765642722104E-6</v>
      </c>
      <c r="Y67" s="33">
        <v>-8.8239334696278095E-6</v>
      </c>
      <c r="Z67" s="33">
        <v>1.3285426364397399E-3</v>
      </c>
      <c r="AA67" s="33">
        <v>-4.2635284360349897E-4</v>
      </c>
      <c r="AB67" s="33">
        <v>3.5215799119742901E-4</v>
      </c>
      <c r="AC67" s="33">
        <v>-1.35974076713064E-3</v>
      </c>
      <c r="AD67" s="33">
        <v>1.4604804301669499E-4</v>
      </c>
      <c r="AE67" s="33">
        <v>-2.4461470325367799E-4</v>
      </c>
      <c r="AF67" s="33">
        <v>9.8906765365148406E-5</v>
      </c>
      <c r="AG67" s="33">
        <v>-4.9714112822527696E-4</v>
      </c>
      <c r="AH67" s="33">
        <v>-4.4330981329849801E-4</v>
      </c>
      <c r="AI67" s="33">
        <v>-1.63101334885379E-4</v>
      </c>
      <c r="AJ67" s="33">
        <v>6.0049543507778897E-5</v>
      </c>
      <c r="AK67" s="33">
        <v>2.71087159989155E-4</v>
      </c>
      <c r="AL67" s="33">
        <v>2.02409692552421E-4</v>
      </c>
      <c r="AM67" s="33">
        <v>-5.0870697210899296E-4</v>
      </c>
      <c r="AN67" s="33">
        <v>-2.8557080173201998E-4</v>
      </c>
      <c r="AO67" s="33">
        <v>2.5033669696339703E-4</v>
      </c>
      <c r="AP67" s="33">
        <v>2.4788559956007302E-4</v>
      </c>
      <c r="AQ67" s="33">
        <v>-1.2191775986703499E-4</v>
      </c>
      <c r="AR67" s="33">
        <v>1.05291879228432E-4</v>
      </c>
      <c r="AS67" s="33">
        <v>3.6659877586118101E-4</v>
      </c>
      <c r="AT67" s="33">
        <v>7.3998226483909405E-4</v>
      </c>
      <c r="AU67" s="33">
        <v>-1.2054821403011499E-3</v>
      </c>
      <c r="AV67" s="33">
        <v>-5.4539193755554101E-4</v>
      </c>
      <c r="AW67" s="33">
        <v>-5.5303239440675804E-3</v>
      </c>
      <c r="AX67" s="33">
        <v>2.9797364677057502E-3</v>
      </c>
      <c r="AY67" s="33">
        <v>8.1086995959559404E-4</v>
      </c>
      <c r="AZ67" s="33">
        <v>9.1259978116665203E-4</v>
      </c>
      <c r="BA67" s="33">
        <v>-7.2236142439572302E-4</v>
      </c>
      <c r="BB67" s="33">
        <v>4.0104400046436599E-4</v>
      </c>
      <c r="BC67" s="33">
        <v>1.97601027279651E-3</v>
      </c>
      <c r="BD67" s="33">
        <v>-2.7153290085192398E-3</v>
      </c>
      <c r="BE67" s="33">
        <v>1.97503180674251E-3</v>
      </c>
      <c r="BF67" s="33">
        <v>2.3959803143274901E-3</v>
      </c>
      <c r="BG67" s="33">
        <v>3.6470004145551098E-4</v>
      </c>
      <c r="BH67" s="33">
        <v>-4.81511673975067E-4</v>
      </c>
      <c r="BI67" s="33">
        <v>2.57970723896817E-4</v>
      </c>
      <c r="BJ67" s="33">
        <v>-1.69882804726301E-3</v>
      </c>
      <c r="BK67" s="33">
        <v>1.8755097052297799E-4</v>
      </c>
      <c r="BL67" s="33">
        <v>-1.14918080182857E-4</v>
      </c>
      <c r="BM67" s="33">
        <v>-1.5729822775865899E-4</v>
      </c>
      <c r="BN67" s="33">
        <v>-5.1960854312260302E-2</v>
      </c>
      <c r="BO67" s="33">
        <v>3.0958345358960198E-3</v>
      </c>
      <c r="BP67" s="33">
        <v>-1.10758592021629E-3</v>
      </c>
      <c r="BQ67" s="32">
        <v>5.4583497166366603E-2</v>
      </c>
      <c r="BR67" s="33">
        <v>-1.10258480669101E-2</v>
      </c>
      <c r="BS67" s="33">
        <v>1.23497114297455E-3</v>
      </c>
      <c r="BT67" s="33">
        <v>3.2934981259249E-3</v>
      </c>
      <c r="BU67" s="33">
        <v>9.0469435920985698E-3</v>
      </c>
      <c r="BV67" s="33">
        <v>8.0763830129836796E-3</v>
      </c>
      <c r="BW67" s="33">
        <v>-1.99368427290867E-3</v>
      </c>
      <c r="BX67" s="33">
        <v>4.3473526819145904E-3</v>
      </c>
      <c r="BY67" s="33">
        <v>-8.7553972065657504E-3</v>
      </c>
      <c r="BZ67" s="33">
        <v>7.3054297755451299E-5</v>
      </c>
      <c r="CA67" s="33">
        <v>4.1018618757390204E-3</v>
      </c>
      <c r="CB67" s="33">
        <v>1.16397592719503E-2</v>
      </c>
      <c r="CC67" s="33">
        <v>7.2731579804901298E-3</v>
      </c>
      <c r="CD67" s="33">
        <v>3.6421755586420498E-3</v>
      </c>
      <c r="CE67" s="33">
        <v>2.5965977274560901E-3</v>
      </c>
      <c r="CF67" s="33">
        <v>7.5343930092766696E-4</v>
      </c>
      <c r="CG67" s="33">
        <v>-7.4166189269329903E-3</v>
      </c>
      <c r="CH67" s="33">
        <v>-5.1923832155034197E-2</v>
      </c>
      <c r="CI67" s="33">
        <v>2.00082143709202E-3</v>
      </c>
      <c r="CJ67" s="33">
        <v>-4.3130852557013102E-4</v>
      </c>
      <c r="CK67" s="33">
        <v>5.1608560523885301E-2</v>
      </c>
      <c r="CL67" s="33">
        <v>-9.5046827051339308E-3</v>
      </c>
      <c r="CM67" s="33">
        <v>2.4255519255371701E-3</v>
      </c>
      <c r="CN67" s="33">
        <v>3.30267453311804E-3</v>
      </c>
      <c r="CO67" s="33">
        <v>8.6195476950723295E-3</v>
      </c>
      <c r="CP67" s="33">
        <v>7.8175180918604002E-3</v>
      </c>
      <c r="CQ67" s="33">
        <v>-2.8559121204698901E-3</v>
      </c>
      <c r="CR67" s="33">
        <v>5.3289519874162904E-3</v>
      </c>
      <c r="CS67" s="33">
        <v>-8.7374849711780601E-3</v>
      </c>
      <c r="CT67" s="33">
        <v>2.2266644830408102E-3</v>
      </c>
      <c r="CU67" s="33">
        <v>2.2755534122834899E-3</v>
      </c>
      <c r="CV67" s="33">
        <v>1.13967402079828E-2</v>
      </c>
      <c r="CW67" s="33">
        <v>7.5782474414392799E-3</v>
      </c>
      <c r="CX67" s="33">
        <v>3.7952854640692698E-3</v>
      </c>
      <c r="CY67" s="33">
        <v>2.3345575591338201E-3</v>
      </c>
      <c r="CZ67" s="33">
        <v>1.1079220381439499E-3</v>
      </c>
      <c r="DA67" s="33">
        <v>-6.6585323060172202E-3</v>
      </c>
      <c r="DB67" s="33">
        <v>-8.2725787458797501E-5</v>
      </c>
      <c r="DC67" s="33">
        <v>-1.0794820911427E-3</v>
      </c>
      <c r="DD67" s="33">
        <v>5.3217432473978395E-4</v>
      </c>
    </row>
    <row r="68" spans="2:108" x14ac:dyDescent="0.2">
      <c r="B68" s="3" t="s">
        <v>94</v>
      </c>
      <c r="C68" s="31">
        <v>0.80468850604407305</v>
      </c>
      <c r="D68" s="31">
        <v>0.313208453938915</v>
      </c>
      <c r="E68" s="31"/>
      <c r="F68" s="33">
        <v>-2.46546470815855E-5</v>
      </c>
      <c r="G68" s="33">
        <v>-1.0849473733299E-5</v>
      </c>
      <c r="H68" s="33">
        <v>-3.6371155476736801E-6</v>
      </c>
      <c r="I68" s="33">
        <v>1.9004172566789901E-5</v>
      </c>
      <c r="J68" s="33">
        <v>-5.3612524421539703E-5</v>
      </c>
      <c r="K68" s="33">
        <v>-4.0213481735917199E-5</v>
      </c>
      <c r="L68" s="33">
        <v>1.08953823208576E-5</v>
      </c>
      <c r="M68" s="33">
        <v>1.3987972719808399E-5</v>
      </c>
      <c r="N68" s="33">
        <v>4.4796247526296398E-5</v>
      </c>
      <c r="O68" s="33">
        <v>4.6927847793723902E-5</v>
      </c>
      <c r="P68" s="33">
        <v>-1.15188172640554E-5</v>
      </c>
      <c r="Q68" s="33">
        <v>-1.04334788083198E-5</v>
      </c>
      <c r="R68" s="33">
        <v>-1.1410600471700801E-5</v>
      </c>
      <c r="S68" s="33">
        <v>-5.23806838875622E-6</v>
      </c>
      <c r="T68" s="33">
        <v>1.0131846482127101E-5</v>
      </c>
      <c r="U68" s="33">
        <v>-8.09829898834458E-6</v>
      </c>
      <c r="V68" s="33">
        <v>-1.37334198549875E-5</v>
      </c>
      <c r="W68" s="33">
        <v>1.45347981202269E-7</v>
      </c>
      <c r="X68" s="33">
        <v>2.9290679707216098E-5</v>
      </c>
      <c r="Y68" s="33">
        <v>7.3254507056769999E-5</v>
      </c>
      <c r="Z68" s="33">
        <v>2.4704288511727298E-4</v>
      </c>
      <c r="AA68" s="33">
        <v>-2.5503927211490503E-4</v>
      </c>
      <c r="AB68" s="33">
        <v>-7.5381731696929201E-4</v>
      </c>
      <c r="AC68" s="33">
        <v>-2.26053613884089E-4</v>
      </c>
      <c r="AD68" s="33">
        <v>-2.32407210801196E-3</v>
      </c>
      <c r="AE68" s="33">
        <v>-1.37692077504329E-3</v>
      </c>
      <c r="AF68" s="33">
        <v>6.4268986188386701E-4</v>
      </c>
      <c r="AG68" s="33">
        <v>1.27398154843736E-3</v>
      </c>
      <c r="AH68" s="33">
        <v>1.1066181779175301E-3</v>
      </c>
      <c r="AI68" s="33">
        <v>8.1495909644426401E-4</v>
      </c>
      <c r="AJ68" s="33">
        <v>4.3400317425825199E-5</v>
      </c>
      <c r="AK68" s="33">
        <v>-4.2084338705760402E-4</v>
      </c>
      <c r="AL68" s="33">
        <v>-1.1633890303957E-4</v>
      </c>
      <c r="AM68" s="33">
        <v>5.8992277113538395E-4</v>
      </c>
      <c r="AN68" s="33">
        <v>6.4202841897504205E-5</v>
      </c>
      <c r="AO68" s="33">
        <v>-5.7253735568386596E-4</v>
      </c>
      <c r="AP68" s="33">
        <v>-2.5688463151793102E-4</v>
      </c>
      <c r="AQ68" s="33">
        <v>-3.2299040663377098E-4</v>
      </c>
      <c r="AR68" s="33">
        <v>-2.1695489800735901E-4</v>
      </c>
      <c r="AS68" s="33">
        <v>-1.7295642316131801E-3</v>
      </c>
      <c r="AT68" s="33">
        <v>5.2820908383885302E-3</v>
      </c>
      <c r="AU68" s="33">
        <v>-3.9424570852031798E-4</v>
      </c>
      <c r="AV68" s="33">
        <v>3.5438497895103E-3</v>
      </c>
      <c r="AW68" s="33">
        <v>1.5305910863591999E-3</v>
      </c>
      <c r="AX68" s="33">
        <v>-1.3115720866956599E-2</v>
      </c>
      <c r="AY68" s="33">
        <v>-4.51876132666561E-3</v>
      </c>
      <c r="AZ68" s="33">
        <v>-1.94299593262203E-3</v>
      </c>
      <c r="BA68" s="33">
        <v>-1.7161150668236699E-3</v>
      </c>
      <c r="BB68" s="33">
        <v>2.8549543748176902E-3</v>
      </c>
      <c r="BC68" s="33">
        <v>5.0435953142412998E-4</v>
      </c>
      <c r="BD68" s="33">
        <v>-2.2859848358147301E-4</v>
      </c>
      <c r="BE68" s="33">
        <v>-3.1980704140173199E-3</v>
      </c>
      <c r="BF68" s="33">
        <v>-6.03243581053221E-3</v>
      </c>
      <c r="BG68" s="33">
        <v>3.8927805486970498E-4</v>
      </c>
      <c r="BH68" s="33">
        <v>2.7750045739940699E-3</v>
      </c>
      <c r="BI68" s="33">
        <v>-1.1818476743252701E-3</v>
      </c>
      <c r="BJ68" s="33">
        <v>1.2016756724093701E-3</v>
      </c>
      <c r="BK68" s="33">
        <v>-9.8036278482831998E-4</v>
      </c>
      <c r="BL68" s="33">
        <v>4.2268156384128399E-4</v>
      </c>
      <c r="BM68" s="33">
        <v>-1.4666650224164399E-4</v>
      </c>
      <c r="BN68" s="33">
        <v>-6.3460211981585003E-3</v>
      </c>
      <c r="BO68" s="33">
        <v>2.4172236695113598E-2</v>
      </c>
      <c r="BP68" s="33">
        <v>-6.0504543146618298E-3</v>
      </c>
      <c r="BQ68" s="33">
        <v>-1.1025848066911899E-2</v>
      </c>
      <c r="BR68" s="32">
        <v>9.8099535618805106E-2</v>
      </c>
      <c r="BS68" s="33">
        <v>7.0283776262953193E-2</v>
      </c>
      <c r="BT68" s="33">
        <v>-1.0498247985855001E-2</v>
      </c>
      <c r="BU68" s="33">
        <v>1.4965958467431199E-3</v>
      </c>
      <c r="BV68" s="33">
        <v>-3.6035407360380599E-2</v>
      </c>
      <c r="BW68" s="33">
        <v>-2.0709220750510099E-2</v>
      </c>
      <c r="BX68" s="33">
        <v>1.3907146857047799E-2</v>
      </c>
      <c r="BY68" s="33">
        <v>2.2633203306614801E-2</v>
      </c>
      <c r="BZ68" s="33">
        <v>-3.7027663265216098E-3</v>
      </c>
      <c r="CA68" s="33">
        <v>-1.01383870719474E-2</v>
      </c>
      <c r="CB68" s="33">
        <v>-2.3054930437133601E-2</v>
      </c>
      <c r="CC68" s="33">
        <v>-1.26397616545935E-2</v>
      </c>
      <c r="CD68" s="33">
        <v>-1.07493344350457E-2</v>
      </c>
      <c r="CE68" s="33">
        <v>7.64291566962093E-3</v>
      </c>
      <c r="CF68" s="33">
        <v>-1.6838841207990399E-3</v>
      </c>
      <c r="CG68" s="33">
        <v>3.03175501631083E-2</v>
      </c>
      <c r="CH68" s="33">
        <v>-5.15722697002584E-3</v>
      </c>
      <c r="CI68" s="33">
        <v>2.3605797038538101E-2</v>
      </c>
      <c r="CJ68" s="33">
        <v>-6.4036534391571998E-3</v>
      </c>
      <c r="CK68" s="33">
        <v>-1.0729163421545699E-2</v>
      </c>
      <c r="CL68" s="33">
        <v>9.2159178622071902E-2</v>
      </c>
      <c r="CM68" s="33">
        <v>6.9506112647157406E-2</v>
      </c>
      <c r="CN68" s="33">
        <v>-9.0272638979854193E-3</v>
      </c>
      <c r="CO68" s="33">
        <v>3.3162878327873901E-3</v>
      </c>
      <c r="CP68" s="33">
        <v>-3.4867893950344599E-2</v>
      </c>
      <c r="CQ68" s="33">
        <v>-1.8001487689141799E-2</v>
      </c>
      <c r="CR68" s="33">
        <v>1.5807224406772201E-2</v>
      </c>
      <c r="CS68" s="33">
        <v>2.4647358926087298E-2</v>
      </c>
      <c r="CT68" s="33">
        <v>-5.9640643122859703E-3</v>
      </c>
      <c r="CU68" s="33">
        <v>-9.0705649813901095E-3</v>
      </c>
      <c r="CV68" s="33">
        <v>-2.4444285942125499E-2</v>
      </c>
      <c r="CW68" s="33">
        <v>-1.4011944539763E-2</v>
      </c>
      <c r="CX68" s="33">
        <v>-1.22007183207408E-2</v>
      </c>
      <c r="CY68" s="33">
        <v>7.6420505907029198E-3</v>
      </c>
      <c r="CZ68" s="33">
        <v>-3.8791761544413701E-3</v>
      </c>
      <c r="DA68" s="33">
        <v>2.8657610008993899E-2</v>
      </c>
      <c r="DB68" s="33">
        <v>3.1739555799347802E-4</v>
      </c>
      <c r="DC68" s="33">
        <v>2.4480350756149898E-3</v>
      </c>
      <c r="DD68" s="33">
        <v>-2.0413448778100799E-3</v>
      </c>
    </row>
    <row r="69" spans="2:108" x14ac:dyDescent="0.2">
      <c r="B69" s="3" t="s">
        <v>95</v>
      </c>
      <c r="C69" s="31">
        <v>0.31707579455121299</v>
      </c>
      <c r="D69" s="31">
        <v>0.440913718535072</v>
      </c>
      <c r="E69" s="31"/>
      <c r="F69" s="33">
        <v>4.3801523943441601E-5</v>
      </c>
      <c r="G69" s="33">
        <v>-1.35241988288888E-5</v>
      </c>
      <c r="H69" s="33">
        <v>-9.1169045842356404E-8</v>
      </c>
      <c r="I69" s="33">
        <v>2.4655236544685701E-5</v>
      </c>
      <c r="J69" s="33">
        <v>-7.2578529211037197E-5</v>
      </c>
      <c r="K69" s="33">
        <v>-1.1580793395957E-4</v>
      </c>
      <c r="L69" s="33">
        <v>1.57280356889794E-5</v>
      </c>
      <c r="M69" s="33">
        <v>6.9205950953414601E-6</v>
      </c>
      <c r="N69" s="33">
        <v>4.7600745469592901E-5</v>
      </c>
      <c r="O69" s="33">
        <v>2.79973659660503E-5</v>
      </c>
      <c r="P69" s="33">
        <v>-8.58327856823553E-6</v>
      </c>
      <c r="Q69" s="33">
        <v>-7.4776989488391602E-6</v>
      </c>
      <c r="R69" s="33">
        <v>3.0000419181545798E-5</v>
      </c>
      <c r="S69" s="33">
        <v>-2.8355223351004098E-6</v>
      </c>
      <c r="T69" s="33">
        <v>-1.36949314869915E-5</v>
      </c>
      <c r="U69" s="33">
        <v>4.2984102279948601E-7</v>
      </c>
      <c r="V69" s="33">
        <v>-2.9791790614769299E-6</v>
      </c>
      <c r="W69" s="33">
        <v>2.6524088888101102E-6</v>
      </c>
      <c r="X69" s="33">
        <v>1.94259751253278E-5</v>
      </c>
      <c r="Y69" s="33">
        <v>7.6020437452150398E-5</v>
      </c>
      <c r="Z69" s="33">
        <v>2.4294369004464302E-3</v>
      </c>
      <c r="AA69" s="33">
        <v>-4.3858199650571899E-4</v>
      </c>
      <c r="AB69" s="33">
        <v>-7.4485655766119805E-4</v>
      </c>
      <c r="AC69" s="33">
        <v>-5.0078316921911103E-4</v>
      </c>
      <c r="AD69" s="33">
        <v>-2.2711445701181598E-3</v>
      </c>
      <c r="AE69" s="33">
        <v>-5.8698276432670397E-3</v>
      </c>
      <c r="AF69" s="33">
        <v>2.8416342197932099E-4</v>
      </c>
      <c r="AG69" s="33">
        <v>6.4580844035955003E-4</v>
      </c>
      <c r="AH69" s="33">
        <v>3.6984075304490602E-4</v>
      </c>
      <c r="AI69" s="33">
        <v>5.5455253121529E-4</v>
      </c>
      <c r="AJ69" s="33">
        <v>-6.9406982475851995E-5</v>
      </c>
      <c r="AK69" s="33">
        <v>-1.05871247763842E-4</v>
      </c>
      <c r="AL69" s="33">
        <v>2.08264689424869E-4</v>
      </c>
      <c r="AM69" s="33">
        <v>2.7535071924375998E-4</v>
      </c>
      <c r="AN69" s="33">
        <v>-4.1639852023903198E-4</v>
      </c>
      <c r="AO69" s="33">
        <v>-2.5354030754341198E-4</v>
      </c>
      <c r="AP69" s="33">
        <v>8.9250998830462996E-4</v>
      </c>
      <c r="AQ69" s="33">
        <v>-6.1830617780511395E-4</v>
      </c>
      <c r="AR69" s="33">
        <v>-3.4149289609265498E-4</v>
      </c>
      <c r="AS69" s="33">
        <v>-1.50597929562514E-3</v>
      </c>
      <c r="AT69" s="33">
        <v>4.5560644094463599E-3</v>
      </c>
      <c r="AU69" s="33">
        <v>-6.3724623253502395E-4</v>
      </c>
      <c r="AV69" s="33">
        <v>9.5903101464197996E-4</v>
      </c>
      <c r="AW69" s="33">
        <v>-3.7365779249360797E-5</v>
      </c>
      <c r="AX69" s="33">
        <v>-4.1302876848079203E-3</v>
      </c>
      <c r="AY69" s="33">
        <v>-1.03499203929817E-2</v>
      </c>
      <c r="AZ69" s="33">
        <v>-4.1809619079923E-4</v>
      </c>
      <c r="BA69" s="33">
        <v>7.4592930954733101E-4</v>
      </c>
      <c r="BB69" s="33">
        <v>3.61554136899816E-3</v>
      </c>
      <c r="BC69" s="33">
        <v>2.7295295452077701E-3</v>
      </c>
      <c r="BD69" s="33">
        <v>-2.8792552186609299E-3</v>
      </c>
      <c r="BE69" s="33">
        <v>1.5087754556579501E-4</v>
      </c>
      <c r="BF69" s="33">
        <v>-9.6528763621334408E-3</v>
      </c>
      <c r="BG69" s="33">
        <v>1.0799747000075301E-3</v>
      </c>
      <c r="BH69" s="33">
        <v>2.2014066448508999E-4</v>
      </c>
      <c r="BI69" s="33">
        <v>-2.2101400404614599E-3</v>
      </c>
      <c r="BJ69" s="33">
        <v>3.0326178142356199E-3</v>
      </c>
      <c r="BK69" s="33">
        <v>-4.33246158265333E-4</v>
      </c>
      <c r="BL69" s="33">
        <v>1.2759358366272E-3</v>
      </c>
      <c r="BM69" s="33">
        <v>1.6368533622975201E-3</v>
      </c>
      <c r="BN69" s="33">
        <v>-6.6352588147367497E-2</v>
      </c>
      <c r="BO69" s="33">
        <v>2.7470396570016001E-2</v>
      </c>
      <c r="BP69" s="33">
        <v>9.2406874014095402E-3</v>
      </c>
      <c r="BQ69" s="33">
        <v>1.23497114297482E-3</v>
      </c>
      <c r="BR69" s="33">
        <v>7.0283776262955303E-2</v>
      </c>
      <c r="BS69" s="32">
        <v>0.19440490719242401</v>
      </c>
      <c r="BT69" s="33">
        <v>-5.49694501000891E-3</v>
      </c>
      <c r="BU69" s="33">
        <v>-1.8435656190365999E-3</v>
      </c>
      <c r="BV69" s="33">
        <v>-2.1805477298388901E-2</v>
      </c>
      <c r="BW69" s="33">
        <v>-1.86015748363004E-2</v>
      </c>
      <c r="BX69" s="33">
        <v>2.5838810371226598E-2</v>
      </c>
      <c r="BY69" s="33">
        <v>7.7044777981332699E-3</v>
      </c>
      <c r="BZ69" s="33">
        <v>1.11356538236142E-2</v>
      </c>
      <c r="CA69" s="33">
        <v>-9.8388872645189494E-3</v>
      </c>
      <c r="CB69" s="33">
        <v>-3.9415778569949498E-3</v>
      </c>
      <c r="CC69" s="33">
        <v>-5.1322522164271604E-3</v>
      </c>
      <c r="CD69" s="33">
        <v>-4.3540331713625403E-2</v>
      </c>
      <c r="CE69" s="33">
        <v>1.2368015743589301E-2</v>
      </c>
      <c r="CF69" s="33">
        <v>-3.9323099259952997E-3</v>
      </c>
      <c r="CG69" s="33">
        <v>1.9659238876035701E-2</v>
      </c>
      <c r="CH69" s="33">
        <v>-6.6234538037358098E-2</v>
      </c>
      <c r="CI69" s="33">
        <v>2.7630058545225499E-2</v>
      </c>
      <c r="CJ69" s="33">
        <v>1.0080827842380499E-2</v>
      </c>
      <c r="CK69" s="33">
        <v>9.8715292646619091E-4</v>
      </c>
      <c r="CL69" s="33">
        <v>6.6242605610449506E-2</v>
      </c>
      <c r="CM69" s="33">
        <v>0.18831586312015999</v>
      </c>
      <c r="CN69" s="33">
        <v>-5.18637371456202E-3</v>
      </c>
      <c r="CO69" s="33">
        <v>-1.7255506079194699E-3</v>
      </c>
      <c r="CP69" s="33">
        <v>-2.0848980889503401E-2</v>
      </c>
      <c r="CQ69" s="33">
        <v>-1.6413332071399198E-2</v>
      </c>
      <c r="CR69" s="33">
        <v>2.8243142696303701E-2</v>
      </c>
      <c r="CS69" s="33">
        <v>9.2615764926315507E-3</v>
      </c>
      <c r="CT69" s="33">
        <v>1.2144603531015499E-2</v>
      </c>
      <c r="CU69" s="33">
        <v>-9.6532745112296505E-3</v>
      </c>
      <c r="CV69" s="33">
        <v>-4.9386966407648199E-3</v>
      </c>
      <c r="CW69" s="33">
        <v>-5.8747994496519303E-3</v>
      </c>
      <c r="CX69" s="33">
        <v>-4.3967429856736601E-2</v>
      </c>
      <c r="CY69" s="33">
        <v>1.2181954706020799E-2</v>
      </c>
      <c r="CZ69" s="33">
        <v>-6.9780222849969804E-3</v>
      </c>
      <c r="DA69" s="33">
        <v>1.85295300795724E-2</v>
      </c>
      <c r="DB69" s="33">
        <v>1.8207144076832601E-4</v>
      </c>
      <c r="DC69" s="33">
        <v>1.6049756446940601E-3</v>
      </c>
      <c r="DD69" s="33">
        <v>8.5153074438904495E-4</v>
      </c>
    </row>
    <row r="70" spans="2:108" x14ac:dyDescent="0.2">
      <c r="B70" s="3" t="s">
        <v>96</v>
      </c>
      <c r="C70" s="31">
        <v>-0.66405686303258904</v>
      </c>
      <c r="D70" s="31">
        <v>0.28871194447295401</v>
      </c>
      <c r="E70" s="31"/>
      <c r="F70" s="33">
        <v>7.2825202184455506E-5</v>
      </c>
      <c r="G70" s="33">
        <v>-2.3409879997469102E-6</v>
      </c>
      <c r="H70" s="33">
        <v>-1.4590046025035E-6</v>
      </c>
      <c r="I70" s="33">
        <v>-1.7686444298471701E-5</v>
      </c>
      <c r="J70" s="33">
        <v>2.52580083715484E-5</v>
      </c>
      <c r="K70" s="33">
        <v>3.7101589997760699E-5</v>
      </c>
      <c r="L70" s="33">
        <v>-1.9620919474910298E-5</v>
      </c>
      <c r="M70" s="33">
        <v>-1.4268301822276E-5</v>
      </c>
      <c r="N70" s="33">
        <v>-1.0266284494838599E-5</v>
      </c>
      <c r="O70" s="33">
        <v>-1.5239232852262301E-5</v>
      </c>
      <c r="P70" s="33">
        <v>4.6999997413867402E-5</v>
      </c>
      <c r="Q70" s="33">
        <v>7.1605154916247002E-6</v>
      </c>
      <c r="R70" s="33">
        <v>6.3889463829532898E-5</v>
      </c>
      <c r="S70" s="33">
        <v>-1.8233157305462801E-5</v>
      </c>
      <c r="T70" s="33">
        <v>-1.6504058198031199E-5</v>
      </c>
      <c r="U70" s="33">
        <v>2.7657767669996601E-5</v>
      </c>
      <c r="V70" s="33">
        <v>-6.7427655781942597E-6</v>
      </c>
      <c r="W70" s="33">
        <v>1.6167449818504601E-5</v>
      </c>
      <c r="X70" s="33">
        <v>-1.2006147873429799E-5</v>
      </c>
      <c r="Y70" s="33">
        <v>-1.3145288499362501E-5</v>
      </c>
      <c r="Z70" s="33">
        <v>2.5684123940198701E-3</v>
      </c>
      <c r="AA70" s="33">
        <v>-6.8208219380034598E-4</v>
      </c>
      <c r="AB70" s="33">
        <v>7.0356913805250305E-4</v>
      </c>
      <c r="AC70" s="33">
        <v>1.5831243582022699E-4</v>
      </c>
      <c r="AD70" s="33">
        <v>6.3456210127172297E-4</v>
      </c>
      <c r="AE70" s="33">
        <v>-1.5015998994026699E-4</v>
      </c>
      <c r="AF70" s="33">
        <v>-3.49467325769231E-3</v>
      </c>
      <c r="AG70" s="33">
        <v>-1.9561860026822198E-3</v>
      </c>
      <c r="AH70" s="33">
        <v>9.4149755478442198E-4</v>
      </c>
      <c r="AI70" s="33">
        <v>6.8676827857062298E-5</v>
      </c>
      <c r="AJ70" s="33">
        <v>-5.6704609234826096E-4</v>
      </c>
      <c r="AK70" s="33">
        <v>7.2144593585054802E-4</v>
      </c>
      <c r="AL70" s="33">
        <v>-8.4933797104231505E-5</v>
      </c>
      <c r="AM70" s="33">
        <v>-1.1501196373512499E-3</v>
      </c>
      <c r="AN70" s="33">
        <v>-3.53489176947514E-4</v>
      </c>
      <c r="AO70" s="33">
        <v>1.3708126389128301E-4</v>
      </c>
      <c r="AP70" s="33">
        <v>7.0563373848554398E-4</v>
      </c>
      <c r="AQ70" s="33">
        <v>-8.9556031585932405E-4</v>
      </c>
      <c r="AR70" s="33">
        <v>2.4589046125481502E-4</v>
      </c>
      <c r="AS70" s="33">
        <v>1.3769566002790701E-3</v>
      </c>
      <c r="AT70" s="33">
        <v>-3.7590209969796599E-3</v>
      </c>
      <c r="AU70" s="33">
        <v>-2.3690626942915799E-3</v>
      </c>
      <c r="AV70" s="33">
        <v>-1.0078089037376199E-3</v>
      </c>
      <c r="AW70" s="33">
        <v>1.79932915006526E-3</v>
      </c>
      <c r="AX70" s="33">
        <v>5.8656026895027001E-4</v>
      </c>
      <c r="AY70" s="33">
        <v>1.33789743551744E-3</v>
      </c>
      <c r="AZ70" s="33">
        <v>-3.11281253713778E-3</v>
      </c>
      <c r="BA70" s="33">
        <v>-1.85763779048732E-3</v>
      </c>
      <c r="BB70" s="33">
        <v>1.55356844987662E-4</v>
      </c>
      <c r="BC70" s="33">
        <v>8.0008873294125894E-5</v>
      </c>
      <c r="BD70" s="33">
        <v>-3.0875498809582601E-3</v>
      </c>
      <c r="BE70" s="33">
        <v>6.8923632537306104E-4</v>
      </c>
      <c r="BF70" s="33">
        <v>7.2497284754484397E-3</v>
      </c>
      <c r="BG70" s="33">
        <v>3.74377979738847E-3</v>
      </c>
      <c r="BH70" s="33">
        <v>2.8448544300852898E-3</v>
      </c>
      <c r="BI70" s="33">
        <v>3.5676956643725501E-3</v>
      </c>
      <c r="BJ70" s="33">
        <v>-1.39146987300503E-3</v>
      </c>
      <c r="BK70" s="33">
        <v>-3.5019972560083999E-5</v>
      </c>
      <c r="BL70" s="33">
        <v>-6.4385805399522699E-4</v>
      </c>
      <c r="BM70" s="33">
        <v>-3.6315089501497999E-3</v>
      </c>
      <c r="BN70" s="33">
        <v>-0.106150388121919</v>
      </c>
      <c r="BO70" s="33">
        <v>7.0581755056031903E-3</v>
      </c>
      <c r="BP70" s="33">
        <v>4.3874894631948397E-3</v>
      </c>
      <c r="BQ70" s="33">
        <v>3.2934981259257401E-3</v>
      </c>
      <c r="BR70" s="33">
        <v>-1.04982479858512E-2</v>
      </c>
      <c r="BS70" s="33">
        <v>-5.4969450100082204E-3</v>
      </c>
      <c r="BT70" s="32">
        <v>8.3354586881354303E-2</v>
      </c>
      <c r="BU70" s="33">
        <v>3.7658297402471903E-2</v>
      </c>
      <c r="BV70" s="33">
        <v>1.1389093669658399E-2</v>
      </c>
      <c r="BW70" s="33">
        <v>9.4059777726964808E-3</v>
      </c>
      <c r="BX70" s="33">
        <v>8.1311445302278598E-3</v>
      </c>
      <c r="BY70" s="33">
        <v>-1.9784653014735899E-2</v>
      </c>
      <c r="BZ70" s="33">
        <v>1.12131332997897E-2</v>
      </c>
      <c r="CA70" s="33">
        <v>6.0610631912070001E-3</v>
      </c>
      <c r="CB70" s="33">
        <v>7.8994265290345707E-3</v>
      </c>
      <c r="CC70" s="33">
        <v>1.7174553946051101E-2</v>
      </c>
      <c r="CD70" s="33">
        <v>2.2371883520181999E-3</v>
      </c>
      <c r="CE70" s="33">
        <v>1.6429374339255402E-2</v>
      </c>
      <c r="CF70" s="33">
        <v>5.2182684717791998E-3</v>
      </c>
      <c r="CG70" s="33">
        <v>-2.1045191048720598E-2</v>
      </c>
      <c r="CH70" s="33">
        <v>-0.109819583739571</v>
      </c>
      <c r="CI70" s="33">
        <v>9.0960026431526307E-3</v>
      </c>
      <c r="CJ70" s="33">
        <v>6.0184550837519002E-3</v>
      </c>
      <c r="CK70" s="33">
        <v>2.1476610118950799E-3</v>
      </c>
      <c r="CL70" s="33">
        <v>-6.9805509230823903E-3</v>
      </c>
      <c r="CM70" s="33">
        <v>-5.1272489886262504E-3</v>
      </c>
      <c r="CN70" s="33">
        <v>7.3920083333138098E-2</v>
      </c>
      <c r="CO70" s="33">
        <v>3.7625577294058299E-2</v>
      </c>
      <c r="CP70" s="33">
        <v>1.8096764672153098E-2</v>
      </c>
      <c r="CQ70" s="33">
        <v>1.09921933122872E-2</v>
      </c>
      <c r="CR70" s="33">
        <v>6.6761522993392204E-3</v>
      </c>
      <c r="CS70" s="33">
        <v>-2.1294212850143601E-2</v>
      </c>
      <c r="CT70" s="33">
        <v>1.41836434184987E-2</v>
      </c>
      <c r="CU70" s="33">
        <v>3.7288705665020402E-3</v>
      </c>
      <c r="CV70" s="33">
        <v>6.2269941403702697E-3</v>
      </c>
      <c r="CW70" s="33">
        <v>1.4430746959473899E-2</v>
      </c>
      <c r="CX70" s="33">
        <v>3.5870531739883998E-3</v>
      </c>
      <c r="CY70" s="33">
        <v>1.4425402154053401E-2</v>
      </c>
      <c r="CZ70" s="33">
        <v>6.5773110091474499E-3</v>
      </c>
      <c r="DA70" s="33">
        <v>-1.76444705765848E-2</v>
      </c>
      <c r="DB70" s="33">
        <v>-1.9363428004421499E-4</v>
      </c>
      <c r="DC70" s="33">
        <v>-4.2613611267289502E-3</v>
      </c>
      <c r="DD70" s="33">
        <v>1.19311040009761E-3</v>
      </c>
    </row>
    <row r="71" spans="2:108" x14ac:dyDescent="0.2">
      <c r="B71" s="3" t="s">
        <v>97</v>
      </c>
      <c r="C71" s="31">
        <v>0.55634186661004204</v>
      </c>
      <c r="D71" s="31">
        <v>0.34458394034124601</v>
      </c>
      <c r="E71" s="31"/>
      <c r="F71" s="33">
        <v>6.3239306254300994E-5</v>
      </c>
      <c r="G71" s="33">
        <v>-5.1057625679072703E-6</v>
      </c>
      <c r="H71" s="33">
        <v>4.3165642632599002E-6</v>
      </c>
      <c r="I71" s="33">
        <v>-3.3054055078900702E-6</v>
      </c>
      <c r="J71" s="33">
        <v>1.5005235128191601E-6</v>
      </c>
      <c r="K71" s="33">
        <v>-6.3020586979573596E-6</v>
      </c>
      <c r="L71" s="33">
        <v>-7.4984624466961999E-6</v>
      </c>
      <c r="M71" s="33">
        <v>-3.0135856010641299E-5</v>
      </c>
      <c r="N71" s="33">
        <v>-1.05161439071075E-5</v>
      </c>
      <c r="O71" s="33">
        <v>-1.89404634873684E-5</v>
      </c>
      <c r="P71" s="33">
        <v>4.7765052950050399E-5</v>
      </c>
      <c r="Q71" s="33">
        <v>-1.1773716285927301E-6</v>
      </c>
      <c r="R71" s="33">
        <v>1.5934363814489599E-5</v>
      </c>
      <c r="S71" s="33">
        <v>-9.6634457940650898E-6</v>
      </c>
      <c r="T71" s="33">
        <v>-1.7831042823228602E-5</v>
      </c>
      <c r="U71" s="33">
        <v>1.4542765019261301E-5</v>
      </c>
      <c r="V71" s="33">
        <v>2.2859631981087801E-6</v>
      </c>
      <c r="W71" s="33">
        <v>2.0682252454534899E-6</v>
      </c>
      <c r="X71" s="33">
        <v>9.7241635961254402E-6</v>
      </c>
      <c r="Y71" s="33">
        <v>-9.3866143799130293E-6</v>
      </c>
      <c r="Z71" s="33">
        <v>2.0232883094066798E-3</v>
      </c>
      <c r="AA71" s="33">
        <v>-2.7416307917637602E-4</v>
      </c>
      <c r="AB71" s="33">
        <v>5.0073301827454004E-4</v>
      </c>
      <c r="AC71" s="33">
        <v>-1.9607986145707499E-4</v>
      </c>
      <c r="AD71" s="33">
        <v>5.1524622648049998E-5</v>
      </c>
      <c r="AE71" s="33">
        <v>-6.5462374322522996E-4</v>
      </c>
      <c r="AF71" s="33">
        <v>-1.1904410336452799E-3</v>
      </c>
      <c r="AG71" s="33">
        <v>-2.64648352563319E-3</v>
      </c>
      <c r="AH71" s="33">
        <v>1.9335678167111301E-4</v>
      </c>
      <c r="AI71" s="33">
        <v>-1.09930381926949E-4</v>
      </c>
      <c r="AJ71" s="33">
        <v>3.01539237488255E-4</v>
      </c>
      <c r="AK71" s="33">
        <v>3.3697879656905002E-4</v>
      </c>
      <c r="AL71" s="33">
        <v>8.8347862404141697E-5</v>
      </c>
      <c r="AM71" s="33">
        <v>-7.1344322659881504E-4</v>
      </c>
      <c r="AN71" s="33">
        <v>-6.4881262889194896E-4</v>
      </c>
      <c r="AO71" s="33">
        <v>6.3534630003772693E-5</v>
      </c>
      <c r="AP71" s="33">
        <v>4.1758477564548402E-4</v>
      </c>
      <c r="AQ71" s="33">
        <v>-4.11943695323496E-4</v>
      </c>
      <c r="AR71" s="33">
        <v>1.7414113886681201E-4</v>
      </c>
      <c r="AS71" s="33">
        <v>5.80842996043343E-4</v>
      </c>
      <c r="AT71" s="33">
        <v>-2.8646664786609001E-3</v>
      </c>
      <c r="AU71" s="33">
        <v>-1.63638688128755E-3</v>
      </c>
      <c r="AV71" s="33">
        <v>-6.8339087598997704E-4</v>
      </c>
      <c r="AW71" s="33">
        <v>-1.5693790642243999E-4</v>
      </c>
      <c r="AX71" s="33">
        <v>4.4772632384043799E-4</v>
      </c>
      <c r="AY71" s="33">
        <v>2.0700628540488899E-3</v>
      </c>
      <c r="AZ71" s="33">
        <v>-1.33756641293828E-3</v>
      </c>
      <c r="BA71" s="33">
        <v>-1.01304091986273E-2</v>
      </c>
      <c r="BB71" s="33">
        <v>3.9141512113993401E-4</v>
      </c>
      <c r="BC71" s="33">
        <v>1.2166951595187401E-3</v>
      </c>
      <c r="BD71" s="33">
        <v>-2.3934587640087198E-3</v>
      </c>
      <c r="BE71" s="33">
        <v>4.4395876639744702E-4</v>
      </c>
      <c r="BF71" s="33">
        <v>4.2068299495022004E-3</v>
      </c>
      <c r="BG71" s="33">
        <v>2.4867333678593698E-3</v>
      </c>
      <c r="BH71" s="33">
        <v>2.7073695306757601E-3</v>
      </c>
      <c r="BI71" s="33">
        <v>1.6820343227375899E-3</v>
      </c>
      <c r="BJ71" s="33">
        <v>-1.1176989202590199E-3</v>
      </c>
      <c r="BK71" s="33">
        <v>1.28338486175695E-4</v>
      </c>
      <c r="BL71" s="33">
        <v>-3.1911966160728299E-5</v>
      </c>
      <c r="BM71" s="33">
        <v>-1.40181456298409E-3</v>
      </c>
      <c r="BN71" s="33">
        <v>-7.0669042335669993E-2</v>
      </c>
      <c r="BO71" s="33">
        <v>4.9157564438615997E-3</v>
      </c>
      <c r="BP71" s="33">
        <v>2.0134370466959898E-3</v>
      </c>
      <c r="BQ71" s="33">
        <v>9.0469435920990209E-3</v>
      </c>
      <c r="BR71" s="33">
        <v>1.49659584674567E-3</v>
      </c>
      <c r="BS71" s="33">
        <v>-1.8435656190363501E-3</v>
      </c>
      <c r="BT71" s="33">
        <v>3.76582974024713E-2</v>
      </c>
      <c r="BU71" s="32">
        <v>0.11873809194109899</v>
      </c>
      <c r="BV71" s="33">
        <v>3.1620654778325799E-3</v>
      </c>
      <c r="BW71" s="33">
        <v>2.3849067561643E-3</v>
      </c>
      <c r="BX71" s="33">
        <v>-3.6408350155326497E-4</v>
      </c>
      <c r="BY71" s="33">
        <v>-1.01323138366419E-2</v>
      </c>
      <c r="BZ71" s="33">
        <v>8.2815328434382701E-3</v>
      </c>
      <c r="CA71" s="33">
        <v>1.4989227731776801E-3</v>
      </c>
      <c r="CB71" s="33">
        <v>9.2484749165574302E-3</v>
      </c>
      <c r="CC71" s="33">
        <v>9.4975128077424992E-3</v>
      </c>
      <c r="CD71" s="33">
        <v>4.33154708894919E-4</v>
      </c>
      <c r="CE71" s="33">
        <v>7.3867774497691201E-3</v>
      </c>
      <c r="CF71" s="33">
        <v>-8.04934883986383E-4</v>
      </c>
      <c r="CG71" s="33">
        <v>-1.3578979822088199E-2</v>
      </c>
      <c r="CH71" s="33">
        <v>-7.1214067774015302E-2</v>
      </c>
      <c r="CI71" s="33">
        <v>5.1569484961751198E-3</v>
      </c>
      <c r="CJ71" s="33">
        <v>3.78937879726192E-3</v>
      </c>
      <c r="CK71" s="33">
        <v>7.7208120279126102E-3</v>
      </c>
      <c r="CL71" s="33">
        <v>3.4335197592635799E-3</v>
      </c>
      <c r="CM71" s="33">
        <v>-3.0295164600462098E-3</v>
      </c>
      <c r="CN71" s="33">
        <v>3.5306446527737401E-2</v>
      </c>
      <c r="CO71" s="33">
        <v>0.11585776112306501</v>
      </c>
      <c r="CP71" s="33">
        <v>5.1078580138563898E-3</v>
      </c>
      <c r="CQ71" s="33">
        <v>2.5414199858267502E-3</v>
      </c>
      <c r="CR71" s="33">
        <v>9.6892864754308803E-4</v>
      </c>
      <c r="CS71" s="33">
        <v>-1.11754146855045E-2</v>
      </c>
      <c r="CT71" s="33">
        <v>1.0855413103259199E-2</v>
      </c>
      <c r="CU71" s="33">
        <v>-5.39936817143593E-4</v>
      </c>
      <c r="CV71" s="33">
        <v>7.5539895835839803E-3</v>
      </c>
      <c r="CW71" s="33">
        <v>9.0630422474054992E-3</v>
      </c>
      <c r="CX71" s="33">
        <v>1.2798824816256001E-3</v>
      </c>
      <c r="CY71" s="33">
        <v>6.64168268994804E-3</v>
      </c>
      <c r="CZ71" s="33">
        <v>-5.1429280554909896E-4</v>
      </c>
      <c r="DA71" s="33">
        <v>-1.3117183270051199E-2</v>
      </c>
      <c r="DB71" s="33">
        <v>-4.7576246292964301E-5</v>
      </c>
      <c r="DC71" s="33">
        <v>-1.86761824034925E-3</v>
      </c>
      <c r="DD71" s="33">
        <v>4.8139130772808001E-4</v>
      </c>
    </row>
    <row r="72" spans="2:108" x14ac:dyDescent="0.2">
      <c r="B72" s="3" t="s">
        <v>98</v>
      </c>
      <c r="C72" s="31">
        <v>-0.30668462680715097</v>
      </c>
      <c r="D72" s="31">
        <v>0.29980463650059802</v>
      </c>
      <c r="E72" s="31"/>
      <c r="F72" s="33">
        <v>1.6898306192421102E-5</v>
      </c>
      <c r="G72" s="33">
        <v>-8.6731304333006103E-7</v>
      </c>
      <c r="H72" s="33">
        <v>3.75882919930659E-6</v>
      </c>
      <c r="I72" s="33">
        <v>5.3803021231525796E-6</v>
      </c>
      <c r="J72" s="33">
        <v>3.1633838827874999E-6</v>
      </c>
      <c r="K72" s="33">
        <v>2.8482099734597801E-5</v>
      </c>
      <c r="L72" s="33">
        <v>1.91323501915425E-6</v>
      </c>
      <c r="M72" s="33">
        <v>2.0678834168260699E-5</v>
      </c>
      <c r="N72" s="33">
        <v>-7.3902041544478495E-5</v>
      </c>
      <c r="O72" s="33">
        <v>-3.50289376482231E-5</v>
      </c>
      <c r="P72" s="33">
        <v>9.8937426606151009E-7</v>
      </c>
      <c r="Q72" s="33">
        <v>-1.5270505153096298E-5</v>
      </c>
      <c r="R72" s="33">
        <v>-5.9633340305674902E-6</v>
      </c>
      <c r="S72" s="33">
        <v>5.4692274007959496E-6</v>
      </c>
      <c r="T72" s="33">
        <v>1.1471600080023901E-5</v>
      </c>
      <c r="U72" s="33">
        <v>2.05774870334534E-6</v>
      </c>
      <c r="V72" s="33">
        <v>-1.3988408582634499E-5</v>
      </c>
      <c r="W72" s="33">
        <v>-3.5742822097965599E-6</v>
      </c>
      <c r="X72" s="33">
        <v>7.5812484093788601E-6</v>
      </c>
      <c r="Y72" s="33">
        <v>2.5991222219633E-5</v>
      </c>
      <c r="Z72" s="33">
        <v>1.08636161243054E-3</v>
      </c>
      <c r="AA72" s="33">
        <v>-9.6946466566045001E-4</v>
      </c>
      <c r="AB72" s="33">
        <v>3.9293829785090498E-4</v>
      </c>
      <c r="AC72" s="33">
        <v>-3.4325979745735199E-5</v>
      </c>
      <c r="AD72" s="33">
        <v>8.8257706543888896E-4</v>
      </c>
      <c r="AE72" s="33">
        <v>1.15451275624958E-3</v>
      </c>
      <c r="AF72" s="33">
        <v>-5.8642511495857002E-4</v>
      </c>
      <c r="AG72" s="33">
        <v>5.7309066136933099E-4</v>
      </c>
      <c r="AH72" s="33">
        <v>-2.8904531424118998E-3</v>
      </c>
      <c r="AI72" s="33">
        <v>-1.1862962894189501E-3</v>
      </c>
      <c r="AJ72" s="33">
        <v>-1.0616037897796099E-3</v>
      </c>
      <c r="AK72" s="33">
        <v>2.05469461948981E-4</v>
      </c>
      <c r="AL72" s="33">
        <v>-4.8996513673107803E-5</v>
      </c>
      <c r="AM72" s="33">
        <v>-1.9035136932223101E-4</v>
      </c>
      <c r="AN72" s="33">
        <v>5.2949953531807102E-4</v>
      </c>
      <c r="AO72" s="33">
        <v>-7.4630106060328801E-4</v>
      </c>
      <c r="AP72" s="33">
        <v>-6.6081650155719904E-4</v>
      </c>
      <c r="AQ72" s="33">
        <v>-5.50464169410998E-4</v>
      </c>
      <c r="AR72" s="33">
        <v>-3.0179524202656198E-4</v>
      </c>
      <c r="AS72" s="33">
        <v>-6.5005618421649195E-5</v>
      </c>
      <c r="AT72" s="33">
        <v>7.0142280813237697E-3</v>
      </c>
      <c r="AU72" s="33">
        <v>-1.3499002606887701E-3</v>
      </c>
      <c r="AV72" s="33">
        <v>-7.1980550094035897E-4</v>
      </c>
      <c r="AW72" s="33">
        <v>-2.1258077240212899E-3</v>
      </c>
      <c r="AX72" s="33">
        <v>2.1595846765610498E-3</v>
      </c>
      <c r="AY72" s="33">
        <v>-1.38403565060168E-3</v>
      </c>
      <c r="AZ72" s="33">
        <v>-3.6161452735313898E-4</v>
      </c>
      <c r="BA72" s="33">
        <v>-1.1243733740213899E-3</v>
      </c>
      <c r="BB72" s="33">
        <v>-7.0492376570285304E-3</v>
      </c>
      <c r="BC72" s="33">
        <v>-7.7867358290931805E-4</v>
      </c>
      <c r="BD72" s="33">
        <v>-2.4829374433039501E-3</v>
      </c>
      <c r="BE72" s="33">
        <v>5.7666753568577796E-4</v>
      </c>
      <c r="BF72" s="33">
        <v>-2.1625674888259799E-3</v>
      </c>
      <c r="BG72" s="33">
        <v>-1.3877038539902599E-3</v>
      </c>
      <c r="BH72" s="33">
        <v>-9.1037538875383896E-4</v>
      </c>
      <c r="BI72" s="33">
        <v>-3.67103098586661E-4</v>
      </c>
      <c r="BJ72" s="33">
        <v>1.6062842855121399E-3</v>
      </c>
      <c r="BK72" s="33">
        <v>-6.0868521291234897E-5</v>
      </c>
      <c r="BL72" s="33">
        <v>3.7888936896310999E-4</v>
      </c>
      <c r="BM72" s="33">
        <v>5.0946711746916004E-4</v>
      </c>
      <c r="BN72" s="33">
        <v>-5.6488772306255597E-2</v>
      </c>
      <c r="BO72" s="33">
        <v>2.4855636022729801E-2</v>
      </c>
      <c r="BP72" s="33">
        <v>-8.1646825034638291E-3</v>
      </c>
      <c r="BQ72" s="33">
        <v>8.0763830129853501E-3</v>
      </c>
      <c r="BR72" s="33">
        <v>-3.6035407360380599E-2</v>
      </c>
      <c r="BS72" s="33">
        <v>-2.1805477298388699E-2</v>
      </c>
      <c r="BT72" s="33">
        <v>1.1389093669661199E-2</v>
      </c>
      <c r="BU72" s="33">
        <v>3.1620654778344698E-3</v>
      </c>
      <c r="BV72" s="32">
        <v>8.9882820067255495E-2</v>
      </c>
      <c r="BW72" s="33">
        <v>3.4120517263475002E-2</v>
      </c>
      <c r="BX72" s="33">
        <v>2.8040567869100402E-2</v>
      </c>
      <c r="BY72" s="33">
        <v>3.5033475507014402E-3</v>
      </c>
      <c r="BZ72" s="33">
        <v>1.8259959986516E-2</v>
      </c>
      <c r="CA72" s="33">
        <v>4.62482849064875E-3</v>
      </c>
      <c r="CB72" s="33">
        <v>-6.66311586940043E-3</v>
      </c>
      <c r="CC72" s="33">
        <v>1.24115811082414E-2</v>
      </c>
      <c r="CD72" s="33">
        <v>2.7508705829311598E-3</v>
      </c>
      <c r="CE72" s="33">
        <v>1.2301148149471801E-2</v>
      </c>
      <c r="CF72" s="33">
        <v>1.98605287779301E-3</v>
      </c>
      <c r="CG72" s="33">
        <v>-1.03795478686222E-2</v>
      </c>
      <c r="CH72" s="33">
        <v>-5.4267234542769903E-2</v>
      </c>
      <c r="CI72" s="33">
        <v>2.4296252171133102E-2</v>
      </c>
      <c r="CJ72" s="33">
        <v>-8.3729230352871803E-3</v>
      </c>
      <c r="CK72" s="33">
        <v>8.7954728950015507E-3</v>
      </c>
      <c r="CL72" s="33">
        <v>-3.8369666367342299E-2</v>
      </c>
      <c r="CM72" s="33">
        <v>-2.1192089967935899E-2</v>
      </c>
      <c r="CN72" s="33">
        <v>1.0901680663528E-2</v>
      </c>
      <c r="CO72" s="33">
        <v>6.63852266388772E-3</v>
      </c>
      <c r="CP72" s="33">
        <v>7.9350740182162496E-2</v>
      </c>
      <c r="CQ72" s="33">
        <v>3.0468029859415501E-2</v>
      </c>
      <c r="CR72" s="33">
        <v>2.7942680644874901E-2</v>
      </c>
      <c r="CS72" s="33">
        <v>5.5933099141445997E-3</v>
      </c>
      <c r="CT72" s="33">
        <v>1.8678607339878299E-2</v>
      </c>
      <c r="CU72" s="33">
        <v>4.9622774284533199E-3</v>
      </c>
      <c r="CV72" s="33">
        <v>-6.9059982866253398E-3</v>
      </c>
      <c r="CW72" s="33">
        <v>1.03395508373001E-2</v>
      </c>
      <c r="CX72" s="33">
        <v>1.2956553762800301E-3</v>
      </c>
      <c r="CY72" s="33">
        <v>1.22155237337549E-2</v>
      </c>
      <c r="CZ72" s="33">
        <v>-9.2469534048526E-4</v>
      </c>
      <c r="DA72" s="33">
        <v>-1.15076231028919E-2</v>
      </c>
      <c r="DB72" s="33">
        <v>5.9712993505289302E-5</v>
      </c>
      <c r="DC72" s="33">
        <v>5.52247893044427E-5</v>
      </c>
      <c r="DD72" s="33">
        <v>3.49548151030072E-3</v>
      </c>
    </row>
    <row r="73" spans="2:108" x14ac:dyDescent="0.2">
      <c r="B73" s="3" t="s">
        <v>99</v>
      </c>
      <c r="C73" s="31">
        <v>7.5766010736909098E-2</v>
      </c>
      <c r="D73" s="31">
        <v>0.24631365319166701</v>
      </c>
      <c r="E73" s="31"/>
      <c r="F73" s="33">
        <v>-2.7579426627716702E-6</v>
      </c>
      <c r="G73" s="33">
        <v>-3.2727432407162102E-6</v>
      </c>
      <c r="H73" s="33">
        <v>2.1708347449551201E-6</v>
      </c>
      <c r="I73" s="33">
        <v>3.4767025538558302E-6</v>
      </c>
      <c r="J73" s="33">
        <v>1.1248794474075199E-5</v>
      </c>
      <c r="K73" s="33">
        <v>1.6739886273874599E-5</v>
      </c>
      <c r="L73" s="33">
        <v>1.15665483406951E-5</v>
      </c>
      <c r="M73" s="33">
        <v>6.18672291886525E-6</v>
      </c>
      <c r="N73" s="33">
        <v>-3.6619663718194401E-5</v>
      </c>
      <c r="O73" s="33">
        <v>-3.2895944541220197E-5</v>
      </c>
      <c r="P73" s="33">
        <v>1.67775297485225E-6</v>
      </c>
      <c r="Q73" s="33">
        <v>-8.5238816064521202E-6</v>
      </c>
      <c r="R73" s="33">
        <v>-4.6238547547181601E-6</v>
      </c>
      <c r="S73" s="33">
        <v>-5.6948671077505403E-6</v>
      </c>
      <c r="T73" s="33">
        <v>1.8473855510539801E-5</v>
      </c>
      <c r="U73" s="33">
        <v>-2.2839834674058101E-8</v>
      </c>
      <c r="V73" s="33">
        <v>-1.11599048821398E-5</v>
      </c>
      <c r="W73" s="33">
        <v>-1.5109780869834501E-6</v>
      </c>
      <c r="X73" s="33">
        <v>1.90980127006082E-5</v>
      </c>
      <c r="Y73" s="33">
        <v>5.4785937390893902E-5</v>
      </c>
      <c r="Z73" s="33">
        <v>2.4420537080598498E-4</v>
      </c>
      <c r="AA73" s="33">
        <v>-2.4715508804978398E-4</v>
      </c>
      <c r="AB73" s="33">
        <v>1.7235968886068599E-4</v>
      </c>
      <c r="AC73" s="33">
        <v>-3.7713854661560201E-6</v>
      </c>
      <c r="AD73" s="33">
        <v>7.9571219187639299E-4</v>
      </c>
      <c r="AE73" s="33">
        <v>8.7317680909976595E-4</v>
      </c>
      <c r="AF73" s="33">
        <v>-7.0366243342798705E-4</v>
      </c>
      <c r="AG73" s="33">
        <v>4.5955480242009601E-4</v>
      </c>
      <c r="AH73" s="33">
        <v>-8.6981143754476405E-4</v>
      </c>
      <c r="AI73" s="33">
        <v>-1.7453666227388101E-3</v>
      </c>
      <c r="AJ73" s="33">
        <v>-3.4019942937764402E-4</v>
      </c>
      <c r="AK73" s="33">
        <v>8.9850300562401494E-5</v>
      </c>
      <c r="AL73" s="33">
        <v>1.5743592454741401E-4</v>
      </c>
      <c r="AM73" s="33">
        <v>-1.65117186316863E-4</v>
      </c>
      <c r="AN73" s="33">
        <v>4.3682245104202498E-4</v>
      </c>
      <c r="AO73" s="33">
        <v>-6.2186172488236E-4</v>
      </c>
      <c r="AP73" s="33">
        <v>-6.84296256318222E-4</v>
      </c>
      <c r="AQ73" s="33">
        <v>-3.0271711482985502E-4</v>
      </c>
      <c r="AR73" s="33">
        <v>-1.2938857204019299E-4</v>
      </c>
      <c r="AS73" s="33">
        <v>-6.5246223423429605E-4</v>
      </c>
      <c r="AT73" s="33">
        <v>4.6550304221996902E-3</v>
      </c>
      <c r="AU73" s="33">
        <v>1.02239913231531E-3</v>
      </c>
      <c r="AV73" s="33">
        <v>7.3298324494755105E-4</v>
      </c>
      <c r="AW73" s="33">
        <v>4.52931534181674E-4</v>
      </c>
      <c r="AX73" s="33">
        <v>-1.4618507126511601E-3</v>
      </c>
      <c r="AY73" s="33">
        <v>-8.2347377882542301E-4</v>
      </c>
      <c r="AZ73" s="33">
        <v>-3.9184640764060199E-4</v>
      </c>
      <c r="BA73" s="33">
        <v>-2.0397963679551901E-4</v>
      </c>
      <c r="BB73" s="33">
        <v>-2.0568552222246499E-3</v>
      </c>
      <c r="BC73" s="33">
        <v>-4.2699409277722001E-3</v>
      </c>
      <c r="BD73" s="33">
        <v>1.1707082115227101E-3</v>
      </c>
      <c r="BE73" s="33">
        <v>-1.4887019163672399E-3</v>
      </c>
      <c r="BF73" s="33">
        <v>-2.9321591220418698E-3</v>
      </c>
      <c r="BG73" s="33">
        <v>-1.1151186189791199E-3</v>
      </c>
      <c r="BH73" s="33">
        <v>1.39612422629775E-5</v>
      </c>
      <c r="BI73" s="33">
        <v>-1.0324802482983399E-3</v>
      </c>
      <c r="BJ73" s="33">
        <v>1.2451292322396899E-3</v>
      </c>
      <c r="BK73" s="33">
        <v>-9.4809251532167199E-5</v>
      </c>
      <c r="BL73" s="33">
        <v>-7.8994084734170604E-5</v>
      </c>
      <c r="BM73" s="33">
        <v>4.2208705053606402E-4</v>
      </c>
      <c r="BN73" s="33">
        <v>-2.9247614564692399E-2</v>
      </c>
      <c r="BO73" s="33">
        <v>7.9039095182690793E-3</v>
      </c>
      <c r="BP73" s="33">
        <v>-8.2899463005982905E-3</v>
      </c>
      <c r="BQ73" s="33">
        <v>-1.9936842729069799E-3</v>
      </c>
      <c r="BR73" s="33">
        <v>-2.0709220750510501E-2</v>
      </c>
      <c r="BS73" s="33">
        <v>-1.8601574836299001E-2</v>
      </c>
      <c r="BT73" s="33">
        <v>9.4059777727000405E-3</v>
      </c>
      <c r="BU73" s="33">
        <v>2.38490675616652E-3</v>
      </c>
      <c r="BV73" s="33">
        <v>3.4120517263476001E-2</v>
      </c>
      <c r="BW73" s="32">
        <v>6.0670415748624897E-2</v>
      </c>
      <c r="BX73" s="33">
        <v>1.14921514333894E-2</v>
      </c>
      <c r="BY73" s="33">
        <v>9.3756158435279301E-3</v>
      </c>
      <c r="BZ73" s="33">
        <v>-6.0345597731890598E-3</v>
      </c>
      <c r="CA73" s="33">
        <v>3.4045343239159599E-3</v>
      </c>
      <c r="CB73" s="33">
        <v>-3.7806956577511402E-3</v>
      </c>
      <c r="CC73" s="33">
        <v>2.8700605935133702E-3</v>
      </c>
      <c r="CD73" s="33">
        <v>5.37083322544488E-3</v>
      </c>
      <c r="CE73" s="33">
        <v>6.5416475340222399E-3</v>
      </c>
      <c r="CF73" s="33">
        <v>9.83694809378209E-4</v>
      </c>
      <c r="CG73" s="33">
        <v>8.2605533558431105E-3</v>
      </c>
      <c r="CH73" s="33">
        <v>-2.7461951850104801E-2</v>
      </c>
      <c r="CI73" s="33">
        <v>7.3723131669955503E-3</v>
      </c>
      <c r="CJ73" s="33">
        <v>-7.9153854041114097E-3</v>
      </c>
      <c r="CK73" s="33">
        <v>-1.29659907083828E-3</v>
      </c>
      <c r="CL73" s="33">
        <v>-2.2193048501325901E-2</v>
      </c>
      <c r="CM73" s="33">
        <v>-1.9625759778887E-2</v>
      </c>
      <c r="CN73" s="33">
        <v>8.8996845203492495E-3</v>
      </c>
      <c r="CO73" s="33">
        <v>3.7693311540620599E-3</v>
      </c>
      <c r="CP73" s="33">
        <v>3.03343033874806E-2</v>
      </c>
      <c r="CQ73" s="33">
        <v>5.7005116059557097E-2</v>
      </c>
      <c r="CR73" s="33">
        <v>1.1996179166376301E-2</v>
      </c>
      <c r="CS73" s="33">
        <v>1.15522972446102E-2</v>
      </c>
      <c r="CT73" s="33">
        <v>-7.3456404635893402E-3</v>
      </c>
      <c r="CU73" s="33">
        <v>3.2503403606152699E-3</v>
      </c>
      <c r="CV73" s="33">
        <v>-2.8557375943327398E-3</v>
      </c>
      <c r="CW73" s="33">
        <v>2.0692080001686402E-3</v>
      </c>
      <c r="CX73" s="33">
        <v>4.4100032380047401E-3</v>
      </c>
      <c r="CY73" s="33">
        <v>6.7321491561388802E-3</v>
      </c>
      <c r="CZ73" s="33">
        <v>2.7412238055885598E-4</v>
      </c>
      <c r="DA73" s="33">
        <v>6.4479322370336401E-3</v>
      </c>
      <c r="DB73" s="33">
        <v>1.5028139811728501E-4</v>
      </c>
      <c r="DC73" s="33">
        <v>5.7865290992024703E-4</v>
      </c>
      <c r="DD73" s="33">
        <v>8.5793410954608095E-4</v>
      </c>
    </row>
    <row r="74" spans="2:108" x14ac:dyDescent="0.2">
      <c r="B74" s="3" t="s">
        <v>100</v>
      </c>
      <c r="C74" s="31">
        <v>-1.1305090592118801</v>
      </c>
      <c r="D74" s="31">
        <v>0.25958724655816301</v>
      </c>
      <c r="E74" s="31"/>
      <c r="F74" s="33">
        <v>1.4050793633937599E-4</v>
      </c>
      <c r="G74" s="33">
        <v>-5.1795772911621899E-7</v>
      </c>
      <c r="H74" s="33">
        <v>-1.7282230530150601E-5</v>
      </c>
      <c r="I74" s="33">
        <v>-1.41964713534037E-5</v>
      </c>
      <c r="J74" s="33">
        <v>-2.6618538909269601E-5</v>
      </c>
      <c r="K74" s="33">
        <v>-4.3495041185860201E-6</v>
      </c>
      <c r="L74" s="33">
        <v>1.4448050649390201E-5</v>
      </c>
      <c r="M74" s="33">
        <v>1.00370154795067E-5</v>
      </c>
      <c r="N74" s="33">
        <v>-1.44211412786525E-5</v>
      </c>
      <c r="O74" s="33">
        <v>-2.8238987456821101E-5</v>
      </c>
      <c r="P74" s="33">
        <v>2.0794632333313099E-5</v>
      </c>
      <c r="Q74" s="33">
        <v>1.7538552590341199E-5</v>
      </c>
      <c r="R74" s="33">
        <v>6.5173217189277706E-5</v>
      </c>
      <c r="S74" s="33">
        <v>-1.2682282657137499E-5</v>
      </c>
      <c r="T74" s="33">
        <v>-2.4553398236993899E-5</v>
      </c>
      <c r="U74" s="33">
        <v>3.4614756026640303E-5</v>
      </c>
      <c r="V74" s="33">
        <v>-3.5722398196186E-6</v>
      </c>
      <c r="W74" s="33">
        <v>1.59258344896154E-5</v>
      </c>
      <c r="X74" s="33">
        <v>-8.3003560710757702E-6</v>
      </c>
      <c r="Y74" s="33">
        <v>-8.1139356690360794E-6</v>
      </c>
      <c r="Z74" s="33">
        <v>4.0458987801073104E-3</v>
      </c>
      <c r="AA74" s="33">
        <v>-4.7143496788019099E-4</v>
      </c>
      <c r="AB74" s="33">
        <v>3.2418565930333399E-4</v>
      </c>
      <c r="AC74" s="33">
        <v>6.7488667193338299E-5</v>
      </c>
      <c r="AD74" s="33">
        <v>-8.6317775742969299E-4</v>
      </c>
      <c r="AE74" s="33">
        <v>-8.1830334700137798E-4</v>
      </c>
      <c r="AF74" s="33">
        <v>-4.7953473487794202E-4</v>
      </c>
      <c r="AG74" s="33">
        <v>-7.7269282259253397E-4</v>
      </c>
      <c r="AH74" s="33">
        <v>-4.8500835832713602E-4</v>
      </c>
      <c r="AI74" s="33">
        <v>-3.1628208479928199E-4</v>
      </c>
      <c r="AJ74" s="33">
        <v>-1.8404627793197001E-3</v>
      </c>
      <c r="AK74" s="33">
        <v>9.1126818415168502E-4</v>
      </c>
      <c r="AL74" s="33">
        <v>-8.2874914546550801E-5</v>
      </c>
      <c r="AM74" s="33">
        <v>-5.2760735025591404E-4</v>
      </c>
      <c r="AN74" s="33">
        <v>-1.12284228039148E-3</v>
      </c>
      <c r="AO74" s="33">
        <v>2.3712910740106299E-4</v>
      </c>
      <c r="AP74" s="33">
        <v>7.45015679083646E-4</v>
      </c>
      <c r="AQ74" s="33">
        <v>-5.9990937912601002E-4</v>
      </c>
      <c r="AR74" s="33">
        <v>1.3204056114607399E-4</v>
      </c>
      <c r="AS74" s="33">
        <v>5.4659315187773896E-4</v>
      </c>
      <c r="AT74" s="33">
        <v>9.9058880476942507E-4</v>
      </c>
      <c r="AU74" s="33">
        <v>-7.6878175014402498E-4</v>
      </c>
      <c r="AV74" s="33">
        <v>-1.5989399715957799E-3</v>
      </c>
      <c r="AW74" s="33">
        <v>1.84282619643313E-4</v>
      </c>
      <c r="AX74" s="33">
        <v>1.5013245028698799E-3</v>
      </c>
      <c r="AY74" s="33">
        <v>-8.4012055924146095E-4</v>
      </c>
      <c r="AZ74" s="33">
        <v>1.0200546310972099E-3</v>
      </c>
      <c r="BA74" s="33">
        <v>7.4949168599621298E-4</v>
      </c>
      <c r="BB74" s="33">
        <v>1.63542420335417E-3</v>
      </c>
      <c r="BC74" s="33">
        <v>2.5551018917689501E-3</v>
      </c>
      <c r="BD74" s="33">
        <v>-1.1389002537119599E-2</v>
      </c>
      <c r="BE74" s="33">
        <v>2.9376106895940002E-3</v>
      </c>
      <c r="BF74" s="33">
        <v>3.8161887438869601E-3</v>
      </c>
      <c r="BG74" s="33">
        <v>4.0625360214349496E-3</v>
      </c>
      <c r="BH74" s="33">
        <v>-2.2080302547177401E-3</v>
      </c>
      <c r="BI74" s="33">
        <v>2.2421687999942199E-3</v>
      </c>
      <c r="BJ74" s="33">
        <v>-8.8775714134438301E-4</v>
      </c>
      <c r="BK74" s="33">
        <v>8.8051128229738406E-5</v>
      </c>
      <c r="BL74" s="33">
        <v>6.5568079027842003E-4</v>
      </c>
      <c r="BM74" s="33">
        <v>-2.1666465949281002E-3</v>
      </c>
      <c r="BN74" s="33">
        <v>-0.14013163791264099</v>
      </c>
      <c r="BO74" s="33">
        <v>-8.1513109910232601E-3</v>
      </c>
      <c r="BP74" s="33">
        <v>1.37056596771096E-2</v>
      </c>
      <c r="BQ74" s="33">
        <v>4.3473526819176904E-3</v>
      </c>
      <c r="BR74" s="33">
        <v>1.39071468570552E-2</v>
      </c>
      <c r="BS74" s="33">
        <v>2.58388103712326E-2</v>
      </c>
      <c r="BT74" s="33">
        <v>8.1311445302311904E-3</v>
      </c>
      <c r="BU74" s="33">
        <v>-3.6408350155139798E-4</v>
      </c>
      <c r="BV74" s="33">
        <v>2.8040567869099E-2</v>
      </c>
      <c r="BW74" s="33">
        <v>1.14921514333844E-2</v>
      </c>
      <c r="BX74" s="32">
        <v>6.7385538575648704E-2</v>
      </c>
      <c r="BY74" s="33">
        <v>-3.5206031720443898E-2</v>
      </c>
      <c r="BZ74" s="33">
        <v>1.82393478553875E-2</v>
      </c>
      <c r="CA74" s="33">
        <v>-8.8667022343893297E-3</v>
      </c>
      <c r="CB74" s="33">
        <v>4.3964949955880399E-2</v>
      </c>
      <c r="CC74" s="33">
        <v>2.02518477416988E-2</v>
      </c>
      <c r="CD74" s="33">
        <v>-8.7001979263030202E-3</v>
      </c>
      <c r="CE74" s="33">
        <v>1.23165360878928E-2</v>
      </c>
      <c r="CF74" s="33">
        <v>8.4940800157102105E-4</v>
      </c>
      <c r="CG74" s="33">
        <v>-1.36382264518207E-2</v>
      </c>
      <c r="CH74" s="33">
        <v>-0.14336402235148299</v>
      </c>
      <c r="CI74" s="33">
        <v>-7.5346043219595297E-3</v>
      </c>
      <c r="CJ74" s="33">
        <v>1.4493339012978199E-2</v>
      </c>
      <c r="CK74" s="33">
        <v>3.2360618381776199E-3</v>
      </c>
      <c r="CL74" s="33">
        <v>1.61888179252857E-2</v>
      </c>
      <c r="CM74" s="33">
        <v>2.98253653744627E-2</v>
      </c>
      <c r="CN74" s="33">
        <v>4.3244255196048798E-3</v>
      </c>
      <c r="CO74" s="33">
        <v>1.2084444536746E-3</v>
      </c>
      <c r="CP74" s="33">
        <v>3.1372299208101903E-2</v>
      </c>
      <c r="CQ74" s="33">
        <v>1.18417695856999E-2</v>
      </c>
      <c r="CR74" s="33">
        <v>6.4294097333721101E-2</v>
      </c>
      <c r="CS74" s="33">
        <v>-3.7332363434332799E-2</v>
      </c>
      <c r="CT74" s="33">
        <v>2.2964682547300899E-2</v>
      </c>
      <c r="CU74" s="33">
        <v>-9.5212661781719308E-3</v>
      </c>
      <c r="CV74" s="33">
        <v>4.3671488426986302E-2</v>
      </c>
      <c r="CW74" s="33">
        <v>1.81413243635043E-2</v>
      </c>
      <c r="CX74" s="33">
        <v>-8.9417613936285199E-3</v>
      </c>
      <c r="CY74" s="33">
        <v>1.1598757257011E-2</v>
      </c>
      <c r="CZ74" s="33">
        <v>-3.0271049153933602E-4</v>
      </c>
      <c r="DA74" s="33">
        <v>-1.1714355105213899E-2</v>
      </c>
      <c r="DB74" s="33">
        <v>-3.0401548266746398E-4</v>
      </c>
      <c r="DC74" s="33">
        <v>-3.9765073087634998E-3</v>
      </c>
      <c r="DD74" s="33">
        <v>2.93841565451692E-3</v>
      </c>
    </row>
    <row r="75" spans="2:108" x14ac:dyDescent="0.2">
      <c r="B75" s="3" t="s">
        <v>101</v>
      </c>
      <c r="C75" s="31">
        <v>-0.23580920738373501</v>
      </c>
      <c r="D75" s="31">
        <v>0.24132654676556101</v>
      </c>
      <c r="E75" s="31"/>
      <c r="F75" s="33">
        <v>-2.98355356772787E-5</v>
      </c>
      <c r="G75" s="33">
        <v>5.7498245474079503E-6</v>
      </c>
      <c r="H75" s="33">
        <v>7.3760051580180897E-6</v>
      </c>
      <c r="I75" s="33">
        <v>-7.1115216308468097E-6</v>
      </c>
      <c r="J75" s="33">
        <v>1.7520407180919798E-5</v>
      </c>
      <c r="K75" s="33">
        <v>-1.07060805387762E-5</v>
      </c>
      <c r="L75" s="33">
        <v>-5.04838081921693E-6</v>
      </c>
      <c r="M75" s="33">
        <v>-2.1418217477075899E-5</v>
      </c>
      <c r="N75" s="33">
        <v>6.6472059933526203E-6</v>
      </c>
      <c r="O75" s="33">
        <v>1.2934468483190901E-5</v>
      </c>
      <c r="P75" s="33">
        <v>-1.4619614935948801E-5</v>
      </c>
      <c r="Q75" s="33">
        <v>-1.12052117918705E-5</v>
      </c>
      <c r="R75" s="33">
        <v>-4.7594496381941002E-5</v>
      </c>
      <c r="S75" s="33">
        <v>1.8125887362746799E-5</v>
      </c>
      <c r="T75" s="33">
        <v>-1.7791575763454799E-5</v>
      </c>
      <c r="U75" s="33">
        <v>-2.2112963253804399E-5</v>
      </c>
      <c r="V75" s="33">
        <v>8.2730631534187097E-6</v>
      </c>
      <c r="W75" s="33">
        <v>-1.12994906848178E-5</v>
      </c>
      <c r="X75" s="33">
        <v>2.2155967505861399E-6</v>
      </c>
      <c r="Y75" s="33">
        <v>-2.50978681659231E-5</v>
      </c>
      <c r="Z75" s="33">
        <v>-5.9133288690863298E-4</v>
      </c>
      <c r="AA75" s="33">
        <v>6.3275981608814204E-4</v>
      </c>
      <c r="AB75" s="33">
        <v>-3.8985720250683998E-4</v>
      </c>
      <c r="AC75" s="33">
        <v>-5.58922345467115E-5</v>
      </c>
      <c r="AD75" s="33">
        <v>-1.4123052403221999E-4</v>
      </c>
      <c r="AE75" s="33">
        <v>-5.7002999278815605E-4</v>
      </c>
      <c r="AF75" s="33">
        <v>1.3437335352922001E-3</v>
      </c>
      <c r="AG75" s="33">
        <v>2.64362630868972E-4</v>
      </c>
      <c r="AH75" s="33">
        <v>-3.6768576312384599E-4</v>
      </c>
      <c r="AI75" s="33">
        <v>1.05197116065085E-4</v>
      </c>
      <c r="AJ75" s="33">
        <v>1.19410899054804E-3</v>
      </c>
      <c r="AK75" s="33">
        <v>-1.61071652813021E-3</v>
      </c>
      <c r="AL75" s="33">
        <v>-1.31820861370888E-5</v>
      </c>
      <c r="AM75" s="33">
        <v>7.9554803858032804E-4</v>
      </c>
      <c r="AN75" s="33">
        <v>-5.2177757030852498E-4</v>
      </c>
      <c r="AO75" s="33">
        <v>3.1469588688434302E-4</v>
      </c>
      <c r="AP75" s="33">
        <v>2.3679609697551299E-4</v>
      </c>
      <c r="AQ75" s="33">
        <v>8.4775260787386399E-4</v>
      </c>
      <c r="AR75" s="33">
        <v>1.4315656958918801E-4</v>
      </c>
      <c r="AS75" s="33">
        <v>3.9421865073549999E-5</v>
      </c>
      <c r="AT75" s="33">
        <v>2.9874870822317601E-4</v>
      </c>
      <c r="AU75" s="33">
        <v>6.6554543507915697E-4</v>
      </c>
      <c r="AV75" s="33">
        <v>1.3929638062832601E-3</v>
      </c>
      <c r="AW75" s="33">
        <v>2.2432758791711498E-3</v>
      </c>
      <c r="AX75" s="33">
        <v>-3.2683734455281601E-3</v>
      </c>
      <c r="AY75" s="33">
        <v>1.7620628025084E-3</v>
      </c>
      <c r="AZ75" s="33">
        <v>-1.2768177093766199E-3</v>
      </c>
      <c r="BA75" s="33">
        <v>-3.71267164690453E-4</v>
      </c>
      <c r="BB75" s="33">
        <v>-3.4795198288475101E-3</v>
      </c>
      <c r="BC75" s="33">
        <v>-4.2539918601532997E-3</v>
      </c>
      <c r="BD75" s="33">
        <v>5.33812834216074E-3</v>
      </c>
      <c r="BE75" s="33">
        <v>-7.5201545200599901E-3</v>
      </c>
      <c r="BF75" s="33">
        <v>1.4468816976900599E-3</v>
      </c>
      <c r="BG75" s="33">
        <v>6.8896753264605104E-4</v>
      </c>
      <c r="BH75" s="33">
        <v>3.47475408297967E-3</v>
      </c>
      <c r="BI75" s="33">
        <v>7.4740285243248705E-5</v>
      </c>
      <c r="BJ75" s="33">
        <v>5.70726542909372E-4</v>
      </c>
      <c r="BK75" s="33">
        <v>1.6795283232460301E-4</v>
      </c>
      <c r="BL75" s="33">
        <v>-7.9221062737008005E-4</v>
      </c>
      <c r="BM75" s="33">
        <v>6.5130126789114995E-5</v>
      </c>
      <c r="BN75" s="33">
        <v>3.4039169045654301E-2</v>
      </c>
      <c r="BO75" s="33">
        <v>-5.2336336833192802E-3</v>
      </c>
      <c r="BP75" s="33">
        <v>-3.5741335376260099E-3</v>
      </c>
      <c r="BQ75" s="33">
        <v>-8.7553972065667306E-3</v>
      </c>
      <c r="BR75" s="33">
        <v>2.2633203306613298E-2</v>
      </c>
      <c r="BS75" s="33">
        <v>7.7044777981324902E-3</v>
      </c>
      <c r="BT75" s="33">
        <v>-1.9784653014736201E-2</v>
      </c>
      <c r="BU75" s="33">
        <v>-1.0132313836641999E-2</v>
      </c>
      <c r="BV75" s="33">
        <v>3.50334755070269E-3</v>
      </c>
      <c r="BW75" s="33">
        <v>9.3756158435306398E-3</v>
      </c>
      <c r="BX75" s="33">
        <v>-3.5206031720441802E-2</v>
      </c>
      <c r="BY75" s="32">
        <v>5.8238502173790598E-2</v>
      </c>
      <c r="BZ75" s="33">
        <v>-2.56527966129898E-2</v>
      </c>
      <c r="CA75" s="33">
        <v>-1.3722948456392801E-2</v>
      </c>
      <c r="CB75" s="33">
        <v>-9.2590346813442199E-3</v>
      </c>
      <c r="CC75" s="33">
        <v>-1.91725409688598E-2</v>
      </c>
      <c r="CD75" s="33">
        <v>-3.3336950988572599E-3</v>
      </c>
      <c r="CE75" s="33">
        <v>-1.6402488348341699E-2</v>
      </c>
      <c r="CF75" s="33">
        <v>-6.73285543674656E-4</v>
      </c>
      <c r="CG75" s="33">
        <v>1.30934199518864E-2</v>
      </c>
      <c r="CH75" s="33">
        <v>3.7446426535690601E-2</v>
      </c>
      <c r="CI75" s="33">
        <v>-4.7176519662423498E-3</v>
      </c>
      <c r="CJ75" s="33">
        <v>-4.3882555316863102E-3</v>
      </c>
      <c r="CK75" s="33">
        <v>-9.1972782376807203E-3</v>
      </c>
      <c r="CL75" s="33">
        <v>2.5135186643079101E-2</v>
      </c>
      <c r="CM75" s="33">
        <v>6.7170165220993396E-3</v>
      </c>
      <c r="CN75" s="33">
        <v>-1.5889306547406001E-2</v>
      </c>
      <c r="CO75" s="33">
        <v>-1.2862488757066999E-2</v>
      </c>
      <c r="CP75" s="33">
        <v>1.12501054832768E-3</v>
      </c>
      <c r="CQ75" s="33">
        <v>9.8506024827183809E-3</v>
      </c>
      <c r="CR75" s="33">
        <v>-3.4497712884414701E-2</v>
      </c>
      <c r="CS75" s="33">
        <v>5.4739763665722897E-2</v>
      </c>
      <c r="CT75" s="33">
        <v>-2.86881518021182E-2</v>
      </c>
      <c r="CU75" s="33">
        <v>-1.1971114192934401E-2</v>
      </c>
      <c r="CV75" s="33">
        <v>-1.0781875194280199E-2</v>
      </c>
      <c r="CW75" s="33">
        <v>-1.7714570434935999E-2</v>
      </c>
      <c r="CX75" s="33">
        <v>-2.1098621124322901E-3</v>
      </c>
      <c r="CY75" s="33">
        <v>-1.55063520426651E-2</v>
      </c>
      <c r="CZ75" s="33">
        <v>2.2203006683839698E-3</v>
      </c>
      <c r="DA75" s="33">
        <v>1.35603746299776E-2</v>
      </c>
      <c r="DB75" s="33">
        <v>5.8028095023950501E-5</v>
      </c>
      <c r="DC75" s="33">
        <v>1.89931464587139E-3</v>
      </c>
      <c r="DD75" s="33">
        <v>-3.4282702208488901E-3</v>
      </c>
    </row>
    <row r="76" spans="2:108" x14ac:dyDescent="0.2">
      <c r="B76" s="3" t="s">
        <v>102</v>
      </c>
      <c r="C76" s="31">
        <v>0.29866456407882702</v>
      </c>
      <c r="D76" s="31">
        <v>0.497722171114579</v>
      </c>
      <c r="E76" s="31"/>
      <c r="F76" s="33">
        <v>1.4656833794343501E-4</v>
      </c>
      <c r="G76" s="33">
        <v>3.13468969152275E-6</v>
      </c>
      <c r="H76" s="33">
        <v>-1.58347544654544E-5</v>
      </c>
      <c r="I76" s="33">
        <v>-1.5697842687864302E-5</v>
      </c>
      <c r="J76" s="33">
        <v>-3.5929032571715E-5</v>
      </c>
      <c r="K76" s="33">
        <v>-1.0786764889339099E-6</v>
      </c>
      <c r="L76" s="33">
        <v>1.10310149616093E-5</v>
      </c>
      <c r="M76" s="33">
        <v>5.8089201152914698E-6</v>
      </c>
      <c r="N76" s="33">
        <v>-3.6240392555542799E-5</v>
      </c>
      <c r="O76" s="33">
        <v>-3.7650108769088402E-5</v>
      </c>
      <c r="P76" s="33">
        <v>4.05981964302066E-5</v>
      </c>
      <c r="Q76" s="33">
        <v>1.8374918367219999E-5</v>
      </c>
      <c r="R76" s="33">
        <v>3.8013465375528298E-5</v>
      </c>
      <c r="S76" s="33">
        <v>-7.3421297126254004E-8</v>
      </c>
      <c r="T76" s="33">
        <v>-3.9556800405052897E-5</v>
      </c>
      <c r="U76" s="33">
        <v>2.31834829810886E-5</v>
      </c>
      <c r="V76" s="33">
        <v>-4.1011699088056701E-6</v>
      </c>
      <c r="W76" s="33">
        <v>1.17801342356015E-5</v>
      </c>
      <c r="X76" s="33">
        <v>-3.3656183515085897E-5</v>
      </c>
      <c r="Y76" s="33">
        <v>-1.3114100078999201E-5</v>
      </c>
      <c r="Z76" s="33">
        <v>3.4384500954036199E-3</v>
      </c>
      <c r="AA76" s="33">
        <v>-9.0820141101561204E-4</v>
      </c>
      <c r="AB76" s="33">
        <v>6.6815603419968295E-4</v>
      </c>
      <c r="AC76" s="33">
        <v>3.0905176011382699E-4</v>
      </c>
      <c r="AD76" s="33">
        <v>-7.37196726084115E-4</v>
      </c>
      <c r="AE76" s="33">
        <v>-3.0318014194927602E-4</v>
      </c>
      <c r="AF76" s="33">
        <v>-4.4197352446107501E-4</v>
      </c>
      <c r="AG76" s="33">
        <v>-1.1355511029087701E-3</v>
      </c>
      <c r="AH76" s="33">
        <v>-5.4711004525246902E-5</v>
      </c>
      <c r="AI76" s="33">
        <v>2.0389274998435799E-4</v>
      </c>
      <c r="AJ76" s="33">
        <v>-1.4207441655859599E-3</v>
      </c>
      <c r="AK76" s="33">
        <v>8.0834168250364504E-4</v>
      </c>
      <c r="AL76" s="33">
        <v>-3.6517006524017601E-3</v>
      </c>
      <c r="AM76" s="33">
        <v>5.1161951316499102E-4</v>
      </c>
      <c r="AN76" s="33">
        <v>-3.9259541178981799E-4</v>
      </c>
      <c r="AO76" s="33">
        <v>6.8807854272618198E-4</v>
      </c>
      <c r="AP76" s="33">
        <v>9.2481896687489199E-4</v>
      </c>
      <c r="AQ76" s="33">
        <v>-6.8513380072714896E-4</v>
      </c>
      <c r="AR76" s="33">
        <v>-1.01028763532698E-4</v>
      </c>
      <c r="AS76" s="33">
        <v>1.91261960956645E-3</v>
      </c>
      <c r="AT76" s="33">
        <v>-5.4124777100315402E-3</v>
      </c>
      <c r="AU76" s="33">
        <v>-4.5906941837816802E-3</v>
      </c>
      <c r="AV76" s="33">
        <v>-2.80185524086828E-3</v>
      </c>
      <c r="AW76" s="33">
        <v>1.1145442648204599E-3</v>
      </c>
      <c r="AX76" s="33">
        <v>7.23046925373099E-3</v>
      </c>
      <c r="AY76" s="33">
        <v>1.7285580568307501E-5</v>
      </c>
      <c r="AZ76" s="33">
        <v>1.7017398409663201E-3</v>
      </c>
      <c r="BA76" s="33">
        <v>1.5564677970956199E-3</v>
      </c>
      <c r="BB76" s="33">
        <v>3.9653422273963198E-3</v>
      </c>
      <c r="BC76" s="33">
        <v>3.7351824810377301E-3</v>
      </c>
      <c r="BD76" s="33">
        <v>-7.9024711023965109E-3</v>
      </c>
      <c r="BE76" s="33">
        <v>1.8385580102074201E-3</v>
      </c>
      <c r="BF76" s="33">
        <v>-9.7381136036735604E-3</v>
      </c>
      <c r="BG76" s="33">
        <v>7.2446240301304197E-3</v>
      </c>
      <c r="BH76" s="33">
        <v>-8.4081819471949401E-4</v>
      </c>
      <c r="BI76" s="33">
        <v>3.15449665944962E-3</v>
      </c>
      <c r="BJ76" s="33">
        <v>5.9111125125959696E-4</v>
      </c>
      <c r="BK76" s="33">
        <v>-4.2366527411111401E-4</v>
      </c>
      <c r="BL76" s="33">
        <v>1.6159283819200999E-3</v>
      </c>
      <c r="BM76" s="33">
        <v>1.79299430311796E-3</v>
      </c>
      <c r="BN76" s="33">
        <v>-0.1378080869404</v>
      </c>
      <c r="BO76" s="33">
        <v>6.10630813328112E-3</v>
      </c>
      <c r="BP76" s="33">
        <v>1.46492077956955E-2</v>
      </c>
      <c r="BQ76" s="33">
        <v>7.3054297757442599E-5</v>
      </c>
      <c r="BR76" s="33">
        <v>-3.7027663265144402E-3</v>
      </c>
      <c r="BS76" s="33">
        <v>1.1135653823617401E-2</v>
      </c>
      <c r="BT76" s="33">
        <v>1.1213133299790901E-2</v>
      </c>
      <c r="BU76" s="33">
        <v>8.2815328434395902E-3</v>
      </c>
      <c r="BV76" s="33">
        <v>1.8259959986513901E-2</v>
      </c>
      <c r="BW76" s="33">
        <v>-6.0345597731926498E-3</v>
      </c>
      <c r="BX76" s="33">
        <v>1.8239347855381598E-2</v>
      </c>
      <c r="BY76" s="33">
        <v>-2.5652796612988499E-2</v>
      </c>
      <c r="BZ76" s="32">
        <v>0.24772735961900999</v>
      </c>
      <c r="CA76" s="33">
        <v>-3.4973779928721901E-2</v>
      </c>
      <c r="CB76" s="33">
        <v>1.8892746149593999E-2</v>
      </c>
      <c r="CC76" s="33">
        <v>4.5189105634448903E-2</v>
      </c>
      <c r="CD76" s="33">
        <v>-1.60356403294129E-2</v>
      </c>
      <c r="CE76" s="33">
        <v>1.7383102074197E-2</v>
      </c>
      <c r="CF76" s="33">
        <v>-9.7133722633149604E-4</v>
      </c>
      <c r="CG76" s="33">
        <v>-0.114348376379814</v>
      </c>
      <c r="CH76" s="33">
        <v>-0.14464621604972899</v>
      </c>
      <c r="CI76" s="33">
        <v>8.3190150968195393E-3</v>
      </c>
      <c r="CJ76" s="33">
        <v>1.54534863090249E-2</v>
      </c>
      <c r="CK76" s="33">
        <v>-1.3429952728821999E-3</v>
      </c>
      <c r="CL76" s="33">
        <v>-1.6203477400937099E-3</v>
      </c>
      <c r="CM76" s="33">
        <v>1.6428134257912098E-2</v>
      </c>
      <c r="CN76" s="33">
        <v>7.36566676766757E-3</v>
      </c>
      <c r="CO76" s="33">
        <v>1.2381189551629901E-2</v>
      </c>
      <c r="CP76" s="33">
        <v>2.0017417250798902E-2</v>
      </c>
      <c r="CQ76" s="33">
        <v>-7.3647927073600102E-3</v>
      </c>
      <c r="CR76" s="33">
        <v>1.55309193052145E-2</v>
      </c>
      <c r="CS76" s="33">
        <v>-2.7715160664043999E-2</v>
      </c>
      <c r="CT76" s="33">
        <v>0.24854568612219699</v>
      </c>
      <c r="CU76" s="33">
        <v>-3.3241006925406699E-2</v>
      </c>
      <c r="CV76" s="33">
        <v>1.80683926273346E-2</v>
      </c>
      <c r="CW76" s="33">
        <v>4.3947015991754303E-2</v>
      </c>
      <c r="CX76" s="33">
        <v>-1.69866672907227E-2</v>
      </c>
      <c r="CY76" s="33">
        <v>1.63444187292167E-2</v>
      </c>
      <c r="CZ76" s="33">
        <v>-4.5644354153227401E-3</v>
      </c>
      <c r="DA76" s="33">
        <v>-0.10627883116431799</v>
      </c>
      <c r="DB76" s="33">
        <v>-4.22264625410944E-4</v>
      </c>
      <c r="DC76" s="33">
        <v>-4.2998619397736802E-3</v>
      </c>
      <c r="DD76" s="33">
        <v>-1.4516838907780799E-4</v>
      </c>
    </row>
    <row r="77" spans="2:108" x14ac:dyDescent="0.2">
      <c r="B77" s="3" t="s">
        <v>103</v>
      </c>
      <c r="C77" s="31">
        <v>0.30056767436517301</v>
      </c>
      <c r="D77" s="31">
        <v>0.26395587335107201</v>
      </c>
      <c r="E77" s="31"/>
      <c r="F77" s="33">
        <v>-6.3311042329316104E-6</v>
      </c>
      <c r="G77" s="33">
        <v>-4.0044032361222603E-6</v>
      </c>
      <c r="H77" s="33">
        <v>6.2787110894381799E-6</v>
      </c>
      <c r="I77" s="33">
        <v>1.2062212841442901E-6</v>
      </c>
      <c r="J77" s="33">
        <v>5.2125938286446403E-6</v>
      </c>
      <c r="K77" s="33">
        <v>4.0215636604139201E-6</v>
      </c>
      <c r="L77" s="33">
        <v>-1.0599648469650801E-6</v>
      </c>
      <c r="M77" s="33">
        <v>3.3754347137107499E-6</v>
      </c>
      <c r="N77" s="33">
        <v>2.60197604519638E-6</v>
      </c>
      <c r="O77" s="33">
        <v>-6.0788434979247904E-6</v>
      </c>
      <c r="P77" s="33">
        <v>2.63587762187933E-6</v>
      </c>
      <c r="Q77" s="33">
        <v>5.03280377640449E-6</v>
      </c>
      <c r="R77" s="33">
        <v>6.0697924426507104E-6</v>
      </c>
      <c r="S77" s="33">
        <v>-3.59311146607259E-5</v>
      </c>
      <c r="T77" s="33">
        <v>1.9478425780392201E-5</v>
      </c>
      <c r="U77" s="33">
        <v>6.9316781582768102E-6</v>
      </c>
      <c r="V77" s="33">
        <v>-2.5365417328947098E-6</v>
      </c>
      <c r="W77" s="33">
        <v>4.78517136398252E-6</v>
      </c>
      <c r="X77" s="33">
        <v>3.0567404263049998E-6</v>
      </c>
      <c r="Y77" s="33">
        <v>-2.70885077304658E-5</v>
      </c>
      <c r="Z77" s="33">
        <v>2.8150754780718401E-4</v>
      </c>
      <c r="AA77" s="33">
        <v>1.2739144070182501E-5</v>
      </c>
      <c r="AB77" s="33">
        <v>3.6083335144682701E-4</v>
      </c>
      <c r="AC77" s="33">
        <v>-1.8916845351090101E-4</v>
      </c>
      <c r="AD77" s="33">
        <v>1.4051687387048401E-4</v>
      </c>
      <c r="AE77" s="33">
        <v>-1.24031619110299E-4</v>
      </c>
      <c r="AF77" s="33">
        <v>-6.44254110564024E-4</v>
      </c>
      <c r="AG77" s="33">
        <v>-2.27142748228446E-4</v>
      </c>
      <c r="AH77" s="33">
        <v>-7.2255508004110002E-5</v>
      </c>
      <c r="AI77" s="33">
        <v>-2.1288608062809699E-4</v>
      </c>
      <c r="AJ77" s="33">
        <v>7.4158187406596606E-5</v>
      </c>
      <c r="AK77" s="33">
        <v>6.0569744944736603E-4</v>
      </c>
      <c r="AL77" s="33">
        <v>8.8871756916728895E-4</v>
      </c>
      <c r="AM77" s="33">
        <v>-2.1375327904683602E-3</v>
      </c>
      <c r="AN77" s="33">
        <v>2.0722335485426899E-4</v>
      </c>
      <c r="AO77" s="33">
        <v>-1.47988612547986E-5</v>
      </c>
      <c r="AP77" s="33">
        <v>3.1372974268530601E-5</v>
      </c>
      <c r="AQ77" s="33">
        <v>-2.84987051688509E-4</v>
      </c>
      <c r="AR77" s="33">
        <v>2.0907600051797399E-5</v>
      </c>
      <c r="AS77" s="33">
        <v>4.5413069737149E-4</v>
      </c>
      <c r="AT77" s="33">
        <v>-1.4017929469288301E-3</v>
      </c>
      <c r="AU77" s="33">
        <v>6.8805785575396297E-4</v>
      </c>
      <c r="AV77" s="33">
        <v>6.3063545786989201E-4</v>
      </c>
      <c r="AW77" s="33">
        <v>-7.3210599037348302E-4</v>
      </c>
      <c r="AX77" s="33">
        <v>1.4360492751304E-3</v>
      </c>
      <c r="AY77" s="33">
        <v>1.2542662727349999E-3</v>
      </c>
      <c r="AZ77" s="33">
        <v>1.04533736289318E-3</v>
      </c>
      <c r="BA77" s="33">
        <v>5.0962045138662395E-4</v>
      </c>
      <c r="BB77" s="33">
        <v>7.1353814132142602E-4</v>
      </c>
      <c r="BC77" s="33">
        <v>8.9335269317898495E-4</v>
      </c>
      <c r="BD77" s="33">
        <v>8.3671737745608695E-4</v>
      </c>
      <c r="BE77" s="33">
        <v>1.0399224019725E-3</v>
      </c>
      <c r="BF77" s="33">
        <v>3.40243521367862E-3</v>
      </c>
      <c r="BG77" s="33">
        <v>-5.7962616613293503E-3</v>
      </c>
      <c r="BH77" s="33">
        <v>-1.19219214723342E-3</v>
      </c>
      <c r="BI77" s="33">
        <v>5.5164499361196897E-4</v>
      </c>
      <c r="BJ77" s="33">
        <v>1.5064216824482401E-4</v>
      </c>
      <c r="BK77" s="33">
        <v>2.78640010064549E-4</v>
      </c>
      <c r="BL77" s="33">
        <v>-1.67417801519519E-4</v>
      </c>
      <c r="BM77" s="33">
        <v>1.7497651372339599E-4</v>
      </c>
      <c r="BN77" s="33">
        <v>-3.2080396239897802E-3</v>
      </c>
      <c r="BO77" s="33">
        <v>-2.9181196609040301E-3</v>
      </c>
      <c r="BP77" s="33">
        <v>-5.2117887284323103E-3</v>
      </c>
      <c r="BQ77" s="33">
        <v>4.1018618757388998E-3</v>
      </c>
      <c r="BR77" s="33">
        <v>-1.0138387071948101E-2</v>
      </c>
      <c r="BS77" s="33">
        <v>-9.8388872645189494E-3</v>
      </c>
      <c r="BT77" s="33">
        <v>6.0610631912066497E-3</v>
      </c>
      <c r="BU77" s="33">
        <v>1.49892277317746E-3</v>
      </c>
      <c r="BV77" s="33">
        <v>4.6248284906476797E-3</v>
      </c>
      <c r="BW77" s="33">
        <v>3.4045343239150999E-3</v>
      </c>
      <c r="BX77" s="33">
        <v>-8.8667022343900791E-3</v>
      </c>
      <c r="BY77" s="33">
        <v>-1.37229484563918E-2</v>
      </c>
      <c r="BZ77" s="33">
        <v>-3.4973779928719202E-2</v>
      </c>
      <c r="CA77" s="32">
        <v>6.9672703076526996E-2</v>
      </c>
      <c r="CB77" s="33">
        <v>2.4767203408248401E-3</v>
      </c>
      <c r="CC77" s="33">
        <v>-3.9997969408515398E-3</v>
      </c>
      <c r="CD77" s="33">
        <v>-2.71705529413779E-3</v>
      </c>
      <c r="CE77" s="33">
        <v>3.08408295510038E-3</v>
      </c>
      <c r="CF77" s="33">
        <v>1.25813931831539E-3</v>
      </c>
      <c r="CG77" s="33">
        <v>-2.4394813274504199E-3</v>
      </c>
      <c r="CH77" s="33">
        <v>-3.6669200948004702E-3</v>
      </c>
      <c r="CI77" s="33">
        <v>-2.6536078381386502E-3</v>
      </c>
      <c r="CJ77" s="33">
        <v>-3.8712758944188302E-3</v>
      </c>
      <c r="CK77" s="33">
        <v>3.35648094980742E-3</v>
      </c>
      <c r="CL77" s="33">
        <v>-1.08561529173635E-2</v>
      </c>
      <c r="CM77" s="33">
        <v>-1.2020279138667499E-2</v>
      </c>
      <c r="CN77" s="33">
        <v>4.3531571610993802E-3</v>
      </c>
      <c r="CO77" s="33">
        <v>1.24292306171065E-3</v>
      </c>
      <c r="CP77" s="33">
        <v>5.4958427914975801E-3</v>
      </c>
      <c r="CQ77" s="33">
        <v>3.5610937561309001E-3</v>
      </c>
      <c r="CR77" s="33">
        <v>-8.5248964957825597E-3</v>
      </c>
      <c r="CS77" s="33">
        <v>-1.19537373018649E-2</v>
      </c>
      <c r="CT77" s="33">
        <v>-3.4021612697007202E-2</v>
      </c>
      <c r="CU77" s="33">
        <v>6.4579431689808703E-2</v>
      </c>
      <c r="CV77" s="33">
        <v>3.76313843645184E-3</v>
      </c>
      <c r="CW77" s="33">
        <v>-4.3674396130187103E-3</v>
      </c>
      <c r="CX77" s="33">
        <v>-2.8225923601333902E-3</v>
      </c>
      <c r="CY77" s="33">
        <v>2.5644815907177598E-3</v>
      </c>
      <c r="CZ77" s="33">
        <v>1.70355036560205E-3</v>
      </c>
      <c r="DA77" s="33">
        <v>-1.6034388205341101E-3</v>
      </c>
      <c r="DB77" s="33">
        <v>-1.3975546663628701E-5</v>
      </c>
      <c r="DC77" s="33">
        <v>-6.3209927614573205E-4</v>
      </c>
      <c r="DD77" s="33">
        <v>1.88018994449287E-3</v>
      </c>
    </row>
    <row r="78" spans="2:108" x14ac:dyDescent="0.2">
      <c r="B78" s="3" t="s">
        <v>104</v>
      </c>
      <c r="C78" s="31">
        <v>-0.37023225321895697</v>
      </c>
      <c r="D78" s="31">
        <v>0.36031333482044597</v>
      </c>
      <c r="E78" s="31"/>
      <c r="F78" s="33">
        <v>1.64049837929021E-4</v>
      </c>
      <c r="G78" s="33">
        <v>-1.4724739604780699E-5</v>
      </c>
      <c r="H78" s="33">
        <v>-2.1149066575702599E-5</v>
      </c>
      <c r="I78" s="33">
        <v>4.5881486955155799E-6</v>
      </c>
      <c r="J78" s="33">
        <v>-1.9665127374660501E-5</v>
      </c>
      <c r="K78" s="33">
        <v>5.3730623505742903E-6</v>
      </c>
      <c r="L78" s="33">
        <v>-8.0059665789729907E-6</v>
      </c>
      <c r="M78" s="33">
        <v>2.4639047693512299E-6</v>
      </c>
      <c r="N78" s="33">
        <v>-3.5443210121189299E-6</v>
      </c>
      <c r="O78" s="33">
        <v>-6.2749228080425299E-6</v>
      </c>
      <c r="P78" s="33">
        <v>1.50541518275572E-5</v>
      </c>
      <c r="Q78" s="33">
        <v>-1.27122585445858E-5</v>
      </c>
      <c r="R78" s="33">
        <v>1.43347308373208E-5</v>
      </c>
      <c r="S78" s="33">
        <v>1.5486895244061999E-5</v>
      </c>
      <c r="T78" s="33">
        <v>-1.1358016201030701E-4</v>
      </c>
      <c r="U78" s="33">
        <v>2.1428708441164001E-5</v>
      </c>
      <c r="V78" s="33">
        <v>-6.3060071955807201E-6</v>
      </c>
      <c r="W78" s="33">
        <v>-2.1800705694412801E-7</v>
      </c>
      <c r="X78" s="33">
        <v>-4.0616051446610603E-6</v>
      </c>
      <c r="Y78" s="33">
        <v>-1.5698255756522902E-5</v>
      </c>
      <c r="Z78" s="33">
        <v>4.6588851198329203E-3</v>
      </c>
      <c r="AA78" s="33">
        <v>-9.4061256955199504E-4</v>
      </c>
      <c r="AB78" s="33">
        <v>1.19718331135397E-4</v>
      </c>
      <c r="AC78" s="33">
        <v>5.1560431428266899E-5</v>
      </c>
      <c r="AD78" s="33">
        <v>-5.1685924187681702E-4</v>
      </c>
      <c r="AE78" s="33">
        <v>2.22940585697368E-4</v>
      </c>
      <c r="AF78" s="33">
        <v>-1.06290789822403E-3</v>
      </c>
      <c r="AG78" s="33">
        <v>-3.8041838271581302E-4</v>
      </c>
      <c r="AH78" s="33">
        <v>6.7939948940595198E-5</v>
      </c>
      <c r="AI78" s="33">
        <v>-2.2969067837776201E-4</v>
      </c>
      <c r="AJ78" s="33">
        <v>-1.2604421375302501E-3</v>
      </c>
      <c r="AK78" s="33">
        <v>-1.6965314441765901E-4</v>
      </c>
      <c r="AL78" s="33">
        <v>4.4969465802081199E-4</v>
      </c>
      <c r="AM78" s="33">
        <v>1.02246486751431E-4</v>
      </c>
      <c r="AN78" s="33">
        <v>-3.0534397298475702E-3</v>
      </c>
      <c r="AO78" s="33">
        <v>-4.7509285707175697E-4</v>
      </c>
      <c r="AP78" s="33">
        <v>-2.7746422452664901E-4</v>
      </c>
      <c r="AQ78" s="33">
        <v>-6.2057045947367295E-4</v>
      </c>
      <c r="AR78" s="33">
        <v>-2.3073724048108601E-4</v>
      </c>
      <c r="AS78" s="33">
        <v>5.7373703568887704E-4</v>
      </c>
      <c r="AT78" s="33">
        <v>1.0600142611558901E-2</v>
      </c>
      <c r="AU78" s="33">
        <v>1.8654108184790099E-3</v>
      </c>
      <c r="AV78" s="33">
        <v>-9.0255442782503903E-4</v>
      </c>
      <c r="AW78" s="33">
        <v>-2.7981258434523399E-3</v>
      </c>
      <c r="AX78" s="33">
        <v>4.8413324764813902E-3</v>
      </c>
      <c r="AY78" s="33">
        <v>-8.4247653220810602E-4</v>
      </c>
      <c r="AZ78" s="33">
        <v>2.1225471681530399E-3</v>
      </c>
      <c r="BA78" s="33">
        <v>1.73403474401027E-3</v>
      </c>
      <c r="BB78" s="33">
        <v>4.4551858975426196E-3</v>
      </c>
      <c r="BC78" s="33">
        <v>4.5089502257774899E-3</v>
      </c>
      <c r="BD78" s="33">
        <v>-5.62834741418304E-3</v>
      </c>
      <c r="BE78" s="33">
        <v>3.3932339341551602E-3</v>
      </c>
      <c r="BF78" s="33">
        <v>-3.89804561840728E-3</v>
      </c>
      <c r="BG78" s="33">
        <v>-1.9533699693605302E-3</v>
      </c>
      <c r="BH78" s="33">
        <v>-1.3567287479847199E-2</v>
      </c>
      <c r="BI78" s="33">
        <v>-1.9845004147025199E-3</v>
      </c>
      <c r="BJ78" s="33">
        <v>3.8434253860240397E-5</v>
      </c>
      <c r="BK78" s="33">
        <v>1.69777450202013E-5</v>
      </c>
      <c r="BL78" s="33">
        <v>1.4547110409298401E-3</v>
      </c>
      <c r="BM78" s="33">
        <v>2.1420729762196299E-3</v>
      </c>
      <c r="BN78" s="33">
        <v>-0.14538392217628501</v>
      </c>
      <c r="BO78" s="33">
        <v>5.7528423524492896E-3</v>
      </c>
      <c r="BP78" s="33">
        <v>3.9111533700415899E-4</v>
      </c>
      <c r="BQ78" s="33">
        <v>1.16397592719545E-2</v>
      </c>
      <c r="BR78" s="33">
        <v>-2.3054930437123099E-2</v>
      </c>
      <c r="BS78" s="33">
        <v>-3.9415778569853897E-3</v>
      </c>
      <c r="BT78" s="33">
        <v>7.8994265290370704E-3</v>
      </c>
      <c r="BU78" s="33">
        <v>9.2484749165569202E-3</v>
      </c>
      <c r="BV78" s="33">
        <v>-6.6631158694017596E-3</v>
      </c>
      <c r="BW78" s="33">
        <v>-3.78069565775685E-3</v>
      </c>
      <c r="BX78" s="33">
        <v>4.3964949955882703E-2</v>
      </c>
      <c r="BY78" s="33">
        <v>-9.2590346813439198E-3</v>
      </c>
      <c r="BZ78" s="33">
        <v>1.8892746149603099E-2</v>
      </c>
      <c r="CA78" s="33">
        <v>2.4767203408222502E-3</v>
      </c>
      <c r="CB78" s="32">
        <v>0.12982569924943099</v>
      </c>
      <c r="CC78" s="33">
        <v>1.6129016218902299E-2</v>
      </c>
      <c r="CD78" s="33">
        <v>4.6722061908430401E-3</v>
      </c>
      <c r="CE78" s="33">
        <v>1.27447370883158E-2</v>
      </c>
      <c r="CF78" s="33">
        <v>-3.7498998712196399E-3</v>
      </c>
      <c r="CG78" s="33">
        <v>-2.1829319276775599E-2</v>
      </c>
      <c r="CH78" s="33">
        <v>-0.138306568331238</v>
      </c>
      <c r="CI78" s="33">
        <v>3.47794630474193E-3</v>
      </c>
      <c r="CJ78" s="33">
        <v>5.2315493271836799E-4</v>
      </c>
      <c r="CK78" s="33">
        <v>1.23871123680852E-2</v>
      </c>
      <c r="CL78" s="33">
        <v>-2.7988289664891499E-2</v>
      </c>
      <c r="CM78" s="33">
        <v>-2.2527132088431901E-3</v>
      </c>
      <c r="CN78" s="33">
        <v>2.97023387018555E-3</v>
      </c>
      <c r="CO78" s="33">
        <v>8.7831490434601596E-3</v>
      </c>
      <c r="CP78" s="33">
        <v>-5.8202519507664701E-3</v>
      </c>
      <c r="CQ78" s="33">
        <v>-3.3171709036653001E-3</v>
      </c>
      <c r="CR78" s="33">
        <v>4.3456971577261999E-2</v>
      </c>
      <c r="CS78" s="33">
        <v>-1.0763830959277E-2</v>
      </c>
      <c r="CT78" s="33">
        <v>2.1854377769289699E-2</v>
      </c>
      <c r="CU78" s="33">
        <v>4.54053136432119E-3</v>
      </c>
      <c r="CV78" s="33">
        <v>0.12541228235615101</v>
      </c>
      <c r="CW78" s="33">
        <v>1.49750533167995E-2</v>
      </c>
      <c r="CX78" s="33">
        <v>4.2765447888072202E-3</v>
      </c>
      <c r="CY78" s="33">
        <v>1.26377534038548E-2</v>
      </c>
      <c r="CZ78" s="33">
        <v>-7.6099869974109099E-3</v>
      </c>
      <c r="DA78" s="33">
        <v>-2.05437761550545E-2</v>
      </c>
      <c r="DB78" s="33">
        <v>-1.267282365195E-5</v>
      </c>
      <c r="DC78" s="33">
        <v>-5.8393463097551395E-4</v>
      </c>
      <c r="DD78" s="33">
        <v>4.69672374124436E-3</v>
      </c>
    </row>
    <row r="79" spans="2:108" x14ac:dyDescent="0.2">
      <c r="B79" s="3" t="s">
        <v>105</v>
      </c>
      <c r="C79" s="31">
        <v>-1.2788583742211499</v>
      </c>
      <c r="D79" s="31">
        <v>0.18772150499451401</v>
      </c>
      <c r="E79" s="31"/>
      <c r="F79" s="33">
        <v>7.3971444061204E-5</v>
      </c>
      <c r="G79" s="33">
        <v>-5.5622643548730099E-6</v>
      </c>
      <c r="H79" s="33">
        <v>-1.20487632478604E-5</v>
      </c>
      <c r="I79" s="33">
        <v>-9.0446623068819098E-6</v>
      </c>
      <c r="J79" s="33">
        <v>-1.73285726582813E-6</v>
      </c>
      <c r="K79" s="33">
        <v>2.2410442088217299E-5</v>
      </c>
      <c r="L79" s="33">
        <v>8.7588291219391893E-6</v>
      </c>
      <c r="M79" s="33">
        <v>1.0762779190162501E-5</v>
      </c>
      <c r="N79" s="33">
        <v>-1.9604481791193001E-5</v>
      </c>
      <c r="O79" s="33">
        <v>-2.4866440478692599E-5</v>
      </c>
      <c r="P79" s="33">
        <v>3.8100429805968402E-5</v>
      </c>
      <c r="Q79" s="33">
        <v>1.2293575656361299E-6</v>
      </c>
      <c r="R79" s="33">
        <v>4.8066456233619199E-5</v>
      </c>
      <c r="S79" s="33">
        <v>-9.7911715518444107E-6</v>
      </c>
      <c r="T79" s="33">
        <v>-2.8725943848327399E-6</v>
      </c>
      <c r="U79" s="33">
        <v>2.17991987046756E-5</v>
      </c>
      <c r="V79" s="33">
        <v>-5.3063672155825104E-6</v>
      </c>
      <c r="W79" s="33">
        <v>1.1517172887341801E-5</v>
      </c>
      <c r="X79" s="33">
        <v>-1.01165034990865E-5</v>
      </c>
      <c r="Y79" s="33">
        <v>-7.6593364272240806E-6</v>
      </c>
      <c r="Z79" s="33">
        <v>1.91905371274148E-3</v>
      </c>
      <c r="AA79" s="33">
        <v>-6.50791919089334E-4</v>
      </c>
      <c r="AB79" s="33">
        <v>5.8350845417399501E-4</v>
      </c>
      <c r="AC79" s="33">
        <v>1.9298065096798499E-4</v>
      </c>
      <c r="AD79" s="33">
        <v>4.4726508972802799E-5</v>
      </c>
      <c r="AE79" s="33">
        <v>3.29342276849022E-4</v>
      </c>
      <c r="AF79" s="33">
        <v>-8.7191052444522297E-4</v>
      </c>
      <c r="AG79" s="33">
        <v>-7.9683779514893704E-4</v>
      </c>
      <c r="AH79" s="33">
        <v>2.08022752321999E-5</v>
      </c>
      <c r="AI79" s="33">
        <v>-1.9762325161712599E-4</v>
      </c>
      <c r="AJ79" s="33">
        <v>-1.00616478858387E-3</v>
      </c>
      <c r="AK79" s="33">
        <v>5.7476667229766198E-4</v>
      </c>
      <c r="AL79" s="33">
        <v>-3.1636830671485298E-4</v>
      </c>
      <c r="AM79" s="33">
        <v>-3.99376842807017E-4</v>
      </c>
      <c r="AN79" s="33">
        <v>-8.3303800963280495E-5</v>
      </c>
      <c r="AO79" s="33">
        <v>-2.50496830673466E-4</v>
      </c>
      <c r="AP79" s="33">
        <v>2.82461140023942E-4</v>
      </c>
      <c r="AQ79" s="33">
        <v>-6.2917990263515499E-4</v>
      </c>
      <c r="AR79" s="33">
        <v>1.21178311395463E-5</v>
      </c>
      <c r="AS79" s="33">
        <v>1.03342204000131E-3</v>
      </c>
      <c r="AT79" s="33">
        <v>-2.68790120503954E-3</v>
      </c>
      <c r="AU79" s="33">
        <v>-1.1603971555694799E-3</v>
      </c>
      <c r="AV79" s="33">
        <v>-7.8674644867611195E-4</v>
      </c>
      <c r="AW79" s="33">
        <v>-8.8344156049862798E-4</v>
      </c>
      <c r="AX79" s="33">
        <v>3.1398526068414402E-3</v>
      </c>
      <c r="AY79" s="33">
        <v>-3.76634136791016E-4</v>
      </c>
      <c r="AZ79" s="33">
        <v>1.1250522351044501E-3</v>
      </c>
      <c r="BA79" s="33">
        <v>2.7655900966332603E-4</v>
      </c>
      <c r="BB79" s="33">
        <v>3.0629274576158502E-3</v>
      </c>
      <c r="BC79" s="33">
        <v>2.5292293832846601E-3</v>
      </c>
      <c r="BD79" s="33">
        <v>-5.0974665784413002E-3</v>
      </c>
      <c r="BE79" s="33">
        <v>1.9275198462478001E-3</v>
      </c>
      <c r="BF79" s="33">
        <v>2.7615646192001202E-3</v>
      </c>
      <c r="BG79" s="33">
        <v>2.5433561494622998E-3</v>
      </c>
      <c r="BH79" s="33">
        <v>-1.2690414610877199E-3</v>
      </c>
      <c r="BI79" s="33">
        <v>1.38438300215098E-3</v>
      </c>
      <c r="BJ79" s="33">
        <v>-8.1000164139554103E-4</v>
      </c>
      <c r="BK79" s="33">
        <v>6.2980139176067897E-5</v>
      </c>
      <c r="BL79" s="33">
        <v>5.4852379761357705E-4</v>
      </c>
      <c r="BM79" s="33">
        <v>-1.1104235491267999E-3</v>
      </c>
      <c r="BN79" s="33">
        <v>-8.8698487289305294E-2</v>
      </c>
      <c r="BO79" s="33">
        <v>-3.27038099241664E-3</v>
      </c>
      <c r="BP79" s="33">
        <v>1.64295632815783E-3</v>
      </c>
      <c r="BQ79" s="33">
        <v>7.2731579804918402E-3</v>
      </c>
      <c r="BR79" s="33">
        <v>-1.263976165459E-2</v>
      </c>
      <c r="BS79" s="33">
        <v>-5.1322522164255297E-3</v>
      </c>
      <c r="BT79" s="33">
        <v>1.7174553946052901E-2</v>
      </c>
      <c r="BU79" s="33">
        <v>9.4975128077440293E-3</v>
      </c>
      <c r="BV79" s="33">
        <v>1.2411581108239899E-2</v>
      </c>
      <c r="BW79" s="33">
        <v>2.87006059351054E-3</v>
      </c>
      <c r="BX79" s="33">
        <v>2.02518477416977E-2</v>
      </c>
      <c r="BY79" s="33">
        <v>-1.9172540968860299E-2</v>
      </c>
      <c r="BZ79" s="33">
        <v>4.5189105634450999E-2</v>
      </c>
      <c r="CA79" s="33">
        <v>-3.9997969408513802E-3</v>
      </c>
      <c r="CB79" s="33">
        <v>1.61290162189008E-2</v>
      </c>
      <c r="CC79" s="32">
        <v>3.5239363437405399E-2</v>
      </c>
      <c r="CD79" s="33">
        <v>2.2501723851138101E-3</v>
      </c>
      <c r="CE79" s="33">
        <v>1.24638844410418E-2</v>
      </c>
      <c r="CF79" s="33">
        <v>2.1496332152465599E-3</v>
      </c>
      <c r="CG79" s="33">
        <v>-3.4531151934049299E-2</v>
      </c>
      <c r="CH79" s="33">
        <v>-9.2292337943209596E-2</v>
      </c>
      <c r="CI79" s="33">
        <v>-2.86143869039133E-3</v>
      </c>
      <c r="CJ79" s="33">
        <v>1.81668921979E-3</v>
      </c>
      <c r="CK79" s="33">
        <v>6.9595580189366502E-3</v>
      </c>
      <c r="CL79" s="33">
        <v>-1.1944880603113999E-2</v>
      </c>
      <c r="CM79" s="33">
        <v>-2.7029440605191601E-3</v>
      </c>
      <c r="CN79" s="33">
        <v>1.33649757370641E-2</v>
      </c>
      <c r="CO79" s="33">
        <v>1.19712752036119E-2</v>
      </c>
      <c r="CP79" s="33">
        <v>1.43791424768286E-2</v>
      </c>
      <c r="CQ79" s="33">
        <v>2.3063012575908499E-3</v>
      </c>
      <c r="CR79" s="33">
        <v>1.8644520789462101E-2</v>
      </c>
      <c r="CS79" s="33">
        <v>-2.0319252182941099E-2</v>
      </c>
      <c r="CT79" s="33">
        <v>4.9754419493647402E-2</v>
      </c>
      <c r="CU79" s="33">
        <v>-4.35395317233253E-3</v>
      </c>
      <c r="CV79" s="33">
        <v>1.5860681681262999E-2</v>
      </c>
      <c r="CW79" s="33">
        <v>3.20633400374251E-2</v>
      </c>
      <c r="CX79" s="33">
        <v>2.36730839373062E-3</v>
      </c>
      <c r="CY79" s="33">
        <v>1.1414473969644699E-2</v>
      </c>
      <c r="CZ79" s="33">
        <v>3.8989604869762399E-4</v>
      </c>
      <c r="DA79" s="33">
        <v>-3.1656330916046999E-2</v>
      </c>
      <c r="DB79" s="33">
        <v>-1.86485837510956E-4</v>
      </c>
      <c r="DC79" s="33">
        <v>-3.52616990585514E-3</v>
      </c>
      <c r="DD79" s="33">
        <v>5.2927967828355705E-4</v>
      </c>
    </row>
    <row r="80" spans="2:108" x14ac:dyDescent="0.2">
      <c r="B80" s="3" t="s">
        <v>106</v>
      </c>
      <c r="C80" s="31">
        <v>9.9265870551934504E-2</v>
      </c>
      <c r="D80" s="31">
        <v>0.173011723534681</v>
      </c>
      <c r="E80" s="31"/>
      <c r="F80" s="33">
        <v>-3.1858392495477398E-6</v>
      </c>
      <c r="G80" s="33">
        <v>1.45903324187138E-6</v>
      </c>
      <c r="H80" s="33">
        <v>2.9557223287484701E-6</v>
      </c>
      <c r="I80" s="33">
        <v>-5.2170160671574797E-6</v>
      </c>
      <c r="J80" s="33">
        <v>9.5676050457220796E-6</v>
      </c>
      <c r="K80" s="33">
        <v>3.70792861205574E-6</v>
      </c>
      <c r="L80" s="33">
        <v>-1.42319025941694E-5</v>
      </c>
      <c r="M80" s="33">
        <v>-1.8666352458627099E-6</v>
      </c>
      <c r="N80" s="33">
        <v>-1.5890884059506999E-5</v>
      </c>
      <c r="O80" s="33">
        <v>-1.2042997315400001E-5</v>
      </c>
      <c r="P80" s="33">
        <v>-2.9070217647882502E-6</v>
      </c>
      <c r="Q80" s="33">
        <v>3.11276197339691E-6</v>
      </c>
      <c r="R80" s="33">
        <v>-3.50201038232855E-5</v>
      </c>
      <c r="S80" s="33">
        <v>5.4845895471777103E-6</v>
      </c>
      <c r="T80" s="33">
        <v>2.8177004599051299E-6</v>
      </c>
      <c r="U80" s="33">
        <v>-4.8695253183516401E-6</v>
      </c>
      <c r="V80" s="33">
        <v>1.68661853612066E-6</v>
      </c>
      <c r="W80" s="33">
        <v>-3.7534761580996901E-6</v>
      </c>
      <c r="X80" s="33">
        <v>2.7055452309993E-6</v>
      </c>
      <c r="Y80" s="33">
        <v>-4.8673987965761101E-5</v>
      </c>
      <c r="Z80" s="33">
        <v>-6.6051940278976501E-4</v>
      </c>
      <c r="AA80" s="33">
        <v>-2.05081621209914E-5</v>
      </c>
      <c r="AB80" s="33">
        <v>3.7162751119359502E-4</v>
      </c>
      <c r="AC80" s="33">
        <v>1.6074912567178899E-4</v>
      </c>
      <c r="AD80" s="33">
        <v>5.5628122331480301E-4</v>
      </c>
      <c r="AE80" s="33">
        <v>1.2173673379512701E-3</v>
      </c>
      <c r="AF80" s="33">
        <v>4.7028275301711601E-5</v>
      </c>
      <c r="AG80" s="33">
        <v>-2.25997078799156E-4</v>
      </c>
      <c r="AH80" s="33">
        <v>-1.7546565115217499E-4</v>
      </c>
      <c r="AI80" s="33">
        <v>-2.5783958996579599E-4</v>
      </c>
      <c r="AJ80" s="33">
        <v>3.0160442279165299E-6</v>
      </c>
      <c r="AK80" s="33">
        <v>1.6692779110356201E-4</v>
      </c>
      <c r="AL80" s="33">
        <v>1.6880765683543401E-4</v>
      </c>
      <c r="AM80" s="33">
        <v>-3.7634438036436197E-5</v>
      </c>
      <c r="AN80" s="33">
        <v>2.22294159571415E-5</v>
      </c>
      <c r="AO80" s="33">
        <v>6.4954197363815695E-5</v>
      </c>
      <c r="AP80" s="33">
        <v>-6.3115082115245595E-4</v>
      </c>
      <c r="AQ80" s="33">
        <v>2.8048367668060997E-4</v>
      </c>
      <c r="AR80" s="33">
        <v>1.68755143291947E-4</v>
      </c>
      <c r="AS80" s="33">
        <v>8.5947540390071697E-4</v>
      </c>
      <c r="AT80" s="33">
        <v>-9.0661125569376996E-4</v>
      </c>
      <c r="AU80" s="33">
        <v>5.2042013024340998E-4</v>
      </c>
      <c r="AV80" s="33">
        <v>-2.29721967003741E-4</v>
      </c>
      <c r="AW80" s="33">
        <v>-1.0973019470008399E-3</v>
      </c>
      <c r="AX80" s="33">
        <v>1.61557914571448E-4</v>
      </c>
      <c r="AY80" s="33">
        <v>2.4785844372802201E-3</v>
      </c>
      <c r="AZ80" s="33">
        <v>1.63539821202021E-4</v>
      </c>
      <c r="BA80" s="33">
        <v>-2.2173579926098699E-4</v>
      </c>
      <c r="BB80" s="33">
        <v>-5.4303790948107098E-4</v>
      </c>
      <c r="BC80" s="33">
        <v>-5.7533756457367805E-4</v>
      </c>
      <c r="BD80" s="33">
        <v>7.5819433228462301E-4</v>
      </c>
      <c r="BE80" s="33">
        <v>1.16795309918829E-3</v>
      </c>
      <c r="BF80" s="33">
        <v>4.4250140263723901E-3</v>
      </c>
      <c r="BG80" s="33">
        <v>-1.27382124109296E-5</v>
      </c>
      <c r="BH80" s="33">
        <v>-8.8066944968268396E-5</v>
      </c>
      <c r="BI80" s="33">
        <v>2.09344767922017E-4</v>
      </c>
      <c r="BJ80" s="33">
        <v>-2.9834724268171199E-3</v>
      </c>
      <c r="BK80" s="33">
        <v>2.6360689888216699E-4</v>
      </c>
      <c r="BL80" s="33">
        <v>-6.0473988469373805E-4</v>
      </c>
      <c r="BM80" s="33">
        <v>-4.0448689408574702E-4</v>
      </c>
      <c r="BN80" s="33">
        <v>1.49154142976376E-2</v>
      </c>
      <c r="BO80" s="33">
        <v>-7.89794605099765E-3</v>
      </c>
      <c r="BP80" s="33">
        <v>-7.13461314408762E-3</v>
      </c>
      <c r="BQ80" s="33">
        <v>3.6421755586420802E-3</v>
      </c>
      <c r="BR80" s="33">
        <v>-1.0749334435046E-2</v>
      </c>
      <c r="BS80" s="33">
        <v>-4.3540331713625403E-2</v>
      </c>
      <c r="BT80" s="33">
        <v>2.23718835201801E-3</v>
      </c>
      <c r="BU80" s="33">
        <v>4.3315470889478298E-4</v>
      </c>
      <c r="BV80" s="33">
        <v>2.75087058293108E-3</v>
      </c>
      <c r="BW80" s="33">
        <v>5.3708332254450604E-3</v>
      </c>
      <c r="BX80" s="33">
        <v>-8.7001979263014208E-3</v>
      </c>
      <c r="BY80" s="33">
        <v>-3.33369509885753E-3</v>
      </c>
      <c r="BZ80" s="33">
        <v>-1.6035640329412699E-2</v>
      </c>
      <c r="CA80" s="33">
        <v>-2.7170552941376499E-3</v>
      </c>
      <c r="CB80" s="33">
        <v>4.6722061908454097E-3</v>
      </c>
      <c r="CC80" s="33">
        <v>2.2501723851140101E-3</v>
      </c>
      <c r="CD80" s="32">
        <v>2.9933056480440898E-2</v>
      </c>
      <c r="CE80" s="33">
        <v>-5.2971900919527998E-3</v>
      </c>
      <c r="CF80" s="33">
        <v>4.3155698509259098E-4</v>
      </c>
      <c r="CG80" s="33">
        <v>-6.6665719281201697E-3</v>
      </c>
      <c r="CH80" s="33">
        <v>1.6065313644439399E-2</v>
      </c>
      <c r="CI80" s="33">
        <v>-9.3004244123448092E-3</v>
      </c>
      <c r="CJ80" s="33">
        <v>-7.2842623773455703E-3</v>
      </c>
      <c r="CK80" s="33">
        <v>3.9944971815454198E-3</v>
      </c>
      <c r="CL80" s="33">
        <v>-1.01193005383772E-2</v>
      </c>
      <c r="CM80" s="33">
        <v>-4.3683362935663599E-2</v>
      </c>
      <c r="CN80" s="33">
        <v>2.8217517166358101E-3</v>
      </c>
      <c r="CO80" s="33">
        <v>-1.6617390486747199E-5</v>
      </c>
      <c r="CP80" s="33">
        <v>2.13553705315305E-3</v>
      </c>
      <c r="CQ80" s="33">
        <v>4.3304985977908996E-3</v>
      </c>
      <c r="CR80" s="33">
        <v>-9.8944811713736393E-3</v>
      </c>
      <c r="CS80" s="33">
        <v>-2.2749688927589601E-3</v>
      </c>
      <c r="CT80" s="33">
        <v>-1.6479829828626599E-2</v>
      </c>
      <c r="CU80" s="33">
        <v>-3.5266582582939398E-3</v>
      </c>
      <c r="CV80" s="33">
        <v>5.1683633590443303E-3</v>
      </c>
      <c r="CW80" s="33">
        <v>2.9122092123144601E-3</v>
      </c>
      <c r="CX80" s="33">
        <v>2.9392114192168299E-2</v>
      </c>
      <c r="CY80" s="33">
        <v>-4.9412842348914897E-3</v>
      </c>
      <c r="CZ80" s="33">
        <v>2.1009051857330601E-3</v>
      </c>
      <c r="DA80" s="33">
        <v>-5.2198998538579896E-3</v>
      </c>
      <c r="DB80" s="33">
        <v>-2.3022052970276702E-5</v>
      </c>
      <c r="DC80" s="33">
        <v>-7.8666693844784696E-5</v>
      </c>
      <c r="DD80" s="33">
        <v>-1.0091678421683501E-3</v>
      </c>
    </row>
    <row r="81" spans="2:108" x14ac:dyDescent="0.2">
      <c r="B81" s="3" t="s">
        <v>107</v>
      </c>
      <c r="C81" s="31">
        <v>-0.16739449418924701</v>
      </c>
      <c r="D81" s="31">
        <v>0.16169481296324101</v>
      </c>
      <c r="E81" s="31"/>
      <c r="F81" s="33">
        <v>6.5182993946161894E-5</v>
      </c>
      <c r="G81" s="33">
        <v>-1.14854841574963E-5</v>
      </c>
      <c r="H81" s="33">
        <v>-4.0849671106310999E-6</v>
      </c>
      <c r="I81" s="33">
        <v>-1.1104510790939401E-5</v>
      </c>
      <c r="J81" s="33">
        <v>8.9583116909823099E-7</v>
      </c>
      <c r="K81" s="33">
        <v>2.01497954366674E-5</v>
      </c>
      <c r="L81" s="33">
        <v>9.0874859728680006E-6</v>
      </c>
      <c r="M81" s="33">
        <v>1.4336973677017399E-6</v>
      </c>
      <c r="N81" s="33">
        <v>-7.3449638501201499E-6</v>
      </c>
      <c r="O81" s="33">
        <v>-1.5553533521604E-5</v>
      </c>
      <c r="P81" s="33">
        <v>3.9342370381891502E-5</v>
      </c>
      <c r="Q81" s="33">
        <v>6.5712521346773598E-6</v>
      </c>
      <c r="R81" s="33">
        <v>4.5898643786429799E-5</v>
      </c>
      <c r="S81" s="33">
        <v>-1.17047812875016E-5</v>
      </c>
      <c r="T81" s="33">
        <v>-7.8793242584702793E-6</v>
      </c>
      <c r="U81" s="33">
        <v>2.2410838240106701E-5</v>
      </c>
      <c r="V81" s="33">
        <v>-7.4001434571534299E-6</v>
      </c>
      <c r="W81" s="33">
        <v>1.1253939682216899E-5</v>
      </c>
      <c r="X81" s="33">
        <v>-1.04770191937655E-5</v>
      </c>
      <c r="Y81" s="33">
        <v>-1.1340909806616401E-5</v>
      </c>
      <c r="Z81" s="33">
        <v>2.1680693710544102E-3</v>
      </c>
      <c r="AA81" s="33">
        <v>-6.86516927630511E-4</v>
      </c>
      <c r="AB81" s="33">
        <v>4.8214387670920099E-4</v>
      </c>
      <c r="AC81" s="33">
        <v>-2.50449192660733E-5</v>
      </c>
      <c r="AD81" s="33">
        <v>-5.15080316022534E-4</v>
      </c>
      <c r="AE81" s="33">
        <v>-7.3904076679081904E-4</v>
      </c>
      <c r="AF81" s="33">
        <v>-1.07184856146445E-3</v>
      </c>
      <c r="AG81" s="33">
        <v>-8.0004089781546598E-4</v>
      </c>
      <c r="AH81" s="33">
        <v>2.8908045964100499E-4</v>
      </c>
      <c r="AI81" s="33">
        <v>-8.2133712655495795E-5</v>
      </c>
      <c r="AJ81" s="33">
        <v>-4.6913833380874499E-4</v>
      </c>
      <c r="AK81" s="33">
        <v>6.2910389287533497E-4</v>
      </c>
      <c r="AL81" s="33">
        <v>-3.9768052642812801E-5</v>
      </c>
      <c r="AM81" s="33">
        <v>-7.5224823437510403E-4</v>
      </c>
      <c r="AN81" s="33">
        <v>-2.0431555411034601E-4</v>
      </c>
      <c r="AO81" s="33">
        <v>1.0461479486373399E-4</v>
      </c>
      <c r="AP81" s="33">
        <v>6.2450352244194202E-4</v>
      </c>
      <c r="AQ81" s="33">
        <v>-1.17450645059388E-3</v>
      </c>
      <c r="AR81" s="33">
        <v>9.1366572736281204E-5</v>
      </c>
      <c r="AS81" s="33">
        <v>7.4056983197673301E-4</v>
      </c>
      <c r="AT81" s="33">
        <v>-4.5148929580892004E-3</v>
      </c>
      <c r="AU81" s="33">
        <v>-6.7277767342821895E-4</v>
      </c>
      <c r="AV81" s="33">
        <v>-9.0947467338061295E-4</v>
      </c>
      <c r="AW81" s="33">
        <v>9.6641545468448297E-4</v>
      </c>
      <c r="AX81" s="33">
        <v>9.2081650301729804E-4</v>
      </c>
      <c r="AY81" s="33">
        <v>9.9687815005072193E-4</v>
      </c>
      <c r="AZ81" s="33">
        <v>1.2352921150971801E-3</v>
      </c>
      <c r="BA81" s="33">
        <v>6.4317617067581405E-4</v>
      </c>
      <c r="BB81" s="33">
        <v>2.3710839190096201E-3</v>
      </c>
      <c r="BC81" s="33">
        <v>1.9140999945649201E-3</v>
      </c>
      <c r="BD81" s="33">
        <v>-3.0919793951967199E-3</v>
      </c>
      <c r="BE81" s="33">
        <v>8.4215318574729298E-4</v>
      </c>
      <c r="BF81" s="33">
        <v>2.8797256017955102E-3</v>
      </c>
      <c r="BG81" s="33">
        <v>2.57503618817913E-3</v>
      </c>
      <c r="BH81" s="33">
        <v>2.2003744971352E-4</v>
      </c>
      <c r="BI81" s="33">
        <v>2.38429745952693E-3</v>
      </c>
      <c r="BJ81" s="33">
        <v>-5.2188797462264503E-4</v>
      </c>
      <c r="BK81" s="33">
        <v>-9.8730540316427796E-4</v>
      </c>
      <c r="BL81" s="33">
        <v>3.4643880365486902E-4</v>
      </c>
      <c r="BM81" s="33">
        <v>-2.4803787599010198E-3</v>
      </c>
      <c r="BN81" s="33">
        <v>-7.5885754541426001E-2</v>
      </c>
      <c r="BO81" s="33">
        <v>1.75182072277708E-3</v>
      </c>
      <c r="BP81" s="33">
        <v>6.0224652447925398E-3</v>
      </c>
      <c r="BQ81" s="33">
        <v>2.5965977274572298E-3</v>
      </c>
      <c r="BR81" s="33">
        <v>7.6429156696239901E-3</v>
      </c>
      <c r="BS81" s="33">
        <v>1.23680157435908E-2</v>
      </c>
      <c r="BT81" s="33">
        <v>1.6429374339256401E-2</v>
      </c>
      <c r="BU81" s="33">
        <v>7.3867774497698799E-3</v>
      </c>
      <c r="BV81" s="33">
        <v>1.23011481494705E-2</v>
      </c>
      <c r="BW81" s="33">
        <v>6.5416475340197002E-3</v>
      </c>
      <c r="BX81" s="33">
        <v>1.23165360878911E-2</v>
      </c>
      <c r="BY81" s="33">
        <v>-1.6402488348342199E-2</v>
      </c>
      <c r="BZ81" s="33">
        <v>1.7383102074197999E-2</v>
      </c>
      <c r="CA81" s="33">
        <v>3.0840829551004498E-3</v>
      </c>
      <c r="CB81" s="33">
        <v>1.27447370883135E-2</v>
      </c>
      <c r="CC81" s="33">
        <v>1.2463884441041399E-2</v>
      </c>
      <c r="CD81" s="33">
        <v>-5.2971900919530496E-3</v>
      </c>
      <c r="CE81" s="32">
        <v>2.6145212539217599E-2</v>
      </c>
      <c r="CF81" s="33">
        <v>5.3508904550113898E-4</v>
      </c>
      <c r="CG81" s="33">
        <v>-1.3130552035499199E-2</v>
      </c>
      <c r="CH81" s="33">
        <v>-7.9845167707918094E-2</v>
      </c>
      <c r="CI81" s="33">
        <v>1.5658165784441401E-3</v>
      </c>
      <c r="CJ81" s="33">
        <v>7.5393484279064503E-3</v>
      </c>
      <c r="CK81" s="33">
        <v>1.65506803082478E-3</v>
      </c>
      <c r="CL81" s="33">
        <v>8.3480734808153902E-3</v>
      </c>
      <c r="CM81" s="33">
        <v>1.39247539693865E-2</v>
      </c>
      <c r="CN81" s="33">
        <v>1.2184651972963499E-2</v>
      </c>
      <c r="CO81" s="33">
        <v>8.2267023292607495E-3</v>
      </c>
      <c r="CP81" s="33">
        <v>1.6421722556299999E-2</v>
      </c>
      <c r="CQ81" s="33">
        <v>7.59368905086586E-3</v>
      </c>
      <c r="CR81" s="33">
        <v>1.24893318685989E-2</v>
      </c>
      <c r="CS81" s="33">
        <v>-1.7046816121062802E-2</v>
      </c>
      <c r="CT81" s="33">
        <v>2.0397100955482101E-2</v>
      </c>
      <c r="CU81" s="33">
        <v>1.55280716633021E-3</v>
      </c>
      <c r="CV81" s="33">
        <v>1.31570124400587E-2</v>
      </c>
      <c r="CW81" s="33">
        <v>1.0577499490998199E-2</v>
      </c>
      <c r="CX81" s="33">
        <v>-4.7485778780997703E-3</v>
      </c>
      <c r="CY81" s="33">
        <v>2.4257718650531401E-2</v>
      </c>
      <c r="CZ81" s="33">
        <v>-5.3808670839829498E-5</v>
      </c>
      <c r="DA81" s="33">
        <v>-1.0634294683808601E-2</v>
      </c>
      <c r="DB81" s="33">
        <v>-1.40693796272562E-4</v>
      </c>
      <c r="DC81" s="33">
        <v>-3.1325072733081201E-3</v>
      </c>
      <c r="DD81" s="33">
        <v>1.7950992416631601E-3</v>
      </c>
    </row>
    <row r="82" spans="2:108" x14ac:dyDescent="0.2">
      <c r="B82" s="3" t="s">
        <v>108</v>
      </c>
      <c r="C82" s="31">
        <v>-0.59999222052266798</v>
      </c>
      <c r="D82" s="31">
        <v>7.1934182055574697E-2</v>
      </c>
      <c r="E82" s="31"/>
      <c r="F82" s="33">
        <v>-2.7192777066151498E-6</v>
      </c>
      <c r="G82" s="33">
        <v>-1.0859528403725099E-6</v>
      </c>
      <c r="H82" s="33">
        <v>-2.17187804750406E-6</v>
      </c>
      <c r="I82" s="33">
        <v>2.4025828321701902E-6</v>
      </c>
      <c r="J82" s="33">
        <v>4.4654224867314596E-6</v>
      </c>
      <c r="K82" s="33">
        <v>3.0230926722089402E-6</v>
      </c>
      <c r="L82" s="33">
        <v>-1.31891693602724E-7</v>
      </c>
      <c r="M82" s="33">
        <v>3.0477780364676098E-6</v>
      </c>
      <c r="N82" s="33">
        <v>-8.7584894873962699E-7</v>
      </c>
      <c r="O82" s="33">
        <v>3.2123799376643702E-6</v>
      </c>
      <c r="P82" s="33">
        <v>2.2386480540565899E-6</v>
      </c>
      <c r="Q82" s="33">
        <v>-3.9460304696694697E-6</v>
      </c>
      <c r="R82" s="33">
        <v>-3.6676234323307199E-6</v>
      </c>
      <c r="S82" s="33">
        <v>-5.6062542071603599E-7</v>
      </c>
      <c r="T82" s="33">
        <v>6.7378437556058798E-7</v>
      </c>
      <c r="U82" s="33">
        <v>-1.2299845999313801E-6</v>
      </c>
      <c r="V82" s="33">
        <v>-1.1139904656435699E-7</v>
      </c>
      <c r="W82" s="33">
        <v>-7.6050491390901699E-8</v>
      </c>
      <c r="X82" s="33">
        <v>1.7138135085800701E-6</v>
      </c>
      <c r="Y82" s="33">
        <v>-6.8063543783879598E-7</v>
      </c>
      <c r="Z82" s="33">
        <v>-2.64106429672029E-5</v>
      </c>
      <c r="AA82" s="33">
        <v>-8.6332262323795498E-5</v>
      </c>
      <c r="AB82" s="33">
        <v>5.1462376274224801E-5</v>
      </c>
      <c r="AC82" s="33">
        <v>6.3377987447173196E-5</v>
      </c>
      <c r="AD82" s="33">
        <v>1.5172091502801E-4</v>
      </c>
      <c r="AE82" s="33">
        <v>5.6880151584192001E-5</v>
      </c>
      <c r="AF82" s="33">
        <v>-2.25272604349869E-4</v>
      </c>
      <c r="AG82" s="33">
        <v>1.1201583225452799E-5</v>
      </c>
      <c r="AH82" s="33">
        <v>9.1881217669050397E-5</v>
      </c>
      <c r="AI82" s="33">
        <v>6.1810865165515095E-5</v>
      </c>
      <c r="AJ82" s="33">
        <v>-9.7500593242722699E-5</v>
      </c>
      <c r="AK82" s="33">
        <v>-2.2535031891619201E-5</v>
      </c>
      <c r="AL82" s="33">
        <v>-9.4382590085707895E-5</v>
      </c>
      <c r="AM82" s="33">
        <v>-5.3478649918300802E-5</v>
      </c>
      <c r="AN82" s="33">
        <v>1.2597723446218699E-4</v>
      </c>
      <c r="AO82" s="33">
        <v>-1.1821170691936601E-4</v>
      </c>
      <c r="AP82" s="33">
        <v>1.6948335004788901E-5</v>
      </c>
      <c r="AQ82" s="33">
        <v>-5.3948456483076903E-5</v>
      </c>
      <c r="AR82" s="33">
        <v>-6.1367483874912601E-5</v>
      </c>
      <c r="AS82" s="33">
        <v>1.1977716506557499E-4</v>
      </c>
      <c r="AT82" s="33">
        <v>3.37431967287151E-4</v>
      </c>
      <c r="AU82" s="33">
        <v>-2.0589876666371199E-4</v>
      </c>
      <c r="AV82" s="33">
        <v>2.7681250671311199E-4</v>
      </c>
      <c r="AW82" s="33">
        <v>-2.2789193159440801E-4</v>
      </c>
      <c r="AX82" s="33">
        <v>-5.7162633782175895E-4</v>
      </c>
      <c r="AY82" s="33">
        <v>9.1112464552766295E-5</v>
      </c>
      <c r="AZ82" s="33">
        <v>-3.17273793926678E-4</v>
      </c>
      <c r="BA82" s="33">
        <v>-6.8993571419070801E-5</v>
      </c>
      <c r="BB82" s="33">
        <v>-4.8203178683470498E-4</v>
      </c>
      <c r="BC82" s="33">
        <v>-4.6957351444157499E-4</v>
      </c>
      <c r="BD82" s="33">
        <v>2.1334775558338599E-4</v>
      </c>
      <c r="BE82" s="33">
        <v>1.45035798888656E-4</v>
      </c>
      <c r="BF82" s="33">
        <v>1.0737396985263201E-3</v>
      </c>
      <c r="BG82" s="33">
        <v>-1.8542293578968199E-4</v>
      </c>
      <c r="BH82" s="33">
        <v>4.5864206408346801E-4</v>
      </c>
      <c r="BI82" s="33">
        <v>2.3067459513449799E-4</v>
      </c>
      <c r="BJ82" s="33">
        <v>-1.9128914117324999E-4</v>
      </c>
      <c r="BK82" s="33">
        <v>4.41426514329656E-5</v>
      </c>
      <c r="BL82" s="33">
        <v>-4.5922802279852501E-4</v>
      </c>
      <c r="BM82" s="33">
        <v>-3.0976796730499101E-4</v>
      </c>
      <c r="BN82" s="33">
        <v>-3.69662460260742E-3</v>
      </c>
      <c r="BO82" s="33">
        <v>1.1411307441859799E-3</v>
      </c>
      <c r="BP82" s="33">
        <v>-2.26176363431115E-3</v>
      </c>
      <c r="BQ82" s="33">
        <v>7.5343930092762999E-4</v>
      </c>
      <c r="BR82" s="33">
        <v>-1.6838841207990601E-3</v>
      </c>
      <c r="BS82" s="33">
        <v>-3.93230992599552E-3</v>
      </c>
      <c r="BT82" s="33">
        <v>5.21826847177912E-3</v>
      </c>
      <c r="BU82" s="33">
        <v>-8.0493488398632499E-4</v>
      </c>
      <c r="BV82" s="33">
        <v>1.98605287779284E-3</v>
      </c>
      <c r="BW82" s="33">
        <v>9.8369480937810796E-4</v>
      </c>
      <c r="BX82" s="33">
        <v>8.4940800157068397E-4</v>
      </c>
      <c r="BY82" s="33">
        <v>-6.7328554367460005E-4</v>
      </c>
      <c r="BZ82" s="33">
        <v>-9.7133722633189101E-4</v>
      </c>
      <c r="CA82" s="33">
        <v>1.2581393183155899E-3</v>
      </c>
      <c r="CB82" s="33">
        <v>-3.7498998712198902E-3</v>
      </c>
      <c r="CC82" s="33">
        <v>2.1496332152463999E-3</v>
      </c>
      <c r="CD82" s="33">
        <v>4.3155698509267999E-4</v>
      </c>
      <c r="CE82" s="33">
        <v>5.3508904550098805E-4</v>
      </c>
      <c r="CF82" s="32">
        <v>5.1745265480045597E-3</v>
      </c>
      <c r="CG82" s="33">
        <v>-1.3166165399958101E-3</v>
      </c>
      <c r="CH82" s="33">
        <v>-3.8448842178614899E-3</v>
      </c>
      <c r="CI82" s="33">
        <v>1.2912763875215E-3</v>
      </c>
      <c r="CJ82" s="33">
        <v>-2.50301316006672E-3</v>
      </c>
      <c r="CK82" s="33">
        <v>9.0558385390260298E-4</v>
      </c>
      <c r="CL82" s="33">
        <v>-1.7489720061638599E-3</v>
      </c>
      <c r="CM82" s="33">
        <v>-4.5443465412318296E-3</v>
      </c>
      <c r="CN82" s="33">
        <v>4.88444167065383E-3</v>
      </c>
      <c r="CO82" s="33">
        <v>-2.14483055650486E-4</v>
      </c>
      <c r="CP82" s="33">
        <v>2.1314175878271698E-3</v>
      </c>
      <c r="CQ82" s="33">
        <v>1.2341886256574701E-3</v>
      </c>
      <c r="CR82" s="33">
        <v>6.5579963150310002E-4</v>
      </c>
      <c r="CS82" s="33">
        <v>-7.0626756346679395E-4</v>
      </c>
      <c r="CT82" s="33">
        <v>-1.6128560539761601E-3</v>
      </c>
      <c r="CU82" s="33">
        <v>1.3883091359471599E-3</v>
      </c>
      <c r="CV82" s="33">
        <v>-4.1057407830087699E-3</v>
      </c>
      <c r="CW82" s="33">
        <v>1.30587193117348E-3</v>
      </c>
      <c r="CX82" s="33">
        <v>7.2404081465186605E-4</v>
      </c>
      <c r="CY82" s="33">
        <v>3.6583295582789097E-4</v>
      </c>
      <c r="CZ82" s="33">
        <v>4.1568752924091403E-3</v>
      </c>
      <c r="DA82" s="33">
        <v>-1.34870182068726E-3</v>
      </c>
      <c r="DB82" s="33">
        <v>8.1265189774145707E-6</v>
      </c>
      <c r="DC82" s="33">
        <v>-1.7193292794969001E-4</v>
      </c>
      <c r="DD82" s="33">
        <v>-8.0438829075438502E-5</v>
      </c>
    </row>
    <row r="83" spans="2:108" x14ac:dyDescent="0.2">
      <c r="B83" s="3" t="s">
        <v>109</v>
      </c>
      <c r="C83" s="31">
        <v>-0.16703652308053099</v>
      </c>
      <c r="D83" s="31">
        <v>0.346471809760376</v>
      </c>
      <c r="E83" s="31"/>
      <c r="F83" s="33">
        <v>-1.12277898899413E-4</v>
      </c>
      <c r="G83" s="33">
        <v>-2.7481077225576101E-6</v>
      </c>
      <c r="H83" s="33">
        <v>1.2907018873810299E-5</v>
      </c>
      <c r="I83" s="33">
        <v>9.3816759800450706E-6</v>
      </c>
      <c r="J83" s="33">
        <v>2.8142502476186299E-5</v>
      </c>
      <c r="K83" s="33">
        <v>2.3687674511211102E-5</v>
      </c>
      <c r="L83" s="33">
        <v>1.9702441233998E-5</v>
      </c>
      <c r="M83" s="33">
        <v>-2.96804968456702E-6</v>
      </c>
      <c r="N83" s="33">
        <v>2.9017202570670101E-5</v>
      </c>
      <c r="O83" s="33">
        <v>3.4643029123951697E-5</v>
      </c>
      <c r="P83" s="33">
        <v>-1.40572133244046E-5</v>
      </c>
      <c r="Q83" s="33">
        <v>-9.1579451903448007E-6</v>
      </c>
      <c r="R83" s="33">
        <v>3.4441061712945197E-5</v>
      </c>
      <c r="S83" s="33">
        <v>-7.7411420750231508E-6</v>
      </c>
      <c r="T83" s="33">
        <v>1.2003681633453999E-5</v>
      </c>
      <c r="U83" s="33">
        <v>-2.0366990976000499E-5</v>
      </c>
      <c r="V83" s="33">
        <v>-1.20290269549503E-5</v>
      </c>
      <c r="W83" s="33">
        <v>-1.3377654763973E-5</v>
      </c>
      <c r="X83" s="33">
        <v>3.00578141713369E-5</v>
      </c>
      <c r="Y83" s="33">
        <v>1.5076149581705101E-4</v>
      </c>
      <c r="Z83" s="33">
        <v>-2.3930529121763801E-3</v>
      </c>
      <c r="AA83" s="33">
        <v>5.05046297596883E-4</v>
      </c>
      <c r="AB83" s="33">
        <v>-7.9918648554435203E-4</v>
      </c>
      <c r="AC83" s="33">
        <v>-4.8773573903433101E-4</v>
      </c>
      <c r="AD83" s="33">
        <v>2.2748967338260501E-4</v>
      </c>
      <c r="AE83" s="33">
        <v>-1.5671326865986602E-5</v>
      </c>
      <c r="AF83" s="33">
        <v>1.52816752157063E-3</v>
      </c>
      <c r="AG83" s="33">
        <v>1.0135763476232899E-3</v>
      </c>
      <c r="AH83" s="33">
        <v>-2.9353578490314198E-4</v>
      </c>
      <c r="AI83" s="33">
        <v>-3.3965065849063999E-4</v>
      </c>
      <c r="AJ83" s="33">
        <v>1.3697482837951201E-3</v>
      </c>
      <c r="AK83" s="33">
        <v>3.2176637272172497E-5</v>
      </c>
      <c r="AL83" s="33">
        <v>1.4307299506463201E-3</v>
      </c>
      <c r="AM83" s="33">
        <v>3.5958057102506E-4</v>
      </c>
      <c r="AN83" s="33">
        <v>2.0383604429957699E-4</v>
      </c>
      <c r="AO83" s="33">
        <v>4.0520349466348701E-4</v>
      </c>
      <c r="AP83" s="33">
        <v>-4.00789458277626E-4</v>
      </c>
      <c r="AQ83" s="33">
        <v>8.0422262659053298E-4</v>
      </c>
      <c r="AR83" s="33">
        <v>1.4940987830927701E-5</v>
      </c>
      <c r="AS83" s="33">
        <v>-5.3907188715258299E-3</v>
      </c>
      <c r="AT83" s="33">
        <v>1.9655463606128901E-3</v>
      </c>
      <c r="AU83" s="33">
        <v>2.11137383266623E-3</v>
      </c>
      <c r="AV83" s="33">
        <v>1.5198983419598101E-3</v>
      </c>
      <c r="AW83" s="33">
        <v>1.72716412651436E-3</v>
      </c>
      <c r="AX83" s="33">
        <v>-6.9605472314013999E-3</v>
      </c>
      <c r="AY83" s="33">
        <v>-1.5554231159915801E-3</v>
      </c>
      <c r="AZ83" s="33">
        <v>-2.3838704969651198E-3</v>
      </c>
      <c r="BA83" s="33">
        <v>-2.7980470169432198E-4</v>
      </c>
      <c r="BB83" s="33">
        <v>-1.2821251779324501E-3</v>
      </c>
      <c r="BC83" s="33">
        <v>-2.6623937767751901E-3</v>
      </c>
      <c r="BD83" s="33">
        <v>3.6151781395321798E-3</v>
      </c>
      <c r="BE83" s="33">
        <v>-2.9930239149833001E-3</v>
      </c>
      <c r="BF83" s="33">
        <v>-1.0131703720461E-3</v>
      </c>
      <c r="BG83" s="33">
        <v>-5.2517544984241799E-4</v>
      </c>
      <c r="BH83" s="33">
        <v>2.2896518403654402E-3</v>
      </c>
      <c r="BI83" s="33">
        <v>-4.8055625431277899E-4</v>
      </c>
      <c r="BJ83" s="33">
        <v>1.4137280746206501E-3</v>
      </c>
      <c r="BK83" s="33">
        <v>-6.1625346989634903E-4</v>
      </c>
      <c r="BL83" s="33">
        <v>-2.4053371719001901E-4</v>
      </c>
      <c r="BM83" s="33">
        <v>-3.4331033373455298E-3</v>
      </c>
      <c r="BN83" s="33">
        <v>7.4661380894078602E-2</v>
      </c>
      <c r="BO83" s="33">
        <v>-3.8336694846896201E-3</v>
      </c>
      <c r="BP83" s="33">
        <v>2.8537288345291201E-3</v>
      </c>
      <c r="BQ83" s="33">
        <v>-7.41661892693428E-3</v>
      </c>
      <c r="BR83" s="33">
        <v>3.0317550163104799E-2</v>
      </c>
      <c r="BS83" s="33">
        <v>1.96592388760344E-2</v>
      </c>
      <c r="BT83" s="33">
        <v>-2.1045191048721101E-2</v>
      </c>
      <c r="BU83" s="33">
        <v>-1.35789798220886E-2</v>
      </c>
      <c r="BV83" s="33">
        <v>-1.0379547868620701E-2</v>
      </c>
      <c r="BW83" s="33">
        <v>8.2605533558453206E-3</v>
      </c>
      <c r="BX83" s="33">
        <v>-1.3638226451818201E-2</v>
      </c>
      <c r="BY83" s="33">
        <v>1.30934199518851E-2</v>
      </c>
      <c r="BZ83" s="33">
        <v>-0.114348376379816</v>
      </c>
      <c r="CA83" s="33">
        <v>-2.4394813274490898E-3</v>
      </c>
      <c r="CB83" s="33">
        <v>-2.18293192767735E-2</v>
      </c>
      <c r="CC83" s="33">
        <v>-3.45311519340483E-2</v>
      </c>
      <c r="CD83" s="33">
        <v>-6.6665719281201003E-3</v>
      </c>
      <c r="CE83" s="33">
        <v>-1.31305520354987E-2</v>
      </c>
      <c r="CF83" s="33">
        <v>-1.31661653999591E-3</v>
      </c>
      <c r="CG83" s="32">
        <v>0.12004271495863</v>
      </c>
      <c r="CH83" s="33">
        <v>7.3632025629133402E-2</v>
      </c>
      <c r="CI83" s="33">
        <v>-5.7741010189542204E-3</v>
      </c>
      <c r="CJ83" s="33">
        <v>2.7543493783052501E-3</v>
      </c>
      <c r="CK83" s="33">
        <v>-8.4896580002567501E-3</v>
      </c>
      <c r="CL83" s="33">
        <v>3.3955924528505703E-2</v>
      </c>
      <c r="CM83" s="33">
        <v>2.13625595401883E-2</v>
      </c>
      <c r="CN83" s="33">
        <v>-1.50814530548224E-2</v>
      </c>
      <c r="CO83" s="33">
        <v>-1.5165275279897699E-2</v>
      </c>
      <c r="CP83" s="33">
        <v>-1.42399575607862E-2</v>
      </c>
      <c r="CQ83" s="33">
        <v>8.1694234945247097E-3</v>
      </c>
      <c r="CR83" s="33">
        <v>-9.6455942626004001E-3</v>
      </c>
      <c r="CS83" s="33">
        <v>1.5704217648322701E-2</v>
      </c>
      <c r="CT83" s="33">
        <v>-0.114508335283084</v>
      </c>
      <c r="CU83" s="33">
        <v>-2.1445466507401399E-3</v>
      </c>
      <c r="CV83" s="33">
        <v>-2.24074064556927E-2</v>
      </c>
      <c r="CW83" s="33">
        <v>-3.1508899693715502E-2</v>
      </c>
      <c r="CX83" s="33">
        <v>-7.9468868019698206E-3</v>
      </c>
      <c r="CY83" s="33">
        <v>-1.1764613865003E-2</v>
      </c>
      <c r="CZ83" s="33">
        <v>-5.06692341332993E-4</v>
      </c>
      <c r="DA83" s="33">
        <v>0.10237490684108599</v>
      </c>
      <c r="DB83" s="33">
        <v>2.9733929611086497E-4</v>
      </c>
      <c r="DC83" s="33">
        <v>2.53175410843395E-3</v>
      </c>
      <c r="DD83" s="33">
        <v>-2.64913518521739E-3</v>
      </c>
    </row>
    <row r="84" spans="2:108" x14ac:dyDescent="0.2">
      <c r="B84" s="3" t="s">
        <v>110</v>
      </c>
      <c r="C84" s="31">
        <v>2.52223774395065</v>
      </c>
      <c r="D84" s="31">
        <v>0.76557844008440301</v>
      </c>
      <c r="E84" s="31"/>
      <c r="F84" s="33">
        <v>-1.3340131931238801E-4</v>
      </c>
      <c r="G84" s="33">
        <v>1.01553759451383E-5</v>
      </c>
      <c r="H84" s="33">
        <v>1.65060000827745E-5</v>
      </c>
      <c r="I84" s="33">
        <v>-9.2692418388371206E-6</v>
      </c>
      <c r="J84" s="33">
        <v>1.14520307562881E-5</v>
      </c>
      <c r="K84" s="33">
        <v>-1.2250597235631501E-4</v>
      </c>
      <c r="L84" s="33">
        <v>-5.3119814387338501E-5</v>
      </c>
      <c r="M84" s="33">
        <v>-6.3003827671275707E-5</v>
      </c>
      <c r="N84" s="33">
        <v>7.5289354985939396E-8</v>
      </c>
      <c r="O84" s="33">
        <v>1.2744426858853699E-5</v>
      </c>
      <c r="P84" s="33">
        <v>-1.5162346087551601E-4</v>
      </c>
      <c r="Q84" s="33">
        <v>1.0733597822860901E-5</v>
      </c>
      <c r="R84" s="33">
        <v>-2.32878312357285E-4</v>
      </c>
      <c r="S84" s="33">
        <v>5.4934427150183503E-5</v>
      </c>
      <c r="T84" s="33">
        <v>5.3115107432769802E-6</v>
      </c>
      <c r="U84" s="33">
        <v>-9.2728974765088007E-5</v>
      </c>
      <c r="V84" s="33">
        <v>5.5688426159019402E-5</v>
      </c>
      <c r="W84" s="33">
        <v>-4.5012450381308198E-5</v>
      </c>
      <c r="X84" s="33">
        <v>5.1931295073524096E-6</v>
      </c>
      <c r="Y84" s="33">
        <v>-8.3350375372130101E-5</v>
      </c>
      <c r="Z84" s="33">
        <v>-1.13074857852322E-2</v>
      </c>
      <c r="AA84" s="33">
        <v>4.1282258537896598E-3</v>
      </c>
      <c r="AB84" s="33">
        <v>-1.3636320269193199E-3</v>
      </c>
      <c r="AC84" s="33">
        <v>2.4305726936725699E-4</v>
      </c>
      <c r="AD84" s="33">
        <v>1.3803863747956901E-3</v>
      </c>
      <c r="AE84" s="33">
        <v>7.3897412711488404E-4</v>
      </c>
      <c r="AF84" s="33">
        <v>5.1845234419352496E-3</v>
      </c>
      <c r="AG84" s="33">
        <v>2.25456778733536E-3</v>
      </c>
      <c r="AH84" s="33">
        <v>-1.0148034619074399E-3</v>
      </c>
      <c r="AI84" s="33">
        <v>5.0972944895828504E-4</v>
      </c>
      <c r="AJ84" s="33">
        <v>4.3513072538554302E-3</v>
      </c>
      <c r="AK84" s="33">
        <v>-1.98450786477544E-3</v>
      </c>
      <c r="AL84" s="33">
        <v>3.04744675467063E-4</v>
      </c>
      <c r="AM84" s="33">
        <v>2.0449170708822001E-3</v>
      </c>
      <c r="AN84" s="33">
        <v>2.13925766179866E-3</v>
      </c>
      <c r="AO84" s="33">
        <v>8.8741389409776499E-4</v>
      </c>
      <c r="AP84" s="33">
        <v>-8.6531793079647104E-4</v>
      </c>
      <c r="AQ84" s="33">
        <v>3.8885693659334998E-3</v>
      </c>
      <c r="AR84" s="33">
        <v>4.1759914834809699E-4</v>
      </c>
      <c r="AS84" s="33">
        <v>-6.1199357148610596E-4</v>
      </c>
      <c r="AT84" s="33">
        <v>-1.7431205381021199E-2</v>
      </c>
      <c r="AU84" s="33">
        <v>6.8135695055611904E-3</v>
      </c>
      <c r="AV84" s="33">
        <v>4.5738586134389898E-3</v>
      </c>
      <c r="AW84" s="33">
        <v>4.7169280917608797E-3</v>
      </c>
      <c r="AX84" s="33">
        <v>-4.3165679867187903E-3</v>
      </c>
      <c r="AY84" s="33">
        <v>5.6251870508546402E-3</v>
      </c>
      <c r="AZ84" s="33">
        <v>-8.7771139838112105E-4</v>
      </c>
      <c r="BA84" s="33">
        <v>1.3425919332536E-3</v>
      </c>
      <c r="BB84" s="33">
        <v>-9.4681775374305093E-3</v>
      </c>
      <c r="BC84" s="33">
        <v>-9.7174682590975194E-3</v>
      </c>
      <c r="BD84" s="33">
        <v>2.50299185341483E-2</v>
      </c>
      <c r="BE84" s="33">
        <v>-4.3336199955553703E-3</v>
      </c>
      <c r="BF84" s="33">
        <v>1.65177078653526E-3</v>
      </c>
      <c r="BG84" s="33">
        <v>-7.1085464267886299E-3</v>
      </c>
      <c r="BH84" s="33">
        <v>1.2033133596673301E-2</v>
      </c>
      <c r="BI84" s="33">
        <v>-3.9677811335579504E-3</v>
      </c>
      <c r="BJ84" s="33">
        <v>-4.0182443015781199E-4</v>
      </c>
      <c r="BK84" s="33">
        <v>1.2530934159595301E-3</v>
      </c>
      <c r="BL84" s="33">
        <v>-3.22886194868668E-3</v>
      </c>
      <c r="BM84" s="33">
        <v>4.1931525844432996E-3</v>
      </c>
      <c r="BN84" s="33">
        <v>0.55237626466755996</v>
      </c>
      <c r="BO84" s="33">
        <v>-6.4851661758002402E-2</v>
      </c>
      <c r="BP84" s="33">
        <v>-3.4136084194649301E-2</v>
      </c>
      <c r="BQ84" s="33">
        <v>-5.1923832155043599E-2</v>
      </c>
      <c r="BR84" s="33">
        <v>-5.1572269700497202E-3</v>
      </c>
      <c r="BS84" s="33">
        <v>-6.6234538037371907E-2</v>
      </c>
      <c r="BT84" s="33">
        <v>-0.10981958373957799</v>
      </c>
      <c r="BU84" s="33">
        <v>-7.1214067774020007E-2</v>
      </c>
      <c r="BV84" s="33">
        <v>-5.42672345427615E-2</v>
      </c>
      <c r="BW84" s="33">
        <v>-2.7461951850087499E-2</v>
      </c>
      <c r="BX84" s="33">
        <v>-0.143364022351473</v>
      </c>
      <c r="BY84" s="33">
        <v>3.7446426535691302E-2</v>
      </c>
      <c r="BZ84" s="33">
        <v>-0.14464621604973801</v>
      </c>
      <c r="CA84" s="33">
        <v>-3.6669200947999402E-3</v>
      </c>
      <c r="CB84" s="33">
        <v>-0.13830656833121999</v>
      </c>
      <c r="CC84" s="33">
        <v>-9.2292337943208E-2</v>
      </c>
      <c r="CD84" s="33">
        <v>1.6065313644442001E-2</v>
      </c>
      <c r="CE84" s="33">
        <v>-7.9845167707919301E-2</v>
      </c>
      <c r="CF84" s="33">
        <v>-3.8448842178625299E-3</v>
      </c>
      <c r="CG84" s="33">
        <v>7.36320256291359E-2</v>
      </c>
      <c r="CH84" s="32">
        <v>0.58611034792206695</v>
      </c>
      <c r="CI84" s="33">
        <v>-6.8656371595334706E-2</v>
      </c>
      <c r="CJ84" s="33">
        <v>-3.9687804937406597E-2</v>
      </c>
      <c r="CK84" s="33">
        <v>-5.2884881124018998E-2</v>
      </c>
      <c r="CL84" s="33">
        <v>-3.7467173566206602E-3</v>
      </c>
      <c r="CM84" s="33">
        <v>-8.1066751214140906E-2</v>
      </c>
      <c r="CN84" s="33">
        <v>-9.5187188124710706E-2</v>
      </c>
      <c r="CO84" s="33">
        <v>-8.3272917138321495E-2</v>
      </c>
      <c r="CP84" s="33">
        <v>-6.8572310310529905E-2</v>
      </c>
      <c r="CQ84" s="33">
        <v>-3.22435153377282E-2</v>
      </c>
      <c r="CR84" s="33">
        <v>-0.145240136975334</v>
      </c>
      <c r="CS84" s="33">
        <v>3.6304676161003503E-2</v>
      </c>
      <c r="CT84" s="33">
        <v>-0.16158396898425001</v>
      </c>
      <c r="CU84" s="33">
        <v>-1.8188560319517199E-3</v>
      </c>
      <c r="CV84" s="33">
        <v>-0.14172929282984101</v>
      </c>
      <c r="CW84" s="33">
        <v>-8.2586523841488596E-2</v>
      </c>
      <c r="CX84" s="33">
        <v>1.9175326917996099E-2</v>
      </c>
      <c r="CY84" s="33">
        <v>-7.5593399974522704E-2</v>
      </c>
      <c r="CZ84" s="33">
        <v>7.1145587011058001E-3</v>
      </c>
      <c r="DA84" s="33">
        <v>7.0751412964465105E-2</v>
      </c>
      <c r="DB84" s="33">
        <v>1.7920244050329001E-4</v>
      </c>
      <c r="DC84" s="33">
        <v>1.12377520267627E-2</v>
      </c>
      <c r="DD84" s="33">
        <v>-1.15553300519388E-2</v>
      </c>
    </row>
    <row r="85" spans="2:108" x14ac:dyDescent="0.2">
      <c r="B85" s="3" t="s">
        <v>111</v>
      </c>
      <c r="C85" s="31">
        <v>0.295617469608843</v>
      </c>
      <c r="D85" s="31">
        <v>0.23604696705595599</v>
      </c>
      <c r="E85" s="31"/>
      <c r="F85" s="33">
        <v>2.0548575745145299E-5</v>
      </c>
      <c r="G85" s="33">
        <v>2.3255871869533699E-5</v>
      </c>
      <c r="H85" s="33">
        <v>4.1267319817354496E-6</v>
      </c>
      <c r="I85" s="33">
        <v>-6.6205649069375801E-6</v>
      </c>
      <c r="J85" s="33">
        <v>-3.1235963978127599E-6</v>
      </c>
      <c r="K85" s="33">
        <v>-6.4241601419809001E-6</v>
      </c>
      <c r="L85" s="33">
        <v>1.3302646697680199E-5</v>
      </c>
      <c r="M85" s="33">
        <v>-5.2627005012490197E-6</v>
      </c>
      <c r="N85" s="33">
        <v>1.49050134816205E-5</v>
      </c>
      <c r="O85" s="33">
        <v>-3.8613652525946304E-6</v>
      </c>
      <c r="P85" s="33">
        <v>1.78867568531462E-5</v>
      </c>
      <c r="Q85" s="33">
        <v>9.3528010194154799E-6</v>
      </c>
      <c r="R85" s="33">
        <v>1.5934338880913E-5</v>
      </c>
      <c r="S85" s="33">
        <v>-6.9065783153728896E-6</v>
      </c>
      <c r="T85" s="33">
        <v>-2.6242170732421901E-5</v>
      </c>
      <c r="U85" s="33">
        <v>6.1729425613345402E-6</v>
      </c>
      <c r="V85" s="33">
        <v>-1.16684237184583E-6</v>
      </c>
      <c r="W85" s="33">
        <v>1.75793003024143E-6</v>
      </c>
      <c r="X85" s="33">
        <v>7.8223011033633705E-7</v>
      </c>
      <c r="Y85" s="33">
        <v>-1.41168298095377E-5</v>
      </c>
      <c r="Z85" s="33">
        <v>2.0533520095694299E-3</v>
      </c>
      <c r="AA85" s="33">
        <v>-8.3045480493281604E-4</v>
      </c>
      <c r="AB85" s="33">
        <v>7.6472145592913806E-5</v>
      </c>
      <c r="AC85" s="33">
        <v>-3.1125187532564201E-4</v>
      </c>
      <c r="AD85" s="33">
        <v>-6.2349651981496003E-4</v>
      </c>
      <c r="AE85" s="33">
        <v>-1.1318522516402499E-3</v>
      </c>
      <c r="AF85" s="33">
        <v>-1.01242219871998E-4</v>
      </c>
      <c r="AG85" s="33">
        <v>-3.3533527249438798E-4</v>
      </c>
      <c r="AH85" s="33">
        <v>-3.8585683825832599E-4</v>
      </c>
      <c r="AI85" s="33">
        <v>3.8487823604789003E-5</v>
      </c>
      <c r="AJ85" s="33">
        <v>3.4218403810928498E-4</v>
      </c>
      <c r="AK85" s="33">
        <v>1.2779704780884499E-4</v>
      </c>
      <c r="AL85" s="33">
        <v>-5.8535001828736301E-5</v>
      </c>
      <c r="AM85" s="33">
        <v>-2.4211326678601899E-4</v>
      </c>
      <c r="AN85" s="33">
        <v>-8.4548806149977601E-4</v>
      </c>
      <c r="AO85" s="33">
        <v>2.7878626013091399E-4</v>
      </c>
      <c r="AP85" s="33">
        <v>4.9363116275219E-4</v>
      </c>
      <c r="AQ85" s="33">
        <v>-1.5266861700011499E-4</v>
      </c>
      <c r="AR85" s="33">
        <v>7.8283939515954397E-5</v>
      </c>
      <c r="AS85" s="33">
        <v>4.0110140525216999E-4</v>
      </c>
      <c r="AT85" s="33">
        <v>7.0086935922267701E-4</v>
      </c>
      <c r="AU85" s="33">
        <v>-5.9170795626153098E-3</v>
      </c>
      <c r="AV85" s="33">
        <v>-1.3340835218889401E-3</v>
      </c>
      <c r="AW85" s="33">
        <v>1.01725393859713E-3</v>
      </c>
      <c r="AX85" s="33">
        <v>-8.4380934549108805E-4</v>
      </c>
      <c r="AY85" s="33">
        <v>6.8581113272675204E-4</v>
      </c>
      <c r="AZ85" s="33">
        <v>-9.3076129704840497E-4</v>
      </c>
      <c r="BA85" s="33">
        <v>-7.6382230983478396E-4</v>
      </c>
      <c r="BB85" s="33">
        <v>-2.4393827546820598E-3</v>
      </c>
      <c r="BC85" s="33">
        <v>-5.0219126632787602E-4</v>
      </c>
      <c r="BD85" s="33">
        <v>-5.5893109366950404E-4</v>
      </c>
      <c r="BE85" s="33">
        <v>-6.95532602172533E-6</v>
      </c>
      <c r="BF85" s="33">
        <v>-9.6989252076029405E-5</v>
      </c>
      <c r="BG85" s="33">
        <v>2.1740011555743499E-3</v>
      </c>
      <c r="BH85" s="33">
        <v>3.5664920350346298E-3</v>
      </c>
      <c r="BI85" s="33">
        <v>9.6991265505028904E-4</v>
      </c>
      <c r="BJ85" s="33">
        <v>1.6153806556147701E-4</v>
      </c>
      <c r="BK85" s="33">
        <v>1.9501742861559001E-4</v>
      </c>
      <c r="BL85" s="33">
        <v>-3.6097866871875103E-4</v>
      </c>
      <c r="BM85" s="33">
        <v>-1.92818454242167E-4</v>
      </c>
      <c r="BN85" s="33">
        <v>-6.4576622656990906E-2</v>
      </c>
      <c r="BO85" s="33">
        <v>5.0713922080599598E-2</v>
      </c>
      <c r="BP85" s="33">
        <v>7.3660334969627298E-3</v>
      </c>
      <c r="BQ85" s="33">
        <v>2.00082143709236E-3</v>
      </c>
      <c r="BR85" s="33">
        <v>2.3605797038540401E-2</v>
      </c>
      <c r="BS85" s="33">
        <v>2.7630058545225399E-2</v>
      </c>
      <c r="BT85" s="33">
        <v>9.0960026431510608E-3</v>
      </c>
      <c r="BU85" s="33">
        <v>5.1569484961743401E-3</v>
      </c>
      <c r="BV85" s="33">
        <v>2.42962521711317E-2</v>
      </c>
      <c r="BW85" s="33">
        <v>7.3723131669933004E-3</v>
      </c>
      <c r="BX85" s="33">
        <v>-7.5346043219651302E-3</v>
      </c>
      <c r="BY85" s="33">
        <v>-4.7176519662414399E-3</v>
      </c>
      <c r="BZ85" s="33">
        <v>8.3190150968149006E-3</v>
      </c>
      <c r="CA85" s="33">
        <v>-2.6536078381387399E-3</v>
      </c>
      <c r="CB85" s="33">
        <v>3.4779463047334399E-3</v>
      </c>
      <c r="CC85" s="33">
        <v>-2.8614386903938801E-3</v>
      </c>
      <c r="CD85" s="33">
        <v>-9.3004244123446999E-3</v>
      </c>
      <c r="CE85" s="33">
        <v>1.5658165784421701E-3</v>
      </c>
      <c r="CF85" s="33">
        <v>1.29127638752167E-3</v>
      </c>
      <c r="CG85" s="33">
        <v>-5.7741010189516096E-3</v>
      </c>
      <c r="CH85" s="33">
        <v>-6.8656371595319496E-2</v>
      </c>
      <c r="CI85" s="32">
        <v>5.5718170656315499E-2</v>
      </c>
      <c r="CJ85" s="33">
        <v>8.3633039995813802E-3</v>
      </c>
      <c r="CK85" s="33">
        <v>7.6826622392150903E-4</v>
      </c>
      <c r="CL85" s="33">
        <v>2.57194589961675E-2</v>
      </c>
      <c r="CM85" s="33">
        <v>2.9225160773099501E-2</v>
      </c>
      <c r="CN85" s="33">
        <v>1.03148367147147E-2</v>
      </c>
      <c r="CO85" s="33">
        <v>4.6327667729663402E-3</v>
      </c>
      <c r="CP85" s="33">
        <v>2.7296332890411199E-2</v>
      </c>
      <c r="CQ85" s="33">
        <v>8.3068225895288807E-3</v>
      </c>
      <c r="CR85" s="33">
        <v>-7.3998607433712399E-3</v>
      </c>
      <c r="CS85" s="33">
        <v>-5.5847610235498796E-3</v>
      </c>
      <c r="CT85" s="33">
        <v>9.6818617535402302E-3</v>
      </c>
      <c r="CU85" s="33">
        <v>-3.6799570992333401E-3</v>
      </c>
      <c r="CV85" s="33">
        <v>1.8999361169879101E-3</v>
      </c>
      <c r="CW85" s="33">
        <v>-2.5594752970704701E-3</v>
      </c>
      <c r="CX85" s="33">
        <v>-9.4577757436713292E-3</v>
      </c>
      <c r="CY85" s="33">
        <v>1.0727806162968601E-3</v>
      </c>
      <c r="CZ85" s="33">
        <v>2.3511244216128102E-3</v>
      </c>
      <c r="DA85" s="33">
        <v>-4.4807633202318103E-3</v>
      </c>
      <c r="DB85" s="33">
        <v>-7.6952553747199602E-5</v>
      </c>
      <c r="DC85" s="33">
        <v>-6.9163336976191302E-4</v>
      </c>
      <c r="DD85" s="33">
        <v>7.0568261201820099E-4</v>
      </c>
    </row>
    <row r="86" spans="2:108" x14ac:dyDescent="0.2">
      <c r="B86" s="3" t="s">
        <v>112</v>
      </c>
      <c r="C86" s="31">
        <v>-0.38589721997065402</v>
      </c>
      <c r="D86" s="31">
        <v>0.23174760409651199</v>
      </c>
      <c r="E86" s="31"/>
      <c r="F86" s="33">
        <v>-2.1895896407845599E-5</v>
      </c>
      <c r="G86" s="33">
        <v>2.2442403654874402E-6</v>
      </c>
      <c r="H86" s="33">
        <v>2.7199166253603601E-5</v>
      </c>
      <c r="I86" s="33">
        <v>2.8647375797604301E-6</v>
      </c>
      <c r="J86" s="33">
        <v>-9.5485850633545604E-6</v>
      </c>
      <c r="K86" s="33">
        <v>1.3721050664700299E-5</v>
      </c>
      <c r="L86" s="33">
        <v>6.8173257625867101E-6</v>
      </c>
      <c r="M86" s="33">
        <v>3.9927532468828999E-6</v>
      </c>
      <c r="N86" s="33">
        <v>1.39224872432878E-5</v>
      </c>
      <c r="O86" s="33">
        <v>1.49828811833342E-5</v>
      </c>
      <c r="P86" s="33">
        <v>6.5589870114013096E-6</v>
      </c>
      <c r="Q86" s="33">
        <v>-1.9997855883042599E-6</v>
      </c>
      <c r="R86" s="33">
        <v>4.1018042098993202E-5</v>
      </c>
      <c r="S86" s="33">
        <v>-4.1370587823000499E-6</v>
      </c>
      <c r="T86" s="33">
        <v>-1.0497324408326201E-6</v>
      </c>
      <c r="U86" s="33">
        <v>7.1475065071055401E-6</v>
      </c>
      <c r="V86" s="33">
        <v>-8.30061437798686E-6</v>
      </c>
      <c r="W86" s="33">
        <v>4.5548546553892004E-6</v>
      </c>
      <c r="X86" s="33">
        <v>-4.31758499868275E-6</v>
      </c>
      <c r="Y86" s="33">
        <v>2.89831339701663E-5</v>
      </c>
      <c r="Z86" s="33">
        <v>5.9472625117412204E-4</v>
      </c>
      <c r="AA86" s="33">
        <v>-1.01176665083987E-4</v>
      </c>
      <c r="AB86" s="33">
        <v>-6.0202750700146695E-4</v>
      </c>
      <c r="AC86" s="33">
        <v>-8.51812315009452E-5</v>
      </c>
      <c r="AD86" s="33">
        <v>-2.8447557920407399E-4</v>
      </c>
      <c r="AE86" s="33">
        <v>-2.36387419838511E-4</v>
      </c>
      <c r="AF86" s="33">
        <v>-6.5647475379649798E-4</v>
      </c>
      <c r="AG86" s="33">
        <v>-8.0600366547893106E-5</v>
      </c>
      <c r="AH86" s="33">
        <v>7.5862559344324601E-4</v>
      </c>
      <c r="AI86" s="33">
        <v>4.2709783715612701E-4</v>
      </c>
      <c r="AJ86" s="33">
        <v>-3.3402941075066499E-4</v>
      </c>
      <c r="AK86" s="33">
        <v>-1.14191960212732E-5</v>
      </c>
      <c r="AL86" s="33">
        <v>2.7460006197555101E-5</v>
      </c>
      <c r="AM86" s="33">
        <v>1.43663206719103E-4</v>
      </c>
      <c r="AN86" s="33">
        <v>-4.9068314961600503E-6</v>
      </c>
      <c r="AO86" s="33">
        <v>3.4014272338651701E-5</v>
      </c>
      <c r="AP86" s="33">
        <v>2.1034512768293201E-4</v>
      </c>
      <c r="AQ86" s="33">
        <v>-3.45489540839675E-4</v>
      </c>
      <c r="AR86" s="33">
        <v>-9.5461657774205803E-5</v>
      </c>
      <c r="AS86" s="33">
        <v>-4.9375417623089501E-4</v>
      </c>
      <c r="AT86" s="33">
        <v>2.8741543032716399E-3</v>
      </c>
      <c r="AU86" s="33">
        <v>-1.0685702753037E-3</v>
      </c>
      <c r="AV86" s="33">
        <v>-5.2655003496983096E-3</v>
      </c>
      <c r="AW86" s="33">
        <v>3.3748495130340799E-4</v>
      </c>
      <c r="AX86" s="33">
        <v>2.3181034318273501E-3</v>
      </c>
      <c r="AY86" s="33">
        <v>-1.4735128908764601E-4</v>
      </c>
      <c r="AZ86" s="33">
        <v>1.1189747936142099E-3</v>
      </c>
      <c r="BA86" s="33">
        <v>6.0553117517595802E-4</v>
      </c>
      <c r="BB86" s="33">
        <v>-6.4632427430582601E-5</v>
      </c>
      <c r="BC86" s="33">
        <v>7.7088036424668603E-4</v>
      </c>
      <c r="BD86" s="33">
        <v>-1.73072460594004E-3</v>
      </c>
      <c r="BE86" s="33">
        <v>1.3650472922912399E-3</v>
      </c>
      <c r="BF86" s="33">
        <v>-3.6995677711107902E-3</v>
      </c>
      <c r="BG86" s="33">
        <v>9.5856400227081404E-4</v>
      </c>
      <c r="BH86" s="33">
        <v>-1.1609433991089601E-3</v>
      </c>
      <c r="BI86" s="33">
        <v>-2.6357940968369398E-4</v>
      </c>
      <c r="BJ86" s="33">
        <v>3.5694646924152299E-4</v>
      </c>
      <c r="BK86" s="33">
        <v>-1.7295619716236601E-4</v>
      </c>
      <c r="BL86" s="33">
        <v>7.4210349200223304E-4</v>
      </c>
      <c r="BM86" s="33">
        <v>1.51183829254409E-5</v>
      </c>
      <c r="BN86" s="33">
        <v>-3.597961790181E-2</v>
      </c>
      <c r="BO86" s="33">
        <v>7.66418729126937E-3</v>
      </c>
      <c r="BP86" s="33">
        <v>4.8646468624111497E-2</v>
      </c>
      <c r="BQ86" s="33">
        <v>-4.3130852557019201E-4</v>
      </c>
      <c r="BR86" s="33">
        <v>-6.4036534391564296E-3</v>
      </c>
      <c r="BS86" s="33">
        <v>1.00808278423806E-2</v>
      </c>
      <c r="BT86" s="33">
        <v>6.0184550837527901E-3</v>
      </c>
      <c r="BU86" s="33">
        <v>3.7893787972621698E-3</v>
      </c>
      <c r="BV86" s="33">
        <v>-8.3729230352880806E-3</v>
      </c>
      <c r="BW86" s="33">
        <v>-7.9153854041124402E-3</v>
      </c>
      <c r="BX86" s="33">
        <v>1.44933390129767E-2</v>
      </c>
      <c r="BY86" s="33">
        <v>-4.3882555316866502E-3</v>
      </c>
      <c r="BZ86" s="33">
        <v>1.5453486309025899E-2</v>
      </c>
      <c r="CA86" s="33">
        <v>-3.8712758944188402E-3</v>
      </c>
      <c r="CB86" s="33">
        <v>5.2315493271500404E-4</v>
      </c>
      <c r="CC86" s="33">
        <v>1.81668921978991E-3</v>
      </c>
      <c r="CD86" s="33">
        <v>-7.2842623773455998E-3</v>
      </c>
      <c r="CE86" s="33">
        <v>7.5393484279063496E-3</v>
      </c>
      <c r="CF86" s="33">
        <v>-2.5030131600665799E-3</v>
      </c>
      <c r="CG86" s="33">
        <v>2.7543493783048398E-3</v>
      </c>
      <c r="CH86" s="33">
        <v>-3.9687804937403003E-2</v>
      </c>
      <c r="CI86" s="33">
        <v>8.3633039995813906E-3</v>
      </c>
      <c r="CJ86" s="32">
        <v>5.3706952004473701E-2</v>
      </c>
      <c r="CK86" s="33">
        <v>-5.4865818464180005E-4</v>
      </c>
      <c r="CL86" s="33">
        <v>-8.1425071179942292E-3</v>
      </c>
      <c r="CM86" s="33">
        <v>1.2184046162183401E-2</v>
      </c>
      <c r="CN86" s="33">
        <v>4.3168384126135604E-3</v>
      </c>
      <c r="CO86" s="33">
        <v>4.1213918526341398E-3</v>
      </c>
      <c r="CP86" s="33">
        <v>-6.16444991228634E-3</v>
      </c>
      <c r="CQ86" s="33">
        <v>-6.5722738588908699E-3</v>
      </c>
      <c r="CR86" s="33">
        <v>1.4781420809523001E-2</v>
      </c>
      <c r="CS86" s="33">
        <v>-4.7594603699127299E-3</v>
      </c>
      <c r="CT86" s="33">
        <v>1.7214855797611301E-2</v>
      </c>
      <c r="CU86" s="33">
        <v>-3.0342163037161999E-3</v>
      </c>
      <c r="CV86" s="33">
        <v>2.06149506660088E-4</v>
      </c>
      <c r="CW86" s="33">
        <v>1.64171819122728E-3</v>
      </c>
      <c r="CX86" s="33">
        <v>-7.8513797342424398E-3</v>
      </c>
      <c r="CY86" s="33">
        <v>7.3255584295701401E-3</v>
      </c>
      <c r="CZ86" s="33">
        <v>-4.0805006446346798E-3</v>
      </c>
      <c r="DA86" s="33">
        <v>2.5581972986095602E-3</v>
      </c>
      <c r="DB86" s="33">
        <v>3.5517549886025703E-5</v>
      </c>
      <c r="DC86" s="33">
        <v>-2.8724258383002003E-4</v>
      </c>
      <c r="DD86" s="33">
        <v>1.22057221857677E-3</v>
      </c>
    </row>
    <row r="87" spans="2:108" x14ac:dyDescent="0.2">
      <c r="B87" s="3" t="s">
        <v>113</v>
      </c>
      <c r="C87" s="31">
        <v>-0.30122477716606499</v>
      </c>
      <c r="D87" s="31">
        <v>0.23744369433384299</v>
      </c>
      <c r="E87" s="31"/>
      <c r="F87" s="33">
        <v>1.6891006229373501E-5</v>
      </c>
      <c r="G87" s="33">
        <v>-1.3467839733097201E-6</v>
      </c>
      <c r="H87" s="33">
        <v>-2.9178502888614301E-6</v>
      </c>
      <c r="I87" s="33">
        <v>2.51716747254786E-5</v>
      </c>
      <c r="J87" s="33">
        <v>-9.4111817476909008E-6</v>
      </c>
      <c r="K87" s="33">
        <v>-6.2374318969850496E-6</v>
      </c>
      <c r="L87" s="33">
        <v>5.4540918609178302E-6</v>
      </c>
      <c r="M87" s="33">
        <v>4.1074161684173899E-6</v>
      </c>
      <c r="N87" s="33">
        <v>-1.56748559512441E-5</v>
      </c>
      <c r="O87" s="33">
        <v>-2.3541481448097302E-5</v>
      </c>
      <c r="P87" s="33">
        <v>1.19087259138864E-5</v>
      </c>
      <c r="Q87" s="33">
        <v>6.8374000415010602E-6</v>
      </c>
      <c r="R87" s="33">
        <v>9.7027766614323693E-6</v>
      </c>
      <c r="S87" s="33">
        <v>-3.1077776328204999E-6</v>
      </c>
      <c r="T87" s="33">
        <v>5.0179429856765399E-6</v>
      </c>
      <c r="U87" s="33">
        <v>6.5186784075580101E-6</v>
      </c>
      <c r="V87" s="33">
        <v>5.6982948171623003E-6</v>
      </c>
      <c r="W87" s="33">
        <v>1.7871825057221801E-6</v>
      </c>
      <c r="X87" s="33">
        <v>-2.5204859061373101E-6</v>
      </c>
      <c r="Y87" s="33">
        <v>-2.5064609350670598E-5</v>
      </c>
      <c r="Z87" s="33">
        <v>1.04172569141781E-3</v>
      </c>
      <c r="AA87" s="33">
        <v>-3.1890095496283998E-4</v>
      </c>
      <c r="AB87" s="33">
        <v>2.59086365562148E-4</v>
      </c>
      <c r="AC87" s="33">
        <v>-5.7980020117888995E-4</v>
      </c>
      <c r="AD87" s="33">
        <v>-2.70389281672861E-6</v>
      </c>
      <c r="AE87" s="33">
        <v>-3.0611702452038497E-4</v>
      </c>
      <c r="AF87" s="33">
        <v>1.8268599622679201E-4</v>
      </c>
      <c r="AG87" s="33">
        <v>-4.6109668787223598E-4</v>
      </c>
      <c r="AH87" s="33">
        <v>-4.5275081474938599E-4</v>
      </c>
      <c r="AI87" s="33">
        <v>-2.05850437449206E-4</v>
      </c>
      <c r="AJ87" s="33">
        <v>4.30469984826832E-5</v>
      </c>
      <c r="AK87" s="33">
        <v>1.7900145707010499E-4</v>
      </c>
      <c r="AL87" s="33">
        <v>1.39642078583088E-4</v>
      </c>
      <c r="AM87" s="33">
        <v>-3.5876596773228502E-4</v>
      </c>
      <c r="AN87" s="33">
        <v>-1.8858627297099501E-4</v>
      </c>
      <c r="AO87" s="33">
        <v>2.9388951887910801E-4</v>
      </c>
      <c r="AP87" s="33">
        <v>3.1360648967007903E-4</v>
      </c>
      <c r="AQ87" s="33">
        <v>-7.6953732889909805E-5</v>
      </c>
      <c r="AR87" s="33">
        <v>1.2465839186926201E-4</v>
      </c>
      <c r="AS87" s="33">
        <v>5.4084124222766904E-4</v>
      </c>
      <c r="AT87" s="33">
        <v>5.5128691638784495E-4</v>
      </c>
      <c r="AU87" s="33">
        <v>-1.2354377526602701E-3</v>
      </c>
      <c r="AV87" s="33">
        <v>-5.1804857504598198E-4</v>
      </c>
      <c r="AW87" s="33">
        <v>-5.8854241530580404E-3</v>
      </c>
      <c r="AX87" s="33">
        <v>3.2912633298728699E-3</v>
      </c>
      <c r="AY87" s="33">
        <v>9.8916526677443194E-4</v>
      </c>
      <c r="AZ87" s="33">
        <v>9.0949307921509004E-4</v>
      </c>
      <c r="BA87" s="33">
        <v>-6.9747017084978305E-4</v>
      </c>
      <c r="BB87" s="33">
        <v>3.1345387676000498E-4</v>
      </c>
      <c r="BC87" s="33">
        <v>1.9686366992839799E-3</v>
      </c>
      <c r="BD87" s="33">
        <v>-2.5620977415514098E-3</v>
      </c>
      <c r="BE87" s="33">
        <v>2.1122380757333001E-3</v>
      </c>
      <c r="BF87" s="33">
        <v>2.9227963262376901E-3</v>
      </c>
      <c r="BG87" s="33">
        <v>2.74916585268849E-4</v>
      </c>
      <c r="BH87" s="33">
        <v>-5.2005856008525595E-4</v>
      </c>
      <c r="BI87" s="33">
        <v>3.1604702873438501E-4</v>
      </c>
      <c r="BJ87" s="33">
        <v>-1.8574771343758999E-3</v>
      </c>
      <c r="BK87" s="33">
        <v>2.3399407332356601E-4</v>
      </c>
      <c r="BL87" s="33">
        <v>-1.9173444014534001E-4</v>
      </c>
      <c r="BM87" s="33">
        <v>-1.6462153427975699E-4</v>
      </c>
      <c r="BN87" s="33">
        <v>-5.0074470575287397E-2</v>
      </c>
      <c r="BO87" s="33">
        <v>1.4434168791844699E-3</v>
      </c>
      <c r="BP87" s="33">
        <v>-3.7635298388152897E-4</v>
      </c>
      <c r="BQ87" s="33">
        <v>5.1608560523885398E-2</v>
      </c>
      <c r="BR87" s="33">
        <v>-1.07291634215436E-2</v>
      </c>
      <c r="BS87" s="33">
        <v>9.8715292646635289E-4</v>
      </c>
      <c r="BT87" s="33">
        <v>2.1476610118944801E-3</v>
      </c>
      <c r="BU87" s="33">
        <v>7.72081202791235E-3</v>
      </c>
      <c r="BV87" s="33">
        <v>8.7954728949998905E-3</v>
      </c>
      <c r="BW87" s="33">
        <v>-1.29659907084007E-3</v>
      </c>
      <c r="BX87" s="33">
        <v>3.2360618381750499E-3</v>
      </c>
      <c r="BY87" s="33">
        <v>-9.1972782376799397E-3</v>
      </c>
      <c r="BZ87" s="33">
        <v>-1.3429952728837001E-3</v>
      </c>
      <c r="CA87" s="33">
        <v>3.3564809498075102E-3</v>
      </c>
      <c r="CB87" s="33">
        <v>1.23871123680816E-2</v>
      </c>
      <c r="CC87" s="33">
        <v>6.9595580189351601E-3</v>
      </c>
      <c r="CD87" s="33">
        <v>3.9944971815452897E-3</v>
      </c>
      <c r="CE87" s="33">
        <v>1.6550680308238699E-3</v>
      </c>
      <c r="CF87" s="33">
        <v>9.0558385390264104E-4</v>
      </c>
      <c r="CG87" s="33">
        <v>-8.4896580002556798E-3</v>
      </c>
      <c r="CH87" s="33">
        <v>-5.2884881124011497E-2</v>
      </c>
      <c r="CI87" s="33">
        <v>7.6826622392147899E-4</v>
      </c>
      <c r="CJ87" s="33">
        <v>-5.4865818464163905E-4</v>
      </c>
      <c r="CK87" s="32">
        <v>5.6379507978903599E-2</v>
      </c>
      <c r="CL87" s="33">
        <v>-1.07160383004316E-2</v>
      </c>
      <c r="CM87" s="33">
        <v>1.59884920299938E-3</v>
      </c>
      <c r="CN87" s="33">
        <v>2.91396306656924E-3</v>
      </c>
      <c r="CO87" s="33">
        <v>7.7218212950065403E-3</v>
      </c>
      <c r="CP87" s="33">
        <v>8.4011564957327395E-3</v>
      </c>
      <c r="CQ87" s="33">
        <v>-2.6030425637996401E-3</v>
      </c>
      <c r="CR87" s="33">
        <v>3.8933724525339001E-3</v>
      </c>
      <c r="CS87" s="33">
        <v>-9.7657281223871902E-3</v>
      </c>
      <c r="CT87" s="33">
        <v>3.5817944810464402E-4</v>
      </c>
      <c r="CU87" s="33">
        <v>2.0889138253326299E-3</v>
      </c>
      <c r="CV87" s="33">
        <v>1.35390931481249E-2</v>
      </c>
      <c r="CW87" s="33">
        <v>7.4608146927128997E-3</v>
      </c>
      <c r="CX87" s="33">
        <v>4.4420317821168304E-3</v>
      </c>
      <c r="CY87" s="33">
        <v>1.50207512318562E-3</v>
      </c>
      <c r="CZ87" s="33">
        <v>1.52341547691502E-3</v>
      </c>
      <c r="DA87" s="33">
        <v>-7.3533814338786604E-3</v>
      </c>
      <c r="DB87" s="33">
        <v>-1.16033440863397E-4</v>
      </c>
      <c r="DC87" s="33">
        <v>-1.17754589473474E-3</v>
      </c>
      <c r="DD87" s="33">
        <v>4.0548353360244797E-4</v>
      </c>
    </row>
    <row r="88" spans="2:108" x14ac:dyDescent="0.2">
      <c r="B88" s="3" t="s">
        <v>114</v>
      </c>
      <c r="C88" s="31">
        <v>0.58253822649338105</v>
      </c>
      <c r="D88" s="31">
        <v>0.30870106823635302</v>
      </c>
      <c r="E88" s="31"/>
      <c r="F88" s="33">
        <v>-6.9144464558991997E-5</v>
      </c>
      <c r="G88" s="33">
        <v>-1.06451553085698E-6</v>
      </c>
      <c r="H88" s="33">
        <v>-2.7019071961461799E-6</v>
      </c>
      <c r="I88" s="33">
        <v>7.2904592060834001E-6</v>
      </c>
      <c r="J88" s="33">
        <v>2.69766598278647E-5</v>
      </c>
      <c r="K88" s="33">
        <v>3.4903133545682197E-5</v>
      </c>
      <c r="L88" s="33">
        <v>1.0884559977260501E-5</v>
      </c>
      <c r="M88" s="33">
        <v>1.23950315927697E-5</v>
      </c>
      <c r="N88" s="33">
        <v>2.7877352368189099E-5</v>
      </c>
      <c r="O88" s="33">
        <v>3.86304762398059E-5</v>
      </c>
      <c r="P88" s="33">
        <v>-9.4461580519144507E-6</v>
      </c>
      <c r="Q88" s="33">
        <v>-2.0902383785987302E-5</v>
      </c>
      <c r="R88" s="33">
        <v>7.9874354313155296E-7</v>
      </c>
      <c r="S88" s="33">
        <v>-4.1797623380769501E-6</v>
      </c>
      <c r="T88" s="33">
        <v>-1.01812403565328E-6</v>
      </c>
      <c r="U88" s="33">
        <v>-1.1257543374387E-5</v>
      </c>
      <c r="V88" s="33">
        <v>-2.0686176592443202E-5</v>
      </c>
      <c r="W88" s="33">
        <v>-2.1123707112939298E-6</v>
      </c>
      <c r="X88" s="33">
        <v>2.6104274471076099E-5</v>
      </c>
      <c r="Y88" s="33">
        <v>9.9603830772232706E-5</v>
      </c>
      <c r="Z88" s="33">
        <v>-3.1302932060467002E-4</v>
      </c>
      <c r="AA88" s="33">
        <v>-1.08539592409388E-4</v>
      </c>
      <c r="AB88" s="33">
        <v>-8.7798874127139204E-4</v>
      </c>
      <c r="AC88" s="33">
        <v>-3.8050288033403398E-4</v>
      </c>
      <c r="AD88" s="33">
        <v>-1.20089466633674E-3</v>
      </c>
      <c r="AE88" s="33">
        <v>-7.54023494568738E-4</v>
      </c>
      <c r="AF88" s="33">
        <v>4.6685249548624998E-4</v>
      </c>
      <c r="AG88" s="33">
        <v>1.31790836112781E-3</v>
      </c>
      <c r="AH88" s="33">
        <v>9.0698380093831804E-4</v>
      </c>
      <c r="AI88" s="33">
        <v>7.1113568659878401E-4</v>
      </c>
      <c r="AJ88" s="33">
        <v>6.40508098381511E-5</v>
      </c>
      <c r="AK88" s="33">
        <v>-5.1620284735717E-4</v>
      </c>
      <c r="AL88" s="33">
        <v>-1.17826342688943E-4</v>
      </c>
      <c r="AM88" s="33">
        <v>6.5841539397923496E-4</v>
      </c>
      <c r="AN88" s="33">
        <v>1.4710183212461399E-4</v>
      </c>
      <c r="AO88" s="33">
        <v>-6.5810822118085696E-4</v>
      </c>
      <c r="AP88" s="33">
        <v>-2.4928422091934202E-4</v>
      </c>
      <c r="AQ88" s="33">
        <v>-3.2478787992123E-4</v>
      </c>
      <c r="AR88" s="33">
        <v>-2.5985293689926702E-4</v>
      </c>
      <c r="AS88" s="33">
        <v>-2.1834545131990601E-3</v>
      </c>
      <c r="AT88" s="33">
        <v>6.19519105476409E-3</v>
      </c>
      <c r="AU88" s="33">
        <v>-3.6371023875894398E-4</v>
      </c>
      <c r="AV88" s="33">
        <v>3.8006021131246101E-3</v>
      </c>
      <c r="AW88" s="33">
        <v>1.3686069281196799E-3</v>
      </c>
      <c r="AX88" s="33">
        <v>-1.41334171982949E-2</v>
      </c>
      <c r="AY88" s="33">
        <v>-5.2222239566151697E-3</v>
      </c>
      <c r="AZ88" s="33">
        <v>-2.2011320310080002E-3</v>
      </c>
      <c r="BA88" s="33">
        <v>-1.87844629789547E-3</v>
      </c>
      <c r="BB88" s="33">
        <v>3.1770801213045802E-3</v>
      </c>
      <c r="BC88" s="33">
        <v>6.2391565576867401E-4</v>
      </c>
      <c r="BD88" s="33">
        <v>-2.5088359306182499E-4</v>
      </c>
      <c r="BE88" s="33">
        <v>-3.2721840225199898E-3</v>
      </c>
      <c r="BF88" s="33">
        <v>-6.7782727442019701E-3</v>
      </c>
      <c r="BG88" s="33">
        <v>2.10305277550169E-4</v>
      </c>
      <c r="BH88" s="33">
        <v>2.7094373972585501E-3</v>
      </c>
      <c r="BI88" s="33">
        <v>-1.3227828064699099E-3</v>
      </c>
      <c r="BJ88" s="33">
        <v>1.3254556191479301E-3</v>
      </c>
      <c r="BK88" s="33">
        <v>-1.0369556155493201E-3</v>
      </c>
      <c r="BL88" s="33">
        <v>4.8999471760287805E-4</v>
      </c>
      <c r="BM88" s="33">
        <v>-2.18093690674312E-4</v>
      </c>
      <c r="BN88" s="33">
        <v>-1.1882894687361401E-3</v>
      </c>
      <c r="BO88" s="33">
        <v>2.48497692541369E-2</v>
      </c>
      <c r="BP88" s="33">
        <v>-6.8854180577780002E-3</v>
      </c>
      <c r="BQ88" s="33">
        <v>-9.5046827051356204E-3</v>
      </c>
      <c r="BR88" s="33">
        <v>9.2159178622071694E-2</v>
      </c>
      <c r="BS88" s="33">
        <v>6.62426056104473E-2</v>
      </c>
      <c r="BT88" s="33">
        <v>-6.9805509230858901E-3</v>
      </c>
      <c r="BU88" s="33">
        <v>3.4335197592614201E-3</v>
      </c>
      <c r="BV88" s="33">
        <v>-3.8369666367342098E-2</v>
      </c>
      <c r="BW88" s="33">
        <v>-2.2193048501325099E-2</v>
      </c>
      <c r="BX88" s="33">
        <v>1.6188817925278601E-2</v>
      </c>
      <c r="BY88" s="33">
        <v>2.51351866430807E-2</v>
      </c>
      <c r="BZ88" s="33">
        <v>-1.6203477401009699E-3</v>
      </c>
      <c r="CA88" s="33">
        <v>-1.0856152917362701E-2</v>
      </c>
      <c r="CB88" s="33">
        <v>-2.7988289664901401E-2</v>
      </c>
      <c r="CC88" s="33">
        <v>-1.1944880603117301E-2</v>
      </c>
      <c r="CD88" s="33">
        <v>-1.01193005383767E-2</v>
      </c>
      <c r="CE88" s="33">
        <v>8.3480734808125401E-3</v>
      </c>
      <c r="CF88" s="33">
        <v>-1.74897200616384E-3</v>
      </c>
      <c r="CG88" s="33">
        <v>3.3955924528509103E-2</v>
      </c>
      <c r="CH88" s="33">
        <v>-3.7467173565983599E-3</v>
      </c>
      <c r="CI88" s="33">
        <v>2.5719458996164998E-2</v>
      </c>
      <c r="CJ88" s="33">
        <v>-8.1425071179949508E-3</v>
      </c>
      <c r="CK88" s="33">
        <v>-1.0716038300433601E-2</v>
      </c>
      <c r="CL88" s="32">
        <v>9.5296349530265598E-2</v>
      </c>
      <c r="CM88" s="33">
        <v>7.0705916051701498E-2</v>
      </c>
      <c r="CN88" s="33">
        <v>-5.5329800592860603E-3</v>
      </c>
      <c r="CO88" s="33">
        <v>5.4305094999166099E-3</v>
      </c>
      <c r="CP88" s="33">
        <v>-3.98412288068411E-2</v>
      </c>
      <c r="CQ88" s="33">
        <v>-2.0685582961864998E-2</v>
      </c>
      <c r="CR88" s="33">
        <v>1.88407540552985E-2</v>
      </c>
      <c r="CS88" s="33">
        <v>2.6976489872914299E-2</v>
      </c>
      <c r="CT88" s="33">
        <v>-3.60686861814827E-3</v>
      </c>
      <c r="CU88" s="33">
        <v>-9.6304377957360902E-3</v>
      </c>
      <c r="CV88" s="33">
        <v>-3.0162767862536299E-2</v>
      </c>
      <c r="CW88" s="33">
        <v>-1.3320361849819299E-2</v>
      </c>
      <c r="CX88" s="33">
        <v>-1.14103539084046E-2</v>
      </c>
      <c r="CY88" s="33">
        <v>8.5525338487886099E-3</v>
      </c>
      <c r="CZ88" s="33">
        <v>-4.01919492456136E-3</v>
      </c>
      <c r="DA88" s="33">
        <v>3.07147856239363E-2</v>
      </c>
      <c r="DB88" s="33">
        <v>2.7942931374700601E-4</v>
      </c>
      <c r="DC88" s="33">
        <v>2.5432725089645902E-3</v>
      </c>
      <c r="DD88" s="33">
        <v>-2.1662349119843998E-3</v>
      </c>
    </row>
    <row r="89" spans="2:108" x14ac:dyDescent="0.2">
      <c r="B89" s="3" t="s">
        <v>115</v>
      </c>
      <c r="C89" s="31">
        <v>0.36110880263996697</v>
      </c>
      <c r="D89" s="31">
        <v>0.45736719208245802</v>
      </c>
      <c r="E89" s="31"/>
      <c r="F89" s="33">
        <v>-1.0802861264396299E-6</v>
      </c>
      <c r="G89" s="33">
        <v>-6.7276225612536497E-6</v>
      </c>
      <c r="H89" s="33">
        <v>1.57463383761146E-7</v>
      </c>
      <c r="I89" s="33">
        <v>9.2244494551277094E-6</v>
      </c>
      <c r="J89" s="33">
        <v>-5.45507612630231E-6</v>
      </c>
      <c r="K89" s="33">
        <v>8.8006866110423396E-5</v>
      </c>
      <c r="L89" s="33">
        <v>1.48777459121203E-5</v>
      </c>
      <c r="M89" s="33">
        <v>4.3144904172674399E-6</v>
      </c>
      <c r="N89" s="33">
        <v>2.1954694396523199E-5</v>
      </c>
      <c r="O89" s="33">
        <v>2.05592215044313E-5</v>
      </c>
      <c r="P89" s="33">
        <v>8.3574053680456794E-6</v>
      </c>
      <c r="Q89" s="33">
        <v>-1.0261467743244601E-5</v>
      </c>
      <c r="R89" s="33">
        <v>4.3704291145730599E-5</v>
      </c>
      <c r="S89" s="33">
        <v>-3.7073759335176198E-6</v>
      </c>
      <c r="T89" s="33">
        <v>-2.8231559784224201E-5</v>
      </c>
      <c r="U89" s="33">
        <v>4.1802647994024799E-6</v>
      </c>
      <c r="V89" s="33">
        <v>-3.2557216291583202E-5</v>
      </c>
      <c r="W89" s="33">
        <v>4.2711384548388201E-7</v>
      </c>
      <c r="X89" s="33">
        <v>1.0216442431672301E-5</v>
      </c>
      <c r="Y89" s="33">
        <v>8.1542865774088895E-5</v>
      </c>
      <c r="Z89" s="33">
        <v>2.4078487201125301E-3</v>
      </c>
      <c r="AA89" s="33">
        <v>-5.8089086790793999E-4</v>
      </c>
      <c r="AB89" s="33">
        <v>-8.6536790605297204E-4</v>
      </c>
      <c r="AC89" s="33">
        <v>-5.3854511706880005E-4</v>
      </c>
      <c r="AD89" s="33">
        <v>-1.9436111274908599E-3</v>
      </c>
      <c r="AE89" s="33">
        <v>-3.4972718055743001E-3</v>
      </c>
      <c r="AF89" s="33">
        <v>3.2266057432298598E-4</v>
      </c>
      <c r="AG89" s="33">
        <v>6.8469563826577902E-4</v>
      </c>
      <c r="AH89" s="33">
        <v>2.1029729685984901E-4</v>
      </c>
      <c r="AI89" s="33">
        <v>4.8848677137711496E-4</v>
      </c>
      <c r="AJ89" s="33">
        <v>-4.7095742660209197E-5</v>
      </c>
      <c r="AK89" s="33">
        <v>-1.85262735874966E-4</v>
      </c>
      <c r="AL89" s="33">
        <v>2.4558251999342901E-4</v>
      </c>
      <c r="AM89" s="33">
        <v>3.7726173037928097E-4</v>
      </c>
      <c r="AN89" s="33">
        <v>-6.53702517319728E-4</v>
      </c>
      <c r="AO89" s="33">
        <v>-2.2387415607250799E-4</v>
      </c>
      <c r="AP89" s="33">
        <v>6.7369998226809904E-4</v>
      </c>
      <c r="AQ89" s="33">
        <v>-6.8206899179189902E-4</v>
      </c>
      <c r="AR89" s="33">
        <v>-4.1586246012789301E-4</v>
      </c>
      <c r="AS89" s="33">
        <v>-1.8456833862559199E-3</v>
      </c>
      <c r="AT89" s="33">
        <v>4.9466361163727499E-3</v>
      </c>
      <c r="AU89" s="33">
        <v>-7.4718228610452298E-4</v>
      </c>
      <c r="AV89" s="33">
        <v>8.3365736832411298E-4</v>
      </c>
      <c r="AW89" s="33">
        <v>-2.0773177035145801E-4</v>
      </c>
      <c r="AX89" s="33">
        <v>-4.0880701621361102E-3</v>
      </c>
      <c r="AY89" s="33">
        <v>-1.1999726573895E-2</v>
      </c>
      <c r="AZ89" s="33">
        <v>-4.7125950297505502E-4</v>
      </c>
      <c r="BA89" s="33">
        <v>1.0286133651311699E-3</v>
      </c>
      <c r="BB89" s="33">
        <v>4.3138250870561898E-3</v>
      </c>
      <c r="BC89" s="33">
        <v>3.3444252391803399E-3</v>
      </c>
      <c r="BD89" s="33">
        <v>-4.0265034405616599E-3</v>
      </c>
      <c r="BE89" s="33">
        <v>4.3411544475376198E-4</v>
      </c>
      <c r="BF89" s="33">
        <v>-1.0192496962449E-2</v>
      </c>
      <c r="BG89" s="33">
        <v>1.5248788771510501E-3</v>
      </c>
      <c r="BH89" s="33">
        <v>-7.7637134348078996E-5</v>
      </c>
      <c r="BI89" s="33">
        <v>-2.16575960598062E-3</v>
      </c>
      <c r="BJ89" s="33">
        <v>3.3066394303935399E-3</v>
      </c>
      <c r="BK89" s="33">
        <v>-4.7650922848689299E-4</v>
      </c>
      <c r="BL89" s="33">
        <v>1.6177959982844E-3</v>
      </c>
      <c r="BM89" s="33">
        <v>1.4155504658355899E-3</v>
      </c>
      <c r="BN89" s="33">
        <v>-7.51812765767393E-2</v>
      </c>
      <c r="BO89" s="33">
        <v>2.8809933297535801E-2</v>
      </c>
      <c r="BP89" s="33">
        <v>1.1600927090253101E-2</v>
      </c>
      <c r="BQ89" s="33">
        <v>2.4255519255378102E-3</v>
      </c>
      <c r="BR89" s="33">
        <v>6.9506112647160195E-2</v>
      </c>
      <c r="BS89" s="33">
        <v>0.18831586312015999</v>
      </c>
      <c r="BT89" s="33">
        <v>-5.1272489886264603E-3</v>
      </c>
      <c r="BU89" s="33">
        <v>-3.0295164600459899E-3</v>
      </c>
      <c r="BV89" s="33">
        <v>-2.11920899679361E-2</v>
      </c>
      <c r="BW89" s="33">
        <v>-1.9625759778888498E-2</v>
      </c>
      <c r="BX89" s="33">
        <v>2.9825365374456701E-2</v>
      </c>
      <c r="BY89" s="33">
        <v>6.7170165220999702E-3</v>
      </c>
      <c r="BZ89" s="33">
        <v>1.6428134257909201E-2</v>
      </c>
      <c r="CA89" s="33">
        <v>-1.2020279138667499E-2</v>
      </c>
      <c r="CB89" s="33">
        <v>-2.25271320885313E-3</v>
      </c>
      <c r="CC89" s="33">
        <v>-2.70294406052075E-3</v>
      </c>
      <c r="CD89" s="33">
        <v>-4.36833629356638E-2</v>
      </c>
      <c r="CE89" s="33">
        <v>1.39247539693852E-2</v>
      </c>
      <c r="CF89" s="33">
        <v>-4.5443465412315903E-3</v>
      </c>
      <c r="CG89" s="33">
        <v>2.1362559540189601E-2</v>
      </c>
      <c r="CH89" s="33">
        <v>-8.1066751214128804E-2</v>
      </c>
      <c r="CI89" s="33">
        <v>2.9225160773100101E-2</v>
      </c>
      <c r="CJ89" s="33">
        <v>1.2184046162183401E-2</v>
      </c>
      <c r="CK89" s="33">
        <v>1.59884920299954E-3</v>
      </c>
      <c r="CL89" s="33">
        <v>7.0705916051704398E-2</v>
      </c>
      <c r="CM89" s="32">
        <v>0.20918474839339199</v>
      </c>
      <c r="CN89" s="33">
        <v>-4.2733642787217401E-3</v>
      </c>
      <c r="CO89" s="33">
        <v>-2.5677993882667299E-3</v>
      </c>
      <c r="CP89" s="33">
        <v>-2.20762976634028E-2</v>
      </c>
      <c r="CQ89" s="33">
        <v>-1.8255901474699899E-2</v>
      </c>
      <c r="CR89" s="33">
        <v>3.3600132623815303E-2</v>
      </c>
      <c r="CS89" s="33">
        <v>7.4478168257979104E-3</v>
      </c>
      <c r="CT89" s="33">
        <v>1.8813688503161299E-2</v>
      </c>
      <c r="CU89" s="33">
        <v>-1.15203209986398E-2</v>
      </c>
      <c r="CV89" s="33">
        <v>-4.3953154681759497E-3</v>
      </c>
      <c r="CW89" s="33">
        <v>-3.2512122652207601E-3</v>
      </c>
      <c r="CX89" s="33">
        <v>-4.7829050898832298E-2</v>
      </c>
      <c r="CY89" s="33">
        <v>1.36993101551275E-2</v>
      </c>
      <c r="CZ89" s="33">
        <v>-8.5504491263166307E-3</v>
      </c>
      <c r="DA89" s="33">
        <v>1.9037859728916098E-2</v>
      </c>
      <c r="DB89" s="33">
        <v>7.7506389221808795E-5</v>
      </c>
      <c r="DC89" s="33">
        <v>1.26140249581994E-3</v>
      </c>
      <c r="DD89" s="33">
        <v>1.0683008903233501E-3</v>
      </c>
    </row>
    <row r="90" spans="2:108" x14ac:dyDescent="0.2">
      <c r="B90" s="3" t="s">
        <v>116</v>
      </c>
      <c r="C90" s="31">
        <v>-0.27884135885132499</v>
      </c>
      <c r="D90" s="31">
        <v>0.27835847914017903</v>
      </c>
      <c r="E90" s="31"/>
      <c r="F90" s="33">
        <v>3.8687118970326298E-5</v>
      </c>
      <c r="G90" s="33">
        <v>4.7236715781791502E-7</v>
      </c>
      <c r="H90" s="33">
        <v>-2.8553617164171301E-6</v>
      </c>
      <c r="I90" s="33">
        <v>-6.7564025197760301E-6</v>
      </c>
      <c r="J90" s="33">
        <v>1.8588806748445201E-5</v>
      </c>
      <c r="K90" s="33">
        <v>2.3106376128318699E-5</v>
      </c>
      <c r="L90" s="33">
        <v>5.6078692512516401E-5</v>
      </c>
      <c r="M90" s="33">
        <v>1.26396716778916E-5</v>
      </c>
      <c r="N90" s="33">
        <v>-2.39348528364423E-5</v>
      </c>
      <c r="O90" s="33">
        <v>-2.3881911835317502E-5</v>
      </c>
      <c r="P90" s="33">
        <v>3.5122698341848101E-5</v>
      </c>
      <c r="Q90" s="33">
        <v>6.8314467411849399E-6</v>
      </c>
      <c r="R90" s="33">
        <v>3.1984824121102101E-5</v>
      </c>
      <c r="S90" s="33">
        <v>-1.87658905369113E-5</v>
      </c>
      <c r="T90" s="33">
        <v>-9.49674877987802E-6</v>
      </c>
      <c r="U90" s="33">
        <v>1.43840483305419E-5</v>
      </c>
      <c r="V90" s="33">
        <v>-2.4927822219166399E-6</v>
      </c>
      <c r="W90" s="33">
        <v>1.1310734851938701E-5</v>
      </c>
      <c r="X90" s="33">
        <v>-6.9136604006199196E-6</v>
      </c>
      <c r="Y90" s="33">
        <v>-1.6640007309146401E-5</v>
      </c>
      <c r="Z90" s="33">
        <v>1.78223961621275E-3</v>
      </c>
      <c r="AA90" s="33">
        <v>-6.8197237153347302E-4</v>
      </c>
      <c r="AB90" s="33">
        <v>4.50164309492205E-4</v>
      </c>
      <c r="AC90" s="33">
        <v>1.3218490679210999E-4</v>
      </c>
      <c r="AD90" s="33">
        <v>6.7329283226151397E-4</v>
      </c>
      <c r="AE90" s="33">
        <v>-2.73870536090236E-5</v>
      </c>
      <c r="AF90" s="33">
        <v>-2.0167796829550499E-3</v>
      </c>
      <c r="AG90" s="33">
        <v>-1.2796659655987901E-3</v>
      </c>
      <c r="AH90" s="33">
        <v>4.0310813423915902E-4</v>
      </c>
      <c r="AI90" s="33">
        <v>-1.14993808550774E-4</v>
      </c>
      <c r="AJ90" s="33">
        <v>-4.06166549252361E-4</v>
      </c>
      <c r="AK90" s="33">
        <v>7.4156589340392703E-4</v>
      </c>
      <c r="AL90" s="33">
        <v>-6.1981978038775403E-5</v>
      </c>
      <c r="AM90" s="33">
        <v>-9.9876263357429203E-4</v>
      </c>
      <c r="AN90" s="33">
        <v>-1.44581176134937E-4</v>
      </c>
      <c r="AO90" s="33">
        <v>1.1796521339433E-4</v>
      </c>
      <c r="AP90" s="33">
        <v>4.71936148655962E-4</v>
      </c>
      <c r="AQ90" s="33">
        <v>-6.3297092176384901E-4</v>
      </c>
      <c r="AR90" s="33">
        <v>1.7316006770513401E-4</v>
      </c>
      <c r="AS90" s="33">
        <v>9.7781680486701294E-4</v>
      </c>
      <c r="AT90" s="33">
        <v>-2.4287876288702202E-3</v>
      </c>
      <c r="AU90" s="33">
        <v>-2.33334202354369E-3</v>
      </c>
      <c r="AV90" s="33">
        <v>-5.5234231317955297E-4</v>
      </c>
      <c r="AW90" s="33">
        <v>1.49476738905043E-3</v>
      </c>
      <c r="AX90" s="33">
        <v>1.4059437629653499E-4</v>
      </c>
      <c r="AY90" s="33">
        <v>9.4544418735050104E-4</v>
      </c>
      <c r="AZ90" s="33">
        <v>-4.0037375573408101E-3</v>
      </c>
      <c r="BA90" s="33">
        <v>-2.37638608988806E-3</v>
      </c>
      <c r="BB90" s="33">
        <v>-2.1397240360885499E-4</v>
      </c>
      <c r="BC90" s="33">
        <v>-1.27430264152716E-4</v>
      </c>
      <c r="BD90" s="33">
        <v>-2.3500227979881198E-3</v>
      </c>
      <c r="BE90" s="33">
        <v>2.4361778616614001E-4</v>
      </c>
      <c r="BF90" s="33">
        <v>6.1945727288846997E-3</v>
      </c>
      <c r="BG90" s="33">
        <v>3.2631961694806299E-3</v>
      </c>
      <c r="BH90" s="33">
        <v>2.8525658205893799E-3</v>
      </c>
      <c r="BI90" s="33">
        <v>3.0779033293036099E-3</v>
      </c>
      <c r="BJ90" s="33">
        <v>-1.09064181781023E-3</v>
      </c>
      <c r="BK90" s="33">
        <v>4.5704320958100603E-6</v>
      </c>
      <c r="BL90" s="33">
        <v>-6.2762165476969503E-4</v>
      </c>
      <c r="BM90" s="33">
        <v>-3.1486678632008601E-3</v>
      </c>
      <c r="BN90" s="33">
        <v>-8.9105835545250797E-2</v>
      </c>
      <c r="BO90" s="33">
        <v>8.7595566201722104E-3</v>
      </c>
      <c r="BP90" s="33">
        <v>3.8222519632515502E-3</v>
      </c>
      <c r="BQ90" s="33">
        <v>3.3026745331186098E-3</v>
      </c>
      <c r="BR90" s="33">
        <v>-9.02726389798225E-3</v>
      </c>
      <c r="BS90" s="33">
        <v>-5.1863737145616999E-3</v>
      </c>
      <c r="BT90" s="33">
        <v>7.3920083333137807E-2</v>
      </c>
      <c r="BU90" s="33">
        <v>3.53064465277379E-2</v>
      </c>
      <c r="BV90" s="33">
        <v>1.0901680663525299E-2</v>
      </c>
      <c r="BW90" s="33">
        <v>8.8996845203461999E-3</v>
      </c>
      <c r="BX90" s="33">
        <v>4.3244255196018102E-3</v>
      </c>
      <c r="BY90" s="33">
        <v>-1.5889306547405599E-2</v>
      </c>
      <c r="BZ90" s="33">
        <v>7.3656667676658197E-3</v>
      </c>
      <c r="CA90" s="33">
        <v>4.3531571610997098E-3</v>
      </c>
      <c r="CB90" s="33">
        <v>2.9702338701833599E-3</v>
      </c>
      <c r="CC90" s="33">
        <v>1.33649757370623E-2</v>
      </c>
      <c r="CD90" s="33">
        <v>2.8217517166360699E-3</v>
      </c>
      <c r="CE90" s="33">
        <v>1.21846519729625E-2</v>
      </c>
      <c r="CF90" s="33">
        <v>4.8844416706538699E-3</v>
      </c>
      <c r="CG90" s="33">
        <v>-1.5081453054821699E-2</v>
      </c>
      <c r="CH90" s="33">
        <v>-9.5187188124703004E-2</v>
      </c>
      <c r="CI90" s="33">
        <v>1.03148367147158E-2</v>
      </c>
      <c r="CJ90" s="33">
        <v>4.3168384126126801E-3</v>
      </c>
      <c r="CK90" s="33">
        <v>2.91396306656961E-3</v>
      </c>
      <c r="CL90" s="33">
        <v>-5.5329800592831598E-3</v>
      </c>
      <c r="CM90" s="33">
        <v>-4.27336427872178E-3</v>
      </c>
      <c r="CN90" s="32">
        <v>7.7483442909233397E-2</v>
      </c>
      <c r="CO90" s="33">
        <v>3.92945138589215E-2</v>
      </c>
      <c r="CP90" s="33">
        <v>1.3179856080938499E-2</v>
      </c>
      <c r="CQ90" s="33">
        <v>8.4197580352688203E-3</v>
      </c>
      <c r="CR90" s="33">
        <v>3.2040477441611301E-3</v>
      </c>
      <c r="CS90" s="33">
        <v>-1.6390470437844699E-2</v>
      </c>
      <c r="CT90" s="33">
        <v>9.5856850411686796E-3</v>
      </c>
      <c r="CU90" s="33">
        <v>1.77043175334918E-3</v>
      </c>
      <c r="CV90" s="33">
        <v>2.0178001434607499E-3</v>
      </c>
      <c r="CW90" s="33">
        <v>1.1045854588788401E-2</v>
      </c>
      <c r="CX90" s="33">
        <v>3.3814367687319499E-3</v>
      </c>
      <c r="CY90" s="33">
        <v>1.0964018942316999E-2</v>
      </c>
      <c r="CZ90" s="33">
        <v>5.9015278647983303E-3</v>
      </c>
      <c r="DA90" s="33">
        <v>-1.29437631993072E-2</v>
      </c>
      <c r="DB90" s="33">
        <v>-1.6666682303865599E-4</v>
      </c>
      <c r="DC90" s="33">
        <v>-3.34427794888748E-3</v>
      </c>
      <c r="DD90" s="33">
        <v>7.4684013713865701E-4</v>
      </c>
    </row>
    <row r="91" spans="2:108" x14ac:dyDescent="0.2">
      <c r="B91" s="3" t="s">
        <v>117</v>
      </c>
      <c r="C91" s="31">
        <v>0.76352407127562705</v>
      </c>
      <c r="D91" s="31">
        <v>0.35077108226642301</v>
      </c>
      <c r="E91" s="31"/>
      <c r="F91" s="33">
        <v>4.4274670249376999E-5</v>
      </c>
      <c r="G91" s="33">
        <v>-2.2910724643134302E-6</v>
      </c>
      <c r="H91" s="33">
        <v>-5.3891636486925497E-7</v>
      </c>
      <c r="I91" s="33">
        <v>-6.9818501973847796E-8</v>
      </c>
      <c r="J91" s="33">
        <v>-5.89453377449345E-6</v>
      </c>
      <c r="K91" s="33">
        <v>-1.4786138077844499E-5</v>
      </c>
      <c r="L91" s="33">
        <v>2.1128573187061201E-5</v>
      </c>
      <c r="M91" s="33">
        <v>3.6204523778208198E-5</v>
      </c>
      <c r="N91" s="33">
        <v>-1.4657780841437801E-5</v>
      </c>
      <c r="O91" s="33">
        <v>-2.6181381313728099E-5</v>
      </c>
      <c r="P91" s="33">
        <v>4.3527686566709401E-5</v>
      </c>
      <c r="Q91" s="33">
        <v>3.1740652835802499E-6</v>
      </c>
      <c r="R91" s="33">
        <v>2.25353911363879E-5</v>
      </c>
      <c r="S91" s="33">
        <v>-1.8383541196397901E-5</v>
      </c>
      <c r="T91" s="33">
        <v>-7.4386364061904803E-6</v>
      </c>
      <c r="U91" s="33">
        <v>1.38771776426328E-5</v>
      </c>
      <c r="V91" s="33">
        <v>3.3935467219730202E-7</v>
      </c>
      <c r="W91" s="33">
        <v>5.7319767744798604E-6</v>
      </c>
      <c r="X91" s="33">
        <v>6.2998546927611802E-6</v>
      </c>
      <c r="Y91" s="33">
        <v>-1.4389073003108999E-5</v>
      </c>
      <c r="Z91" s="33">
        <v>1.82405029520262E-3</v>
      </c>
      <c r="AA91" s="33">
        <v>-3.17509446455608E-4</v>
      </c>
      <c r="AB91" s="33">
        <v>4.1633204747628001E-4</v>
      </c>
      <c r="AC91" s="33">
        <v>-1.0508467143417901E-4</v>
      </c>
      <c r="AD91" s="33">
        <v>-2.48932020515023E-5</v>
      </c>
      <c r="AE91" s="33">
        <v>-6.1258074403792095E-4</v>
      </c>
      <c r="AF91" s="33">
        <v>-7.4809520635322005E-4</v>
      </c>
      <c r="AG91" s="33">
        <v>-1.76110516289484E-3</v>
      </c>
      <c r="AH91" s="33">
        <v>6.6494644786811797E-5</v>
      </c>
      <c r="AI91" s="33">
        <v>-2.55809747286751E-4</v>
      </c>
      <c r="AJ91" s="33">
        <v>1.09607314463671E-4</v>
      </c>
      <c r="AK91" s="33">
        <v>5.7627342198789903E-4</v>
      </c>
      <c r="AL91" s="33">
        <v>-5.1694373625125999E-5</v>
      </c>
      <c r="AM91" s="33">
        <v>-8.01702979759833E-4</v>
      </c>
      <c r="AN91" s="33">
        <v>-5.0557602922687004E-4</v>
      </c>
      <c r="AO91" s="33">
        <v>7.9957684058700398E-5</v>
      </c>
      <c r="AP91" s="33">
        <v>3.8077746258161998E-4</v>
      </c>
      <c r="AQ91" s="33">
        <v>-4.4570414523574601E-4</v>
      </c>
      <c r="AR91" s="33">
        <v>1.7396133980290401E-4</v>
      </c>
      <c r="AS91" s="33">
        <v>6.2452115394085101E-4</v>
      </c>
      <c r="AT91" s="33">
        <v>-3.2091627997460699E-3</v>
      </c>
      <c r="AU91" s="33">
        <v>-1.9133349235396599E-3</v>
      </c>
      <c r="AV91" s="33">
        <v>-6.3139132581486795E-4</v>
      </c>
      <c r="AW91" s="33">
        <v>-1.0425061785638E-4</v>
      </c>
      <c r="AX91" s="33">
        <v>5.4442727861423205E-4</v>
      </c>
      <c r="AY91" s="33">
        <v>2.1970474222000099E-3</v>
      </c>
      <c r="AZ91" s="33">
        <v>-1.6636705534643699E-3</v>
      </c>
      <c r="BA91" s="33">
        <v>-1.0774884361635199E-2</v>
      </c>
      <c r="BB91" s="33">
        <v>4.6272478735868403E-4</v>
      </c>
      <c r="BC91" s="33">
        <v>1.4386049487898501E-3</v>
      </c>
      <c r="BD91" s="33">
        <v>-2.8826448347045799E-3</v>
      </c>
      <c r="BE91" s="33">
        <v>3.3210836330014302E-4</v>
      </c>
      <c r="BF91" s="33">
        <v>4.8754230872739496E-3</v>
      </c>
      <c r="BG91" s="33">
        <v>2.9215119022305302E-3</v>
      </c>
      <c r="BH91" s="33">
        <v>2.8837555312564E-3</v>
      </c>
      <c r="BI91" s="33">
        <v>2.1062258253822801E-3</v>
      </c>
      <c r="BJ91" s="33">
        <v>-1.1325419586643299E-3</v>
      </c>
      <c r="BK91" s="33">
        <v>1.0051646220581699E-4</v>
      </c>
      <c r="BL91" s="33">
        <v>-1.4164491385222101E-5</v>
      </c>
      <c r="BM91" s="33">
        <v>-1.78112249811732E-3</v>
      </c>
      <c r="BN91" s="33">
        <v>-7.8660307067964494E-2</v>
      </c>
      <c r="BO91" s="33">
        <v>4.1211996806692101E-3</v>
      </c>
      <c r="BP91" s="33">
        <v>3.1692188253314101E-3</v>
      </c>
      <c r="BQ91" s="33">
        <v>8.6195476950729905E-3</v>
      </c>
      <c r="BR91" s="33">
        <v>3.3162878327904601E-3</v>
      </c>
      <c r="BS91" s="33">
        <v>-1.7255506079185E-3</v>
      </c>
      <c r="BT91" s="33">
        <v>3.7625577294058098E-2</v>
      </c>
      <c r="BU91" s="33">
        <v>0.11585776112306501</v>
      </c>
      <c r="BV91" s="33">
        <v>6.63852266388566E-3</v>
      </c>
      <c r="BW91" s="33">
        <v>3.7693311540594999E-3</v>
      </c>
      <c r="BX91" s="33">
        <v>1.2084444536727399E-3</v>
      </c>
      <c r="BY91" s="33">
        <v>-1.28624887570671E-2</v>
      </c>
      <c r="BZ91" s="33">
        <v>1.23811895516289E-2</v>
      </c>
      <c r="CA91" s="33">
        <v>1.24292306171091E-3</v>
      </c>
      <c r="CB91" s="33">
        <v>8.7831490434605898E-3</v>
      </c>
      <c r="CC91" s="33">
        <v>1.1971275203610399E-2</v>
      </c>
      <c r="CD91" s="33">
        <v>-1.6617390486754199E-5</v>
      </c>
      <c r="CE91" s="33">
        <v>8.2267023292600903E-3</v>
      </c>
      <c r="CF91" s="33">
        <v>-2.1448305565052999E-4</v>
      </c>
      <c r="CG91" s="33">
        <v>-1.51652752798975E-2</v>
      </c>
      <c r="CH91" s="33">
        <v>-8.3272917138317498E-2</v>
      </c>
      <c r="CI91" s="33">
        <v>4.6327667729674504E-3</v>
      </c>
      <c r="CJ91" s="33">
        <v>4.1213918526339204E-3</v>
      </c>
      <c r="CK91" s="33">
        <v>7.7218212950069696E-3</v>
      </c>
      <c r="CL91" s="33">
        <v>5.4305094999191998E-3</v>
      </c>
      <c r="CM91" s="33">
        <v>-2.5677993882665898E-3</v>
      </c>
      <c r="CN91" s="33">
        <v>3.9294513858921402E-2</v>
      </c>
      <c r="CO91" s="32">
        <v>0.123040352154358</v>
      </c>
      <c r="CP91" s="33">
        <v>7.8154613347990298E-3</v>
      </c>
      <c r="CQ91" s="33">
        <v>2.6329335236945002E-3</v>
      </c>
      <c r="CR91" s="33">
        <v>1.6416474884260099E-3</v>
      </c>
      <c r="CS91" s="33">
        <v>-1.32894436033286E-2</v>
      </c>
      <c r="CT91" s="33">
        <v>1.5075506129848501E-2</v>
      </c>
      <c r="CU91" s="33">
        <v>-1.23955311842399E-3</v>
      </c>
      <c r="CV91" s="33">
        <v>7.7768060802911303E-3</v>
      </c>
      <c r="CW91" s="33">
        <v>1.1199164832038699E-2</v>
      </c>
      <c r="CX91" s="33">
        <v>8.3681129473320005E-5</v>
      </c>
      <c r="CY91" s="33">
        <v>7.4177319614385602E-3</v>
      </c>
      <c r="CZ91" s="33">
        <v>-1.8351530582093101E-4</v>
      </c>
      <c r="DA91" s="33">
        <v>-1.466463473564E-2</v>
      </c>
      <c r="DB91" s="33">
        <v>-4.8342836142952699E-5</v>
      </c>
      <c r="DC91" s="33">
        <v>-2.2462103763278801E-3</v>
      </c>
      <c r="DD91" s="33">
        <v>3.8357160196358302E-4</v>
      </c>
    </row>
    <row r="92" spans="2:108" x14ac:dyDescent="0.2">
      <c r="B92" s="3" t="s">
        <v>118</v>
      </c>
      <c r="C92" s="31">
        <v>-0.23307173490716901</v>
      </c>
      <c r="D92" s="31">
        <v>0.30633258800087698</v>
      </c>
      <c r="E92" s="31"/>
      <c r="F92" s="33">
        <v>-1.4469361673634301E-5</v>
      </c>
      <c r="G92" s="33">
        <v>4.5750444473473396E-6</v>
      </c>
      <c r="H92" s="33">
        <v>-2.1203295530501598E-6</v>
      </c>
      <c r="I92" s="33">
        <v>3.9283683007138702E-6</v>
      </c>
      <c r="J92" s="33">
        <v>-9.2938948871415695E-6</v>
      </c>
      <c r="K92" s="33">
        <v>1.5934182159937E-5</v>
      </c>
      <c r="L92" s="33">
        <v>-3.8891654399806597E-6</v>
      </c>
      <c r="M92" s="33">
        <v>2.0651212339963401E-5</v>
      </c>
      <c r="N92" s="33">
        <v>7.9210574354062204E-5</v>
      </c>
      <c r="O92" s="33">
        <v>1.9932134979441901E-5</v>
      </c>
      <c r="P92" s="33">
        <v>1.14588485152983E-5</v>
      </c>
      <c r="Q92" s="33">
        <v>-8.8855026009268997E-6</v>
      </c>
      <c r="R92" s="33">
        <v>2.2789373504836101E-5</v>
      </c>
      <c r="S92" s="33">
        <v>-7.6974962931361E-6</v>
      </c>
      <c r="T92" s="33">
        <v>1.4929806896150499E-5</v>
      </c>
      <c r="U92" s="33">
        <v>1.1994537275511799E-5</v>
      </c>
      <c r="V92" s="33">
        <v>-1.6520680786324501E-5</v>
      </c>
      <c r="W92" s="33">
        <v>9.4647767641948603E-6</v>
      </c>
      <c r="X92" s="33">
        <v>3.3539219760993302E-6</v>
      </c>
      <c r="Y92" s="33">
        <v>1.79990878647719E-5</v>
      </c>
      <c r="Z92" s="33">
        <v>8.2358588670173899E-4</v>
      </c>
      <c r="AA92" s="33">
        <v>-7.9984106966553097E-4</v>
      </c>
      <c r="AB92" s="33">
        <v>6.1442846205536303E-4</v>
      </c>
      <c r="AC92" s="33">
        <v>2.2427829971146999E-5</v>
      </c>
      <c r="AD92" s="33">
        <v>4.7050432915872399E-4</v>
      </c>
      <c r="AE92" s="33">
        <v>9.1464334899368403E-4</v>
      </c>
      <c r="AF92" s="33">
        <v>-1.3185296590635901E-3</v>
      </c>
      <c r="AG92" s="33">
        <v>3.5788344295799502E-4</v>
      </c>
      <c r="AH92" s="33">
        <v>-5.6447236298420801E-4</v>
      </c>
      <c r="AI92" s="33">
        <v>-3.6288490997590702E-4</v>
      </c>
      <c r="AJ92" s="33">
        <v>-1.2109587488963801E-3</v>
      </c>
      <c r="AK92" s="33">
        <v>2.0794580816298899E-4</v>
      </c>
      <c r="AL92" s="33">
        <v>-1.33739123718837E-4</v>
      </c>
      <c r="AM92" s="33">
        <v>-2.6197251192339199E-4</v>
      </c>
      <c r="AN92" s="33">
        <v>4.2332494611785598E-4</v>
      </c>
      <c r="AO92" s="33">
        <v>-8.0381128749176301E-4</v>
      </c>
      <c r="AP92" s="33">
        <v>-4.5862518797913599E-4</v>
      </c>
      <c r="AQ92" s="33">
        <v>-8.0346052964275899E-4</v>
      </c>
      <c r="AR92" s="33">
        <v>-2.5040700316782301E-4</v>
      </c>
      <c r="AS92" s="33">
        <v>2.8484515162571002E-4</v>
      </c>
      <c r="AT92" s="33">
        <v>6.6294568361213299E-3</v>
      </c>
      <c r="AU92" s="33">
        <v>-1.7541586533260101E-3</v>
      </c>
      <c r="AV92" s="33">
        <v>-1.12180222654014E-3</v>
      </c>
      <c r="AW92" s="33">
        <v>-1.830727908743E-3</v>
      </c>
      <c r="AX92" s="33">
        <v>2.38103424200861E-3</v>
      </c>
      <c r="AY92" s="33">
        <v>-1.09306761377016E-3</v>
      </c>
      <c r="AZ92" s="33">
        <v>-5.1269341624789601E-5</v>
      </c>
      <c r="BA92" s="33">
        <v>-1.09464833676967E-3</v>
      </c>
      <c r="BB92" s="33">
        <v>-7.5810780041035298E-3</v>
      </c>
      <c r="BC92" s="33">
        <v>-1.00540876490038E-3</v>
      </c>
      <c r="BD92" s="33">
        <v>-3.0522263484414002E-3</v>
      </c>
      <c r="BE92" s="33">
        <v>8.0606321808230404E-4</v>
      </c>
      <c r="BF92" s="33">
        <v>-1.28173248644825E-3</v>
      </c>
      <c r="BG92" s="33">
        <v>-1.0529863193780001E-3</v>
      </c>
      <c r="BH92" s="33">
        <v>-5.07931070095013E-4</v>
      </c>
      <c r="BI92" s="33">
        <v>7.1675512604014405E-5</v>
      </c>
      <c r="BJ92" s="33">
        <v>1.4058336773356301E-3</v>
      </c>
      <c r="BK92" s="33">
        <v>-1.57580972687949E-4</v>
      </c>
      <c r="BL92" s="33">
        <v>3.5670461964781901E-4</v>
      </c>
      <c r="BM92" s="33">
        <v>9.3271294915602093E-5</v>
      </c>
      <c r="BN92" s="33">
        <v>-6.4491934976280002E-2</v>
      </c>
      <c r="BO92" s="33">
        <v>2.53029194005224E-2</v>
      </c>
      <c r="BP92" s="33">
        <v>-6.9141398407895297E-3</v>
      </c>
      <c r="BQ92" s="33">
        <v>7.8175180918623102E-3</v>
      </c>
      <c r="BR92" s="33">
        <v>-3.4867893950344002E-2</v>
      </c>
      <c r="BS92" s="33">
        <v>-2.0848980889502901E-2</v>
      </c>
      <c r="BT92" s="33">
        <v>1.8096764672156301E-2</v>
      </c>
      <c r="BU92" s="33">
        <v>5.1078580138587404E-3</v>
      </c>
      <c r="BV92" s="33">
        <v>7.9350740182162496E-2</v>
      </c>
      <c r="BW92" s="33">
        <v>3.0334303387479299E-2</v>
      </c>
      <c r="BX92" s="33">
        <v>3.1372299208102999E-2</v>
      </c>
      <c r="BY92" s="33">
        <v>1.1250105483263601E-3</v>
      </c>
      <c r="BZ92" s="33">
        <v>2.00174172508014E-2</v>
      </c>
      <c r="CA92" s="33">
        <v>5.4958427914987397E-3</v>
      </c>
      <c r="CB92" s="33">
        <v>-5.82025195076568E-3</v>
      </c>
      <c r="CC92" s="33">
        <v>1.43791424768302E-2</v>
      </c>
      <c r="CD92" s="33">
        <v>2.1355370531530599E-3</v>
      </c>
      <c r="CE92" s="33">
        <v>1.64217225563014E-2</v>
      </c>
      <c r="CF92" s="33">
        <v>2.1314175878273901E-3</v>
      </c>
      <c r="CG92" s="33">
        <v>-1.42399575607879E-2</v>
      </c>
      <c r="CH92" s="33">
        <v>-6.8572310310538606E-2</v>
      </c>
      <c r="CI92" s="33">
        <v>2.7296332890412899E-2</v>
      </c>
      <c r="CJ92" s="33">
        <v>-6.1644499122855004E-3</v>
      </c>
      <c r="CK92" s="33">
        <v>8.4011564957345696E-3</v>
      </c>
      <c r="CL92" s="33">
        <v>-3.9841228806840601E-2</v>
      </c>
      <c r="CM92" s="33">
        <v>-2.2076297663402401E-2</v>
      </c>
      <c r="CN92" s="33">
        <v>1.31798560809415E-2</v>
      </c>
      <c r="CO92" s="33">
        <v>7.8154613348015399E-3</v>
      </c>
      <c r="CP92" s="32">
        <v>9.3839654471314995E-2</v>
      </c>
      <c r="CQ92" s="33">
        <v>3.3862671928402803E-2</v>
      </c>
      <c r="CR92" s="33">
        <v>3.0613322173927499E-2</v>
      </c>
      <c r="CS92" s="33">
        <v>2.85992716102455E-3</v>
      </c>
      <c r="CT92" s="33">
        <v>2.0543198615698401E-2</v>
      </c>
      <c r="CU92" s="33">
        <v>6.0098208650687501E-3</v>
      </c>
      <c r="CV92" s="33">
        <v>-6.3320262799353103E-3</v>
      </c>
      <c r="CW92" s="33">
        <v>1.1345701603528199E-2</v>
      </c>
      <c r="CX92" s="33">
        <v>1.13858180223931E-3</v>
      </c>
      <c r="CY92" s="33">
        <v>1.5986966376521899E-2</v>
      </c>
      <c r="CZ92" s="33">
        <v>-5.3531122319972098E-4</v>
      </c>
      <c r="DA92" s="33">
        <v>-1.43141733126258E-2</v>
      </c>
      <c r="DB92" s="33">
        <v>4.8396275664865503E-5</v>
      </c>
      <c r="DC92" s="33">
        <v>-1.0448776016478E-3</v>
      </c>
      <c r="DD92" s="33">
        <v>4.2246460937539598E-3</v>
      </c>
    </row>
    <row r="93" spans="2:108" x14ac:dyDescent="0.2">
      <c r="B93" s="3" t="s">
        <v>119</v>
      </c>
      <c r="C93" s="31">
        <v>-0.23165072166800099</v>
      </c>
      <c r="D93" s="31">
        <v>0.25028364287437099</v>
      </c>
      <c r="E93" s="31"/>
      <c r="F93" s="33">
        <v>-4.7244783915172898E-5</v>
      </c>
      <c r="G93" s="33">
        <v>-2.2246014818493001E-6</v>
      </c>
      <c r="H93" s="33">
        <v>6.0893731849359001E-6</v>
      </c>
      <c r="I93" s="33">
        <v>2.115931723654E-6</v>
      </c>
      <c r="J93" s="33">
        <v>5.4154733716289399E-6</v>
      </c>
      <c r="K93" s="33">
        <v>1.67716861349465E-5</v>
      </c>
      <c r="L93" s="33">
        <v>1.5426173299909601E-6</v>
      </c>
      <c r="M93" s="33">
        <v>8.2155765169311796E-7</v>
      </c>
      <c r="N93" s="33">
        <v>1.9121760665593399E-5</v>
      </c>
      <c r="O93" s="33">
        <v>3.6148471106171597E-5</v>
      </c>
      <c r="P93" s="33">
        <v>5.5614676677834798E-6</v>
      </c>
      <c r="Q93" s="33">
        <v>-1.05025753262908E-5</v>
      </c>
      <c r="R93" s="33">
        <v>5.2564662334112898E-6</v>
      </c>
      <c r="S93" s="33">
        <v>-5.60105304635136E-6</v>
      </c>
      <c r="T93" s="33">
        <v>2.1339328382618901E-5</v>
      </c>
      <c r="U93" s="33">
        <v>3.95999352947454E-6</v>
      </c>
      <c r="V93" s="33">
        <v>-1.23410701682006E-5</v>
      </c>
      <c r="W93" s="33">
        <v>2.3878724147379098E-6</v>
      </c>
      <c r="X93" s="33">
        <v>1.29663295970965E-5</v>
      </c>
      <c r="Y93" s="33">
        <v>4.3052546100525702E-5</v>
      </c>
      <c r="Z93" s="33">
        <v>-1.04879034229873E-4</v>
      </c>
      <c r="AA93" s="33">
        <v>-1.3744499055993E-4</v>
      </c>
      <c r="AB93" s="33">
        <v>2.14105656064526E-4</v>
      </c>
      <c r="AC93" s="33">
        <v>-3.6787080229438299E-5</v>
      </c>
      <c r="AD93" s="33">
        <v>5.7782677323817198E-4</v>
      </c>
      <c r="AE93" s="33">
        <v>6.7973731611760705E-4</v>
      </c>
      <c r="AF93" s="33">
        <v>-9.6549264258112902E-4</v>
      </c>
      <c r="AG93" s="33">
        <v>3.1378243844290001E-4</v>
      </c>
      <c r="AH93" s="33">
        <v>-3.8815457868704397E-5</v>
      </c>
      <c r="AI93" s="33">
        <v>-7.5263753485295599E-4</v>
      </c>
      <c r="AJ93" s="33">
        <v>-3.3779113834296799E-4</v>
      </c>
      <c r="AK93" s="33">
        <v>6.0595183353268398E-5</v>
      </c>
      <c r="AL93" s="33">
        <v>2.01795703527075E-4</v>
      </c>
      <c r="AM93" s="33">
        <v>-1.9430350577383801E-4</v>
      </c>
      <c r="AN93" s="33">
        <v>2.8996415408264202E-4</v>
      </c>
      <c r="AO93" s="33">
        <v>-6.2509695151821199E-4</v>
      </c>
      <c r="AP93" s="33">
        <v>-5.4626757926966904E-4</v>
      </c>
      <c r="AQ93" s="33">
        <v>-3.9159350932788502E-4</v>
      </c>
      <c r="AR93" s="33">
        <v>-1.15923437278565E-4</v>
      </c>
      <c r="AS93" s="33">
        <v>-5.6001553901691495E-4</v>
      </c>
      <c r="AT93" s="33">
        <v>4.8247203049455603E-3</v>
      </c>
      <c r="AU93" s="33">
        <v>9.4823943391647602E-4</v>
      </c>
      <c r="AV93" s="33">
        <v>6.0075503059598995E-4</v>
      </c>
      <c r="AW93" s="33">
        <v>7.9184414325434598E-4</v>
      </c>
      <c r="AX93" s="33">
        <v>-1.71158548638748E-3</v>
      </c>
      <c r="AY93" s="33">
        <v>-7.0146443236181405E-4</v>
      </c>
      <c r="AZ93" s="33">
        <v>-2.7747813171761598E-4</v>
      </c>
      <c r="BA93" s="33">
        <v>-3.9891060577683299E-5</v>
      </c>
      <c r="BB93" s="33">
        <v>-2.5436892082978898E-3</v>
      </c>
      <c r="BC93" s="33">
        <v>-4.9889724789044902E-3</v>
      </c>
      <c r="BD93" s="33">
        <v>1.19914033875336E-3</v>
      </c>
      <c r="BE93" s="33">
        <v>-1.60747570740532E-3</v>
      </c>
      <c r="BF93" s="33">
        <v>-2.8700819971534202E-3</v>
      </c>
      <c r="BG93" s="33">
        <v>-9.7198524034380895E-4</v>
      </c>
      <c r="BH93" s="33">
        <v>3.5167262676871199E-4</v>
      </c>
      <c r="BI93" s="33">
        <v>-9.75023554765304E-4</v>
      </c>
      <c r="BJ93" s="33">
        <v>1.17408205003463E-3</v>
      </c>
      <c r="BK93" s="33">
        <v>-1.3575413622286901E-4</v>
      </c>
      <c r="BL93" s="33">
        <v>-1.52041594243179E-4</v>
      </c>
      <c r="BM93" s="33">
        <v>3.7434684291398298E-4</v>
      </c>
      <c r="BN93" s="33">
        <v>-2.91385792545036E-2</v>
      </c>
      <c r="BO93" s="33">
        <v>7.9526974290168098E-3</v>
      </c>
      <c r="BP93" s="33">
        <v>-7.52223301537006E-3</v>
      </c>
      <c r="BQ93" s="33">
        <v>-2.8559121204681098E-3</v>
      </c>
      <c r="BR93" s="33">
        <v>-1.8001487689141699E-2</v>
      </c>
      <c r="BS93" s="33">
        <v>-1.6413332071397502E-2</v>
      </c>
      <c r="BT93" s="33">
        <v>1.0992193312290901E-2</v>
      </c>
      <c r="BU93" s="33">
        <v>2.5414199858292698E-3</v>
      </c>
      <c r="BV93" s="33">
        <v>3.0468029859416601E-2</v>
      </c>
      <c r="BW93" s="33">
        <v>5.7005116059557E-2</v>
      </c>
      <c r="BX93" s="33">
        <v>1.1841769585705E-2</v>
      </c>
      <c r="BY93" s="33">
        <v>9.8506024827155706E-3</v>
      </c>
      <c r="BZ93" s="33">
        <v>-7.3647927073562398E-3</v>
      </c>
      <c r="CA93" s="33">
        <v>3.5610937561317202E-3</v>
      </c>
      <c r="CB93" s="33">
        <v>-3.31717090365987E-3</v>
      </c>
      <c r="CC93" s="33">
        <v>2.30630125759373E-3</v>
      </c>
      <c r="CD93" s="33">
        <v>4.3304985977906402E-3</v>
      </c>
      <c r="CE93" s="33">
        <v>7.5936890508684603E-3</v>
      </c>
      <c r="CF93" s="33">
        <v>1.2341886256575999E-3</v>
      </c>
      <c r="CG93" s="33">
        <v>8.1694234945224303E-3</v>
      </c>
      <c r="CH93" s="33">
        <v>-3.2243515337745998E-2</v>
      </c>
      <c r="CI93" s="33">
        <v>8.3068225895313492E-3</v>
      </c>
      <c r="CJ93" s="33">
        <v>-6.5722738588898204E-3</v>
      </c>
      <c r="CK93" s="33">
        <v>-2.60304256379779E-3</v>
      </c>
      <c r="CL93" s="33">
        <v>-2.0685582961865401E-2</v>
      </c>
      <c r="CM93" s="33">
        <v>-1.8255901474698102E-2</v>
      </c>
      <c r="CN93" s="33">
        <v>8.4197580352720503E-3</v>
      </c>
      <c r="CO93" s="33">
        <v>2.6329335236973698E-3</v>
      </c>
      <c r="CP93" s="33">
        <v>3.3862671928404302E-2</v>
      </c>
      <c r="CQ93" s="32">
        <v>6.2641901890465604E-2</v>
      </c>
      <c r="CR93" s="33">
        <v>1.21579435606913E-2</v>
      </c>
      <c r="CS93" s="33">
        <v>1.1827201977216701E-2</v>
      </c>
      <c r="CT93" s="33">
        <v>-8.3562415364147307E-3</v>
      </c>
      <c r="CU93" s="33">
        <v>3.3713956516461499E-3</v>
      </c>
      <c r="CV93" s="33">
        <v>-2.5811676259516899E-3</v>
      </c>
      <c r="CW93" s="33">
        <v>1.30257897616927E-3</v>
      </c>
      <c r="CX93" s="33">
        <v>3.9616337103311004E-3</v>
      </c>
      <c r="CY93" s="33">
        <v>7.5218798957130996E-3</v>
      </c>
      <c r="CZ93" s="33">
        <v>6.7793587817735696E-4</v>
      </c>
      <c r="DA93" s="33">
        <v>6.4825932162483899E-3</v>
      </c>
      <c r="DB93" s="33">
        <v>1.3109059218951199E-4</v>
      </c>
      <c r="DC93" s="33">
        <v>3.9241282958529501E-4</v>
      </c>
      <c r="DD93" s="33">
        <v>8.8991729544117104E-4</v>
      </c>
    </row>
    <row r="94" spans="2:108" x14ac:dyDescent="0.2">
      <c r="B94" s="3" t="s">
        <v>120</v>
      </c>
      <c r="C94" s="31">
        <v>-0.24475205368445199</v>
      </c>
      <c r="D94" s="31">
        <v>0.26649098358640799</v>
      </c>
      <c r="E94" s="31"/>
      <c r="F94" s="33">
        <v>8.2961472897069804E-5</v>
      </c>
      <c r="G94" s="33">
        <v>-1.02826332897521E-5</v>
      </c>
      <c r="H94" s="33">
        <v>-8.2322146089926593E-6</v>
      </c>
      <c r="I94" s="33">
        <v>-1.2921363287215999E-5</v>
      </c>
      <c r="J94" s="33">
        <v>-8.8385670083071792E-6</v>
      </c>
      <c r="K94" s="33">
        <v>2.04394399282754E-5</v>
      </c>
      <c r="L94" s="33">
        <v>1.36989340033336E-5</v>
      </c>
      <c r="M94" s="33">
        <v>-1.7220521457801399E-7</v>
      </c>
      <c r="N94" s="33">
        <v>-8.1601146570816905E-6</v>
      </c>
      <c r="O94" s="33">
        <v>-2.1000642566073601E-5</v>
      </c>
      <c r="P94" s="33">
        <v>8.6778722385383799E-5</v>
      </c>
      <c r="Q94" s="33">
        <v>-4.6796145594053099E-7</v>
      </c>
      <c r="R94" s="33">
        <v>5.09931839886036E-5</v>
      </c>
      <c r="S94" s="33">
        <v>-2.54005664755934E-5</v>
      </c>
      <c r="T94" s="33">
        <v>-1.1475558586061801E-5</v>
      </c>
      <c r="U94" s="33">
        <v>2.5514951237616701E-5</v>
      </c>
      <c r="V94" s="33">
        <v>-7.9963180966259196E-6</v>
      </c>
      <c r="W94" s="33">
        <v>1.09079039751838E-5</v>
      </c>
      <c r="X94" s="33">
        <v>-6.9050072703369203E-6</v>
      </c>
      <c r="Y94" s="33">
        <v>5.0040353541504203E-6</v>
      </c>
      <c r="Z94" s="33">
        <v>3.4765120403462001E-3</v>
      </c>
      <c r="AA94" s="33">
        <v>-5.9651077447564298E-4</v>
      </c>
      <c r="AB94" s="33">
        <v>3.4530127571317203E-4</v>
      </c>
      <c r="AC94" s="33">
        <v>-6.4149094269290506E-5</v>
      </c>
      <c r="AD94" s="33">
        <v>-7.80322025184713E-4</v>
      </c>
      <c r="AE94" s="33">
        <v>-7.5461717982479401E-4</v>
      </c>
      <c r="AF94" s="33">
        <v>-3.8643442722924998E-4</v>
      </c>
      <c r="AG94" s="33">
        <v>-8.5209468245541896E-4</v>
      </c>
      <c r="AH94" s="33">
        <v>-5.5864054330232696E-4</v>
      </c>
      <c r="AI94" s="33">
        <v>-3.4783435862148E-4</v>
      </c>
      <c r="AJ94" s="33">
        <v>-6.8862115363609499E-4</v>
      </c>
      <c r="AK94" s="33">
        <v>7.1450372975729399E-4</v>
      </c>
      <c r="AL94" s="33">
        <v>-7.6565256494968802E-5</v>
      </c>
      <c r="AM94" s="33">
        <v>-7.6182600569034301E-4</v>
      </c>
      <c r="AN94" s="33">
        <v>-1.0783108886821299E-3</v>
      </c>
      <c r="AO94" s="33">
        <v>2.6618458475807701E-4</v>
      </c>
      <c r="AP94" s="33">
        <v>8.3528616485612601E-4</v>
      </c>
      <c r="AQ94" s="33">
        <v>-6.7303934720271499E-4</v>
      </c>
      <c r="AR94" s="33">
        <v>1.5237063091407601E-4</v>
      </c>
      <c r="AS94" s="33">
        <v>2.7275874650801199E-4</v>
      </c>
      <c r="AT94" s="33">
        <v>1.4822910611772E-3</v>
      </c>
      <c r="AU94" s="33">
        <v>-6.4064652363801503E-4</v>
      </c>
      <c r="AV94" s="33">
        <v>-1.5862967463077099E-3</v>
      </c>
      <c r="AW94" s="33">
        <v>2.6174195510389898E-4</v>
      </c>
      <c r="AX94" s="33">
        <v>1.02801502536278E-3</v>
      </c>
      <c r="AY94" s="33">
        <v>-1.1758971667016199E-3</v>
      </c>
      <c r="AZ94" s="33">
        <v>9.7151580763654103E-4</v>
      </c>
      <c r="BA94" s="33">
        <v>6.7573955575270402E-4</v>
      </c>
      <c r="BB94" s="33">
        <v>1.5068523919851799E-3</v>
      </c>
      <c r="BC94" s="33">
        <v>2.4225885072192799E-3</v>
      </c>
      <c r="BD94" s="33">
        <v>-1.1832773398671699E-2</v>
      </c>
      <c r="BE94" s="33">
        <v>3.0254969482586499E-3</v>
      </c>
      <c r="BF94" s="33">
        <v>3.3650496212977599E-3</v>
      </c>
      <c r="BG94" s="33">
        <v>4.2399514965448899E-3</v>
      </c>
      <c r="BH94" s="33">
        <v>-2.04035901033998E-3</v>
      </c>
      <c r="BI94" s="33">
        <v>2.08113674355056E-3</v>
      </c>
      <c r="BJ94" s="33">
        <v>-8.4009794736461399E-4</v>
      </c>
      <c r="BK94" s="33">
        <v>8.6428950406214103E-5</v>
      </c>
      <c r="BL94" s="33">
        <v>6.3458532629668803E-4</v>
      </c>
      <c r="BM94" s="33">
        <v>-2.07751144293948E-3</v>
      </c>
      <c r="BN94" s="33">
        <v>-0.13739389642288299</v>
      </c>
      <c r="BO94" s="33">
        <v>-6.8110206775628002E-3</v>
      </c>
      <c r="BP94" s="33">
        <v>1.35506926740125E-2</v>
      </c>
      <c r="BQ94" s="33">
        <v>5.3289519874194103E-3</v>
      </c>
      <c r="BR94" s="33">
        <v>1.5807224406779601E-2</v>
      </c>
      <c r="BS94" s="33">
        <v>2.8243142696309901E-2</v>
      </c>
      <c r="BT94" s="33">
        <v>6.6761522993426404E-3</v>
      </c>
      <c r="BU94" s="33">
        <v>9.68928647545171E-4</v>
      </c>
      <c r="BV94" s="33">
        <v>2.7942680644873399E-2</v>
      </c>
      <c r="BW94" s="33">
        <v>1.19961791663711E-2</v>
      </c>
      <c r="BX94" s="33">
        <v>6.4294097333721198E-2</v>
      </c>
      <c r="BY94" s="33">
        <v>-3.4497712884416901E-2</v>
      </c>
      <c r="BZ94" s="33">
        <v>1.5530919305220599E-2</v>
      </c>
      <c r="CA94" s="33">
        <v>-8.5248964957818398E-3</v>
      </c>
      <c r="CB94" s="33">
        <v>4.3456971577259799E-2</v>
      </c>
      <c r="CC94" s="33">
        <v>1.8644520789463302E-2</v>
      </c>
      <c r="CD94" s="33">
        <v>-9.8944811713752492E-3</v>
      </c>
      <c r="CE94" s="33">
        <v>1.2489331868600601E-2</v>
      </c>
      <c r="CF94" s="33">
        <v>6.5579963150342701E-4</v>
      </c>
      <c r="CG94" s="33">
        <v>-9.6455942626030196E-3</v>
      </c>
      <c r="CH94" s="33">
        <v>-0.14524013697534399</v>
      </c>
      <c r="CI94" s="33">
        <v>-7.3998607433656601E-3</v>
      </c>
      <c r="CJ94" s="33">
        <v>1.47814208095248E-2</v>
      </c>
      <c r="CK94" s="33">
        <v>3.8933724525364701E-3</v>
      </c>
      <c r="CL94" s="33">
        <v>1.8840754055305501E-2</v>
      </c>
      <c r="CM94" s="33">
        <v>3.3600132623821298E-2</v>
      </c>
      <c r="CN94" s="33">
        <v>3.2040477441642799E-3</v>
      </c>
      <c r="CO94" s="33">
        <v>1.64164748842813E-3</v>
      </c>
      <c r="CP94" s="33">
        <v>3.0613322173926299E-2</v>
      </c>
      <c r="CQ94" s="33">
        <v>1.2157943560686099E-2</v>
      </c>
      <c r="CR94" s="32">
        <v>7.1017444332851301E-2</v>
      </c>
      <c r="CS94" s="33">
        <v>-3.8152178039779501E-2</v>
      </c>
      <c r="CT94" s="33">
        <v>1.9529905668571899E-2</v>
      </c>
      <c r="CU94" s="33">
        <v>-1.1368734384845799E-2</v>
      </c>
      <c r="CV94" s="33">
        <v>4.4134221463892599E-2</v>
      </c>
      <c r="CW94" s="33">
        <v>1.6715545785639298E-2</v>
      </c>
      <c r="CX94" s="33">
        <v>-9.9213451086223401E-3</v>
      </c>
      <c r="CY94" s="33">
        <v>1.1188564735566999E-2</v>
      </c>
      <c r="CZ94" s="33">
        <v>-2.7315336805036399E-4</v>
      </c>
      <c r="DA94" s="33">
        <v>-8.6732399731437905E-3</v>
      </c>
      <c r="DB94" s="33">
        <v>-1.4611958076364399E-4</v>
      </c>
      <c r="DC94" s="33">
        <v>-3.8226395845288598E-3</v>
      </c>
      <c r="DD94" s="33">
        <v>3.0632044428423101E-3</v>
      </c>
    </row>
    <row r="95" spans="2:108" x14ac:dyDescent="0.2">
      <c r="B95" s="3" t="s">
        <v>121</v>
      </c>
      <c r="C95" s="31">
        <v>-4.1699442381940899E-2</v>
      </c>
      <c r="D95" s="31">
        <v>0.24897960835824101</v>
      </c>
      <c r="E95" s="31"/>
      <c r="F95" s="33">
        <v>-2.0006786576823801E-5</v>
      </c>
      <c r="G95" s="33">
        <v>3.9374768200884302E-7</v>
      </c>
      <c r="H95" s="33">
        <v>6.2821293000573902E-6</v>
      </c>
      <c r="I95" s="33">
        <v>-5.0558696291968598E-6</v>
      </c>
      <c r="J95" s="33">
        <v>-7.1699114486105597E-6</v>
      </c>
      <c r="K95" s="33">
        <v>-4.4914854240270098E-5</v>
      </c>
      <c r="L95" s="33">
        <v>-9.3497889933554396E-6</v>
      </c>
      <c r="M95" s="33">
        <v>-1.6894893979558401E-5</v>
      </c>
      <c r="N95" s="33">
        <v>1.0685747610651E-5</v>
      </c>
      <c r="O95" s="33">
        <v>9.7904067762628008E-6</v>
      </c>
      <c r="P95" s="33">
        <v>-2.93645089894989E-5</v>
      </c>
      <c r="Q95" s="33">
        <v>4.8532482796060098E-5</v>
      </c>
      <c r="R95" s="33">
        <v>-4.65141792273518E-5</v>
      </c>
      <c r="S95" s="33">
        <v>3.2755695328203798E-6</v>
      </c>
      <c r="T95" s="33">
        <v>-2.4732955656634E-5</v>
      </c>
      <c r="U95" s="33">
        <v>-2.8266195434195899E-5</v>
      </c>
      <c r="V95" s="33">
        <v>1.06549442305131E-5</v>
      </c>
      <c r="W95" s="33">
        <v>-1.3989981686817E-5</v>
      </c>
      <c r="X95" s="33">
        <v>8.2262373726688796E-6</v>
      </c>
      <c r="Y95" s="33">
        <v>-1.8383759391804502E-5</v>
      </c>
      <c r="Z95" s="33">
        <v>-8.5228567093989798E-4</v>
      </c>
      <c r="AA95" s="33">
        <v>3.6036478313256998E-4</v>
      </c>
      <c r="AB95" s="33">
        <v>-4.0493636640838101E-4</v>
      </c>
      <c r="AC95" s="33">
        <v>-1.5876993558079099E-4</v>
      </c>
      <c r="AD95" s="33">
        <v>-2.3114349593712099E-4</v>
      </c>
      <c r="AE95" s="33">
        <v>-7.2859219995232295E-4</v>
      </c>
      <c r="AF95" s="33">
        <v>1.57720687856366E-3</v>
      </c>
      <c r="AG95" s="33">
        <v>4.1195401043096601E-4</v>
      </c>
      <c r="AH95" s="33">
        <v>-5.4811236755886595E-4</v>
      </c>
      <c r="AI95" s="33">
        <v>2.54985233310356E-5</v>
      </c>
      <c r="AJ95" s="33">
        <v>1.0150927022554599E-3</v>
      </c>
      <c r="AK95" s="33">
        <v>-2.6900106203918601E-4</v>
      </c>
      <c r="AL95" s="33">
        <v>9.6831688226171401E-5</v>
      </c>
      <c r="AM95" s="33">
        <v>3.7633350903309699E-4</v>
      </c>
      <c r="AN95" s="33">
        <v>-4.1357234158890301E-4</v>
      </c>
      <c r="AO95" s="33">
        <v>4.06195415327707E-4</v>
      </c>
      <c r="AP95" s="33">
        <v>-1.60234091794119E-4</v>
      </c>
      <c r="AQ95" s="33">
        <v>9.0950980276851797E-4</v>
      </c>
      <c r="AR95" s="33">
        <v>1.1282832718161899E-4</v>
      </c>
      <c r="AS95" s="33">
        <v>-1.5791927422699001E-4</v>
      </c>
      <c r="AT95" s="33">
        <v>1.1995563517305901E-4</v>
      </c>
      <c r="AU95" s="33">
        <v>7.13943477123096E-4</v>
      </c>
      <c r="AV95" s="33">
        <v>1.49351758579833E-3</v>
      </c>
      <c r="AW95" s="33">
        <v>2.4640731579243401E-3</v>
      </c>
      <c r="AX95" s="33">
        <v>-3.26844706557829E-3</v>
      </c>
      <c r="AY95" s="33">
        <v>1.98586243609163E-3</v>
      </c>
      <c r="AZ95" s="33">
        <v>-1.4593127028996601E-3</v>
      </c>
      <c r="BA95" s="33">
        <v>-5.3748832816303204E-4</v>
      </c>
      <c r="BB95" s="33">
        <v>-3.5415118993636901E-3</v>
      </c>
      <c r="BC95" s="33">
        <v>-4.3850414840357899E-3</v>
      </c>
      <c r="BD95" s="33">
        <v>5.6134105687854598E-3</v>
      </c>
      <c r="BE95" s="33">
        <v>-8.4064602953370891E-3</v>
      </c>
      <c r="BF95" s="33">
        <v>1.47325698835487E-3</v>
      </c>
      <c r="BG95" s="33">
        <v>9.6260244123718699E-4</v>
      </c>
      <c r="BH95" s="33">
        <v>3.7534894217625399E-3</v>
      </c>
      <c r="BI95" s="33">
        <v>2.16736914891793E-4</v>
      </c>
      <c r="BJ95" s="33">
        <v>8.2195824628906002E-4</v>
      </c>
      <c r="BK95" s="33">
        <v>1.15050468847478E-4</v>
      </c>
      <c r="BL95" s="33">
        <v>-7.6233298649119299E-4</v>
      </c>
      <c r="BM95" s="33">
        <v>-8.2436320974135002E-5</v>
      </c>
      <c r="BN95" s="33">
        <v>3.4923341649451899E-2</v>
      </c>
      <c r="BO95" s="33">
        <v>-4.1121787396360904E-3</v>
      </c>
      <c r="BP95" s="33">
        <v>-3.74699742364737E-3</v>
      </c>
      <c r="BQ95" s="33">
        <v>-8.7374849711789708E-3</v>
      </c>
      <c r="BR95" s="33">
        <v>2.4647358926085799E-2</v>
      </c>
      <c r="BS95" s="33">
        <v>9.2615764926310892E-3</v>
      </c>
      <c r="BT95" s="33">
        <v>-2.1294212850143601E-2</v>
      </c>
      <c r="BU95" s="33">
        <v>-1.11754146855044E-2</v>
      </c>
      <c r="BV95" s="33">
        <v>5.59330991414588E-3</v>
      </c>
      <c r="BW95" s="33">
        <v>1.1552297244613E-2</v>
      </c>
      <c r="BX95" s="33">
        <v>-3.7332363434330398E-2</v>
      </c>
      <c r="BY95" s="33">
        <v>5.47397636657228E-2</v>
      </c>
      <c r="BZ95" s="33">
        <v>-2.7715160664044999E-2</v>
      </c>
      <c r="CA95" s="33">
        <v>-1.1953737301866E-2</v>
      </c>
      <c r="CB95" s="33">
        <v>-1.0763830959277101E-2</v>
      </c>
      <c r="CC95" s="33">
        <v>-2.0319252182940398E-2</v>
      </c>
      <c r="CD95" s="33">
        <v>-2.2749688927587398E-3</v>
      </c>
      <c r="CE95" s="33">
        <v>-1.7046816121062101E-2</v>
      </c>
      <c r="CF95" s="33">
        <v>-7.0626756346684795E-4</v>
      </c>
      <c r="CG95" s="33">
        <v>1.5704217648324002E-2</v>
      </c>
      <c r="CH95" s="33">
        <v>3.6304676161001699E-2</v>
      </c>
      <c r="CI95" s="33">
        <v>-5.5847610235505597E-3</v>
      </c>
      <c r="CJ95" s="33">
        <v>-4.75946036991233E-3</v>
      </c>
      <c r="CK95" s="33">
        <v>-9.7657281223878997E-3</v>
      </c>
      <c r="CL95" s="33">
        <v>2.69764898729127E-2</v>
      </c>
      <c r="CM95" s="33">
        <v>7.4478168257975201E-3</v>
      </c>
      <c r="CN95" s="33">
        <v>-1.63904704378449E-2</v>
      </c>
      <c r="CO95" s="33">
        <v>-1.32894436033282E-2</v>
      </c>
      <c r="CP95" s="33">
        <v>2.8599271610259499E-3</v>
      </c>
      <c r="CQ95" s="33">
        <v>1.18272019772195E-2</v>
      </c>
      <c r="CR95" s="33">
        <v>-3.8152178039777003E-2</v>
      </c>
      <c r="CS95" s="32">
        <v>6.1990845378222997E-2</v>
      </c>
      <c r="CT95" s="33">
        <v>-2.9979430728733599E-2</v>
      </c>
      <c r="CU95" s="33">
        <v>-1.3224054904138201E-2</v>
      </c>
      <c r="CV95" s="33">
        <v>-1.2138614356448901E-2</v>
      </c>
      <c r="CW95" s="33">
        <v>-1.8455184062769098E-2</v>
      </c>
      <c r="CX95" s="33">
        <v>-3.0971377481269001E-3</v>
      </c>
      <c r="CY95" s="33">
        <v>-1.5919637624740399E-2</v>
      </c>
      <c r="CZ95" s="33">
        <v>1.72204697596461E-3</v>
      </c>
      <c r="DA95" s="33">
        <v>1.56597029308457E-2</v>
      </c>
      <c r="DB95" s="33">
        <v>5.1727141832616603E-5</v>
      </c>
      <c r="DC95" s="33">
        <v>2.3173485908344902E-3</v>
      </c>
      <c r="DD95" s="33">
        <v>-3.6626312641603702E-3</v>
      </c>
    </row>
    <row r="96" spans="2:108" x14ac:dyDescent="0.2">
      <c r="B96" s="3" t="s">
        <v>122</v>
      </c>
      <c r="C96" s="31">
        <v>0.93778669248421198</v>
      </c>
      <c r="D96" s="31">
        <v>0.51657761722041395</v>
      </c>
      <c r="E96" s="31"/>
      <c r="F96" s="33">
        <v>1.36923376020527E-4</v>
      </c>
      <c r="G96" s="33">
        <v>1.03210152792661E-5</v>
      </c>
      <c r="H96" s="33">
        <v>-9.1798352224087805E-6</v>
      </c>
      <c r="I96" s="33">
        <v>-1.7521397367756901E-5</v>
      </c>
      <c r="J96" s="33">
        <v>-3.4783583181331103E-5</v>
      </c>
      <c r="K96" s="33">
        <v>2.7742492231464901E-6</v>
      </c>
      <c r="L96" s="33">
        <v>-4.7922427867688497E-7</v>
      </c>
      <c r="M96" s="33">
        <v>1.26043481435722E-5</v>
      </c>
      <c r="N96" s="33">
        <v>-3.3467257069013798E-5</v>
      </c>
      <c r="O96" s="33">
        <v>-3.4027763448455101E-5</v>
      </c>
      <c r="P96" s="33">
        <v>3.4259900486840501E-5</v>
      </c>
      <c r="Q96" s="33">
        <v>2.8582432694392199E-5</v>
      </c>
      <c r="R96" s="33">
        <v>1.9277807439699399E-4</v>
      </c>
      <c r="S96" s="33">
        <v>-3.4684566229219899E-5</v>
      </c>
      <c r="T96" s="33">
        <v>-4.6295558466874697E-5</v>
      </c>
      <c r="U96" s="33">
        <v>2.8629579267276598E-5</v>
      </c>
      <c r="V96" s="33">
        <v>-5.7286876135459301E-7</v>
      </c>
      <c r="W96" s="33">
        <v>1.55627970160761E-5</v>
      </c>
      <c r="X96" s="33">
        <v>-4.2957811814897202E-5</v>
      </c>
      <c r="Y96" s="33">
        <v>-7.46978462643878E-6</v>
      </c>
      <c r="Z96" s="33">
        <v>3.7902377951821698E-3</v>
      </c>
      <c r="AA96" s="33">
        <v>-1.1504840639764099E-3</v>
      </c>
      <c r="AB96" s="33">
        <v>7.0220293087356396E-4</v>
      </c>
      <c r="AC96" s="33">
        <v>2.3627832365752499E-4</v>
      </c>
      <c r="AD96" s="33">
        <v>-6.9713551245689895E-4</v>
      </c>
      <c r="AE96" s="33">
        <v>-1.6729043171307301E-4</v>
      </c>
      <c r="AF96" s="33">
        <v>-5.9131025023998396E-4</v>
      </c>
      <c r="AG96" s="33">
        <v>-1.3314021270864199E-3</v>
      </c>
      <c r="AH96" s="33">
        <v>-9.0468353330052704E-5</v>
      </c>
      <c r="AI96" s="33">
        <v>2.3647114886796099E-4</v>
      </c>
      <c r="AJ96" s="33">
        <v>-1.6666012723731999E-3</v>
      </c>
      <c r="AK96" s="33">
        <v>9.9939808777065801E-4</v>
      </c>
      <c r="AL96" s="33">
        <v>-2.1728686500858598E-3</v>
      </c>
      <c r="AM96" s="33">
        <v>1.09500250125587E-4</v>
      </c>
      <c r="AN96" s="33">
        <v>-4.9360472444614297E-4</v>
      </c>
      <c r="AO96" s="33">
        <v>7.9607284567855799E-4</v>
      </c>
      <c r="AP96" s="33">
        <v>9.4267970960899004E-4</v>
      </c>
      <c r="AQ96" s="33">
        <v>-7.8712135748696397E-4</v>
      </c>
      <c r="AR96" s="33">
        <v>-1.6473167958783999E-4</v>
      </c>
      <c r="AS96" s="33">
        <v>1.3053977820770199E-3</v>
      </c>
      <c r="AT96" s="33">
        <v>-5.2859029329770596E-3</v>
      </c>
      <c r="AU96" s="33">
        <v>-4.8632856678660803E-3</v>
      </c>
      <c r="AV96" s="33">
        <v>-3.1296077507826001E-3</v>
      </c>
      <c r="AW96" s="33">
        <v>9.2567053699512596E-4</v>
      </c>
      <c r="AX96" s="33">
        <v>7.9213912627861399E-3</v>
      </c>
      <c r="AY96" s="33">
        <v>-2.9197426420349602E-4</v>
      </c>
      <c r="AZ96" s="33">
        <v>1.9075063439217999E-3</v>
      </c>
      <c r="BA96" s="33">
        <v>1.71200640903808E-3</v>
      </c>
      <c r="BB96" s="33">
        <v>4.7948415870904598E-3</v>
      </c>
      <c r="BC96" s="33">
        <v>4.3932563566836998E-3</v>
      </c>
      <c r="BD96" s="33">
        <v>-8.9391648776052796E-3</v>
      </c>
      <c r="BE96" s="33">
        <v>2.1677652528996599E-3</v>
      </c>
      <c r="BF96" s="33">
        <v>-1.1072872265031199E-2</v>
      </c>
      <c r="BG96" s="33">
        <v>7.8247694596813508E-3</v>
      </c>
      <c r="BH96" s="33">
        <v>-1.3986300585480101E-3</v>
      </c>
      <c r="BI96" s="33">
        <v>3.2388839760132001E-3</v>
      </c>
      <c r="BJ96" s="33">
        <v>6.6249245220739001E-4</v>
      </c>
      <c r="BK96" s="33">
        <v>-5.3265033144965696E-4</v>
      </c>
      <c r="BL96" s="33">
        <v>1.95490126947953E-3</v>
      </c>
      <c r="BM96" s="33">
        <v>1.8878650029568601E-3</v>
      </c>
      <c r="BN96" s="33">
        <v>-0.15360668893323901</v>
      </c>
      <c r="BO96" s="33">
        <v>7.7877733166461204E-3</v>
      </c>
      <c r="BP96" s="33">
        <v>1.6369297935141601E-2</v>
      </c>
      <c r="BQ96" s="33">
        <v>2.2266644830431998E-3</v>
      </c>
      <c r="BR96" s="33">
        <v>-5.9640643122781199E-3</v>
      </c>
      <c r="BS96" s="33">
        <v>1.2144603531019E-2</v>
      </c>
      <c r="BT96" s="33">
        <v>1.41836434185004E-2</v>
      </c>
      <c r="BU96" s="33">
        <v>1.0855413103260899E-2</v>
      </c>
      <c r="BV96" s="33">
        <v>1.8678607339875999E-2</v>
      </c>
      <c r="BW96" s="33">
        <v>-7.34564046359333E-3</v>
      </c>
      <c r="BX96" s="33">
        <v>2.29646825472948E-2</v>
      </c>
      <c r="BY96" s="33">
        <v>-2.8688151802116899E-2</v>
      </c>
      <c r="BZ96" s="33">
        <v>0.24854568612219699</v>
      </c>
      <c r="CA96" s="33">
        <v>-3.4021612697009797E-2</v>
      </c>
      <c r="CB96" s="33">
        <v>2.18543777692802E-2</v>
      </c>
      <c r="CC96" s="33">
        <v>4.9754419493645299E-2</v>
      </c>
      <c r="CD96" s="33">
        <v>-1.6479829828626901E-2</v>
      </c>
      <c r="CE96" s="33">
        <v>2.0397100955481098E-2</v>
      </c>
      <c r="CF96" s="33">
        <v>-1.6128560539757099E-3</v>
      </c>
      <c r="CG96" s="33">
        <v>-0.11450833528308201</v>
      </c>
      <c r="CH96" s="33">
        <v>-0.16158396898424099</v>
      </c>
      <c r="CI96" s="33">
        <v>9.6818617535452695E-3</v>
      </c>
      <c r="CJ96" s="33">
        <v>1.7214855797610298E-2</v>
      </c>
      <c r="CK96" s="33">
        <v>3.5817944810646499E-4</v>
      </c>
      <c r="CL96" s="33">
        <v>-3.6068686181404399E-3</v>
      </c>
      <c r="CM96" s="33">
        <v>1.8813688503164401E-2</v>
      </c>
      <c r="CN96" s="33">
        <v>9.5856850411708897E-3</v>
      </c>
      <c r="CO96" s="33">
        <v>1.50755061298498E-2</v>
      </c>
      <c r="CP96" s="33">
        <v>2.0543198615695701E-2</v>
      </c>
      <c r="CQ96" s="33">
        <v>-8.3562415364188992E-3</v>
      </c>
      <c r="CR96" s="33">
        <v>1.9529905668565599E-2</v>
      </c>
      <c r="CS96" s="33">
        <v>-2.99794307287326E-2</v>
      </c>
      <c r="CT96" s="32">
        <v>0.26685243461312103</v>
      </c>
      <c r="CU96" s="33">
        <v>-3.6488787237766003E-2</v>
      </c>
      <c r="CV96" s="33">
        <v>2.0134609400744401E-2</v>
      </c>
      <c r="CW96" s="33">
        <v>4.9149025340579897E-2</v>
      </c>
      <c r="CX96" s="33">
        <v>-1.7710336813863699E-2</v>
      </c>
      <c r="CY96" s="33">
        <v>1.9513323340898999E-2</v>
      </c>
      <c r="CZ96" s="33">
        <v>-6.0563330816003598E-3</v>
      </c>
      <c r="DA96" s="33">
        <v>-0.110731108773106</v>
      </c>
      <c r="DB96" s="33">
        <v>-4.4793549740133898E-4</v>
      </c>
      <c r="DC96" s="33">
        <v>-4.7172243056952702E-3</v>
      </c>
      <c r="DD96" s="33">
        <v>-1.9278105718807902E-5</v>
      </c>
    </row>
    <row r="97" spans="2:108" x14ac:dyDescent="0.2">
      <c r="B97" s="3" t="s">
        <v>123</v>
      </c>
      <c r="C97" s="31">
        <v>0.24154987296013</v>
      </c>
      <c r="D97" s="31">
        <v>0.26603488821903998</v>
      </c>
      <c r="E97" s="31"/>
      <c r="F97" s="33">
        <v>1.5590471529148099E-5</v>
      </c>
      <c r="G97" s="33">
        <v>-3.9413771669849897E-6</v>
      </c>
      <c r="H97" s="33">
        <v>-1.5311600731947701E-7</v>
      </c>
      <c r="I97" s="33">
        <v>-3.1343094785166999E-6</v>
      </c>
      <c r="J97" s="33">
        <v>6.1954586047233098E-6</v>
      </c>
      <c r="K97" s="33">
        <v>3.8988039032980498E-6</v>
      </c>
      <c r="L97" s="33">
        <v>-4.5719215194594299E-6</v>
      </c>
      <c r="M97" s="33">
        <v>-2.9556366881412798E-6</v>
      </c>
      <c r="N97" s="33">
        <v>-3.6530144173840698E-6</v>
      </c>
      <c r="O97" s="33">
        <v>-6.0391605140041702E-6</v>
      </c>
      <c r="P97" s="33">
        <v>-9.1940971574066101E-6</v>
      </c>
      <c r="Q97" s="33">
        <v>-7.3365637825051199E-6</v>
      </c>
      <c r="R97" s="33">
        <v>-2.3938787178600098E-5</v>
      </c>
      <c r="S97" s="33">
        <v>4.7044518978633897E-5</v>
      </c>
      <c r="T97" s="33">
        <v>-1.5071382731750101E-6</v>
      </c>
      <c r="U97" s="33">
        <v>1.5311232203015001E-6</v>
      </c>
      <c r="V97" s="33">
        <v>-2.1199812712293498E-6</v>
      </c>
      <c r="W97" s="33">
        <v>1.84504441136178E-6</v>
      </c>
      <c r="X97" s="33">
        <v>2.7293661759168E-6</v>
      </c>
      <c r="Y97" s="33">
        <v>-1.7597195951558999E-5</v>
      </c>
      <c r="Z97" s="33">
        <v>4.4500202235120699E-4</v>
      </c>
      <c r="AA97" s="33">
        <v>3.4452637798611798E-5</v>
      </c>
      <c r="AB97" s="33">
        <v>2.1603167393033899E-4</v>
      </c>
      <c r="AC97" s="33">
        <v>-7.7991381850756607E-6</v>
      </c>
      <c r="AD97" s="33">
        <v>1.19417878986558E-4</v>
      </c>
      <c r="AE97" s="33">
        <v>-8.5524746025921001E-5</v>
      </c>
      <c r="AF97" s="33">
        <v>-5.4113288404384599E-4</v>
      </c>
      <c r="AG97" s="33">
        <v>-2.37801654319942E-4</v>
      </c>
      <c r="AH97" s="33">
        <v>-5.7726172930008701E-5</v>
      </c>
      <c r="AI97" s="33">
        <v>-2.00750254454339E-4</v>
      </c>
      <c r="AJ97" s="33">
        <v>-1.21858504629647E-4</v>
      </c>
      <c r="AK97" s="33">
        <v>1.72366380925428E-4</v>
      </c>
      <c r="AL97" s="33">
        <v>5.0657264791987395E-4</v>
      </c>
      <c r="AM97" s="33">
        <v>-9.48854334905607E-4</v>
      </c>
      <c r="AN97" s="33">
        <v>2.87202407024849E-5</v>
      </c>
      <c r="AO97" s="33">
        <v>-4.2645542482376602E-5</v>
      </c>
      <c r="AP97" s="33">
        <v>1.4721438236093599E-4</v>
      </c>
      <c r="AQ97" s="33">
        <v>-2.10983189327386E-4</v>
      </c>
      <c r="AR97" s="33">
        <v>-8.3329653932841302E-6</v>
      </c>
      <c r="AS97" s="33">
        <v>4.2461778818366402E-4</v>
      </c>
      <c r="AT97" s="33">
        <v>-1.34212547240864E-3</v>
      </c>
      <c r="AU97" s="33">
        <v>6.5849484835701704E-4</v>
      </c>
      <c r="AV97" s="33">
        <v>6.4128857931486599E-4</v>
      </c>
      <c r="AW97" s="33">
        <v>-8.0564646412670195E-4</v>
      </c>
      <c r="AX97" s="33">
        <v>1.6274201184771E-3</v>
      </c>
      <c r="AY97" s="33">
        <v>1.38035176036613E-3</v>
      </c>
      <c r="AZ97" s="33">
        <v>9.7259452862089501E-4</v>
      </c>
      <c r="BA97" s="33">
        <v>7.1081497242911601E-4</v>
      </c>
      <c r="BB97" s="33">
        <v>5.3350093303284002E-4</v>
      </c>
      <c r="BC97" s="33">
        <v>8.4152647216058103E-4</v>
      </c>
      <c r="BD97" s="33">
        <v>1.08738373450344E-3</v>
      </c>
      <c r="BE97" s="33">
        <v>1.1041878423075999E-3</v>
      </c>
      <c r="BF97" s="33">
        <v>3.6774596127016799E-3</v>
      </c>
      <c r="BG97" s="33">
        <v>-6.3582312783408397E-3</v>
      </c>
      <c r="BH97" s="33">
        <v>-1.3376452924997E-3</v>
      </c>
      <c r="BI97" s="33">
        <v>5.9871110635945795E-4</v>
      </c>
      <c r="BJ97" s="33">
        <v>1.13912792208862E-4</v>
      </c>
      <c r="BK97" s="33">
        <v>3.1668064651898501E-4</v>
      </c>
      <c r="BL97" s="33">
        <v>-1.5746541039967201E-4</v>
      </c>
      <c r="BM97" s="33">
        <v>2.27466122514399E-4</v>
      </c>
      <c r="BN97" s="33">
        <v>-2.6512318754263798E-3</v>
      </c>
      <c r="BO97" s="33">
        <v>-3.86612765646774E-3</v>
      </c>
      <c r="BP97" s="33">
        <v>-3.7112627518809502E-3</v>
      </c>
      <c r="BQ97" s="33">
        <v>2.2755534122833E-3</v>
      </c>
      <c r="BR97" s="33">
        <v>-9.0705649813906299E-3</v>
      </c>
      <c r="BS97" s="33">
        <v>-9.6532745112294094E-3</v>
      </c>
      <c r="BT97" s="33">
        <v>3.7288705665016299E-3</v>
      </c>
      <c r="BU97" s="33">
        <v>-5.3993681714392704E-4</v>
      </c>
      <c r="BV97" s="33">
        <v>4.9622774284522799E-3</v>
      </c>
      <c r="BW97" s="33">
        <v>3.2503403606144398E-3</v>
      </c>
      <c r="BX97" s="33">
        <v>-9.5212661781726195E-3</v>
      </c>
      <c r="BY97" s="33">
        <v>-1.19711141929334E-2</v>
      </c>
      <c r="BZ97" s="33">
        <v>-3.3241006925403702E-2</v>
      </c>
      <c r="CA97" s="33">
        <v>6.4579431689808606E-2</v>
      </c>
      <c r="CB97" s="33">
        <v>4.5405313643236698E-3</v>
      </c>
      <c r="CC97" s="33">
        <v>-4.3539531723326697E-3</v>
      </c>
      <c r="CD97" s="33">
        <v>-3.5266582582941701E-3</v>
      </c>
      <c r="CE97" s="33">
        <v>1.5528071663301699E-3</v>
      </c>
      <c r="CF97" s="33">
        <v>1.38830913594696E-3</v>
      </c>
      <c r="CG97" s="33">
        <v>-2.1445466507415199E-3</v>
      </c>
      <c r="CH97" s="33">
        <v>-1.8188560319524301E-3</v>
      </c>
      <c r="CI97" s="33">
        <v>-3.67995709923318E-3</v>
      </c>
      <c r="CJ97" s="33">
        <v>-3.03421630371617E-3</v>
      </c>
      <c r="CK97" s="33">
        <v>2.0889138253324599E-3</v>
      </c>
      <c r="CL97" s="33">
        <v>-9.6304377957367199E-3</v>
      </c>
      <c r="CM97" s="33">
        <v>-1.15203209986396E-2</v>
      </c>
      <c r="CN97" s="33">
        <v>1.7704317533487801E-3</v>
      </c>
      <c r="CO97" s="33">
        <v>-1.23955311842435E-3</v>
      </c>
      <c r="CP97" s="33">
        <v>6.0098208650676502E-3</v>
      </c>
      <c r="CQ97" s="33">
        <v>3.3713956516453702E-3</v>
      </c>
      <c r="CR97" s="33">
        <v>-1.13687343848465E-2</v>
      </c>
      <c r="CS97" s="33">
        <v>-1.3224054904137099E-2</v>
      </c>
      <c r="CT97" s="33">
        <v>-3.6488787237763103E-2</v>
      </c>
      <c r="CU97" s="32">
        <v>7.0774561749717094E-2</v>
      </c>
      <c r="CV97" s="33">
        <v>4.7072699806979404E-3</v>
      </c>
      <c r="CW97" s="33">
        <v>-5.3867553847738604E-3</v>
      </c>
      <c r="CX97" s="33">
        <v>-3.2683318234374399E-3</v>
      </c>
      <c r="CY97" s="33">
        <v>9.7563579899471596E-4</v>
      </c>
      <c r="CZ97" s="33">
        <v>1.6653934243951701E-3</v>
      </c>
      <c r="DA97" s="33">
        <v>-1.32967005750626E-3</v>
      </c>
      <c r="DB97" s="33">
        <v>-5.4550830345758302E-5</v>
      </c>
      <c r="DC97" s="33">
        <v>-5.7870269895610399E-4</v>
      </c>
      <c r="DD97" s="33">
        <v>1.70557068303528E-3</v>
      </c>
    </row>
    <row r="98" spans="2:108" x14ac:dyDescent="0.2">
      <c r="B98" s="3" t="s">
        <v>124</v>
      </c>
      <c r="C98" s="31">
        <v>-0.43085863890384402</v>
      </c>
      <c r="D98" s="31">
        <v>0.36559706332763298</v>
      </c>
      <c r="E98" s="31"/>
      <c r="F98" s="33">
        <v>5.4850925203709E-5</v>
      </c>
      <c r="G98" s="33">
        <v>-1.2884071544133399E-5</v>
      </c>
      <c r="H98" s="33">
        <v>-1.3441084553813901E-5</v>
      </c>
      <c r="I98" s="33">
        <v>1.34559832197315E-5</v>
      </c>
      <c r="J98" s="33">
        <v>-3.23931468778279E-5</v>
      </c>
      <c r="K98" s="33">
        <v>-5.4243014704243003E-6</v>
      </c>
      <c r="L98" s="33">
        <v>-2.2721911404824802E-6</v>
      </c>
      <c r="M98" s="33">
        <v>9.6361853876266796E-6</v>
      </c>
      <c r="N98" s="33">
        <v>-8.1370467565219603E-6</v>
      </c>
      <c r="O98" s="33">
        <v>-4.4032051779184599E-6</v>
      </c>
      <c r="P98" s="33">
        <v>1.9770368838274802E-5</v>
      </c>
      <c r="Q98" s="33">
        <v>-1.39733503320483E-5</v>
      </c>
      <c r="R98" s="33">
        <v>1.08392231704141E-5</v>
      </c>
      <c r="S98" s="33">
        <v>1.9396605221383302E-6</v>
      </c>
      <c r="T98" s="33">
        <v>9.7574544876516808E-6</v>
      </c>
      <c r="U98" s="33">
        <v>2.48893465491386E-5</v>
      </c>
      <c r="V98" s="33">
        <v>-2.0188608117739502E-6</v>
      </c>
      <c r="W98" s="33">
        <v>4.2978767240151702E-6</v>
      </c>
      <c r="X98" s="33">
        <v>-4.4825720386620703E-6</v>
      </c>
      <c r="Y98" s="33">
        <v>-2.2374067215360102E-5</v>
      </c>
      <c r="Z98" s="33">
        <v>3.5327117355952301E-3</v>
      </c>
      <c r="AA98" s="33">
        <v>-8.4249756817217597E-4</v>
      </c>
      <c r="AB98" s="33">
        <v>1.98718380498625E-4</v>
      </c>
      <c r="AC98" s="33">
        <v>1.9471675607373701E-4</v>
      </c>
      <c r="AD98" s="33">
        <v>-6.1654885240749503E-4</v>
      </c>
      <c r="AE98" s="33">
        <v>4.7785189827901598E-5</v>
      </c>
      <c r="AF98" s="33">
        <v>-9.37886925140298E-4</v>
      </c>
      <c r="AG98" s="33">
        <v>-2.4334700508224101E-4</v>
      </c>
      <c r="AH98" s="33">
        <v>-3.8116427547808801E-5</v>
      </c>
      <c r="AI98" s="33">
        <v>-3.6751536629615401E-4</v>
      </c>
      <c r="AJ98" s="33">
        <v>-1.19524551877805E-3</v>
      </c>
      <c r="AK98" s="33">
        <v>-6.9492678158639601E-5</v>
      </c>
      <c r="AL98" s="33">
        <v>3.5382824355563002E-4</v>
      </c>
      <c r="AM98" s="33">
        <v>-1.3913090506782701E-5</v>
      </c>
      <c r="AN98" s="33">
        <v>-1.7950372542754E-3</v>
      </c>
      <c r="AO98" s="33">
        <v>-4.6096933657497198E-4</v>
      </c>
      <c r="AP98" s="33">
        <v>-2.38291349381433E-4</v>
      </c>
      <c r="AQ98" s="33">
        <v>-6.6997043851014105E-4</v>
      </c>
      <c r="AR98" s="33">
        <v>-2.2309653272204E-4</v>
      </c>
      <c r="AS98" s="33">
        <v>6.9239283683626305E-4</v>
      </c>
      <c r="AT98" s="33">
        <v>1.08362052338799E-2</v>
      </c>
      <c r="AU98" s="33">
        <v>2.0292417074351701E-3</v>
      </c>
      <c r="AV98" s="33">
        <v>-8.4263525057368496E-4</v>
      </c>
      <c r="AW98" s="33">
        <v>-2.9203618116189702E-3</v>
      </c>
      <c r="AX98" s="33">
        <v>5.0700314319588897E-3</v>
      </c>
      <c r="AY98" s="33">
        <v>-6.7609664033837797E-4</v>
      </c>
      <c r="AZ98" s="33">
        <v>2.2475552968096702E-3</v>
      </c>
      <c r="BA98" s="33">
        <v>1.78988026390006E-3</v>
      </c>
      <c r="BB98" s="33">
        <v>4.8444316097478197E-3</v>
      </c>
      <c r="BC98" s="33">
        <v>4.74459397284961E-3</v>
      </c>
      <c r="BD98" s="33">
        <v>-5.5403635566387902E-3</v>
      </c>
      <c r="BE98" s="33">
        <v>3.5574409004921199E-3</v>
      </c>
      <c r="BF98" s="33">
        <v>-3.9165929141437902E-3</v>
      </c>
      <c r="BG98" s="33">
        <v>-2.1272014470136999E-3</v>
      </c>
      <c r="BH98" s="33">
        <v>-1.44926440034336E-2</v>
      </c>
      <c r="BI98" s="33">
        <v>-2.05030558213483E-3</v>
      </c>
      <c r="BJ98" s="33">
        <v>-5.4117630877442E-5</v>
      </c>
      <c r="BK98" s="33">
        <v>3.00504477816194E-5</v>
      </c>
      <c r="BL98" s="33">
        <v>1.4685423818851101E-3</v>
      </c>
      <c r="BM98" s="33">
        <v>2.2445252846464599E-3</v>
      </c>
      <c r="BN98" s="33">
        <v>-0.137855506000058</v>
      </c>
      <c r="BO98" s="33">
        <v>4.0618214136363103E-3</v>
      </c>
      <c r="BP98" s="33">
        <v>-2.5997423330802801E-4</v>
      </c>
      <c r="BQ98" s="33">
        <v>1.13967402079871E-2</v>
      </c>
      <c r="BR98" s="33">
        <v>-2.4444285942115101E-2</v>
      </c>
      <c r="BS98" s="33">
        <v>-4.9386966407553501E-3</v>
      </c>
      <c r="BT98" s="33">
        <v>6.2269941403731597E-3</v>
      </c>
      <c r="BU98" s="33">
        <v>7.5539895835838597E-3</v>
      </c>
      <c r="BV98" s="33">
        <v>-6.9059982866267198E-3</v>
      </c>
      <c r="BW98" s="33">
        <v>-2.8557375943385598E-3</v>
      </c>
      <c r="BX98" s="33">
        <v>4.3671488426989299E-2</v>
      </c>
      <c r="BY98" s="33">
        <v>-1.0781875194280199E-2</v>
      </c>
      <c r="BZ98" s="33">
        <v>1.8068392627344498E-2</v>
      </c>
      <c r="CA98" s="33">
        <v>3.7631384364491399E-3</v>
      </c>
      <c r="CB98" s="33">
        <v>0.12541228235615201</v>
      </c>
      <c r="CC98" s="33">
        <v>1.58606816812649E-2</v>
      </c>
      <c r="CD98" s="33">
        <v>5.1683633590419104E-3</v>
      </c>
      <c r="CE98" s="33">
        <v>1.3157012440061301E-2</v>
      </c>
      <c r="CF98" s="33">
        <v>-4.1057407830085296E-3</v>
      </c>
      <c r="CG98" s="33">
        <v>-2.2407406455695202E-2</v>
      </c>
      <c r="CH98" s="33">
        <v>-0.14172929282986199</v>
      </c>
      <c r="CI98" s="33">
        <v>1.89993611699643E-3</v>
      </c>
      <c r="CJ98" s="33">
        <v>2.06149506663497E-4</v>
      </c>
      <c r="CK98" s="33">
        <v>1.35390931481286E-2</v>
      </c>
      <c r="CL98" s="33">
        <v>-3.01627678625263E-2</v>
      </c>
      <c r="CM98" s="33">
        <v>-4.3953154681658797E-3</v>
      </c>
      <c r="CN98" s="33">
        <v>2.0178001434632501E-3</v>
      </c>
      <c r="CO98" s="33">
        <v>7.7768060802911303E-3</v>
      </c>
      <c r="CP98" s="33">
        <v>-6.3320262799360502E-3</v>
      </c>
      <c r="CQ98" s="33">
        <v>-2.5811676259571699E-3</v>
      </c>
      <c r="CR98" s="33">
        <v>4.4134221463895403E-2</v>
      </c>
      <c r="CS98" s="33">
        <v>-1.21386143564491E-2</v>
      </c>
      <c r="CT98" s="33">
        <v>2.0134609400754899E-2</v>
      </c>
      <c r="CU98" s="33">
        <v>4.7072699806953297E-3</v>
      </c>
      <c r="CV98" s="32">
        <v>0.13366121271379</v>
      </c>
      <c r="CW98" s="33">
        <v>1.5221028311431699E-2</v>
      </c>
      <c r="CX98" s="33">
        <v>5.2684755519599004E-3</v>
      </c>
      <c r="CY98" s="33">
        <v>1.29645078513232E-2</v>
      </c>
      <c r="CZ98" s="33">
        <v>-7.7242670641271697E-3</v>
      </c>
      <c r="DA98" s="33">
        <v>-2.0778761433334202E-2</v>
      </c>
      <c r="DB98" s="33">
        <v>-3.3300029707647403E-5</v>
      </c>
      <c r="DC98" s="33">
        <v>-7.0460938769072699E-4</v>
      </c>
      <c r="DD98" s="33">
        <v>4.7024435239169304E-3</v>
      </c>
    </row>
    <row r="99" spans="2:108" x14ac:dyDescent="0.2">
      <c r="B99" s="3" t="s">
        <v>125</v>
      </c>
      <c r="C99" s="31">
        <v>-0.57753469957269199</v>
      </c>
      <c r="D99" s="31">
        <v>0.177846984581851</v>
      </c>
      <c r="E99" s="31"/>
      <c r="F99" s="33">
        <v>5.8651420585086098E-5</v>
      </c>
      <c r="G99" s="33">
        <v>-2.1119024579998999E-6</v>
      </c>
      <c r="H99" s="33">
        <v>-8.3902615842256508E-6</v>
      </c>
      <c r="I99" s="33">
        <v>-5.7131659066763901E-6</v>
      </c>
      <c r="J99" s="33">
        <v>-3.0524497536961901E-6</v>
      </c>
      <c r="K99" s="33">
        <v>1.8404433166130201E-5</v>
      </c>
      <c r="L99" s="33">
        <v>3.4264984035762903E-7</v>
      </c>
      <c r="M99" s="33">
        <v>8.3605286353485605E-6</v>
      </c>
      <c r="N99" s="33">
        <v>-2.1854844834685301E-5</v>
      </c>
      <c r="O99" s="33">
        <v>-2.17649962971198E-5</v>
      </c>
      <c r="P99" s="33">
        <v>2.6438329190483801E-5</v>
      </c>
      <c r="Q99" s="33">
        <v>6.7064361819398402E-7</v>
      </c>
      <c r="R99" s="33">
        <v>4.7834206947912003E-5</v>
      </c>
      <c r="S99" s="33">
        <v>-1.35727870651622E-5</v>
      </c>
      <c r="T99" s="33">
        <v>8.4217011627685905E-7</v>
      </c>
      <c r="U99" s="33">
        <v>2.74555648546931E-5</v>
      </c>
      <c r="V99" s="33">
        <v>-2.1515561717022498E-6</v>
      </c>
      <c r="W99" s="33">
        <v>8.2655521828897205E-6</v>
      </c>
      <c r="X99" s="33">
        <v>-1.2263807501715501E-5</v>
      </c>
      <c r="Y99" s="33">
        <v>-1.5382935563103801E-5</v>
      </c>
      <c r="Z99" s="33">
        <v>1.56683539514518E-3</v>
      </c>
      <c r="AA99" s="33">
        <v>-5.9523003314227102E-4</v>
      </c>
      <c r="AB99" s="33">
        <v>5.5178006787437298E-4</v>
      </c>
      <c r="AC99" s="33">
        <v>1.6676094613321299E-4</v>
      </c>
      <c r="AD99" s="33">
        <v>1.1707044708764801E-4</v>
      </c>
      <c r="AE99" s="33">
        <v>4.1215065319277202E-4</v>
      </c>
      <c r="AF99" s="33">
        <v>-7.4233662396975197E-4</v>
      </c>
      <c r="AG99" s="33">
        <v>-7.2717509986584101E-4</v>
      </c>
      <c r="AH99" s="33">
        <v>-7.1320588436157305E-5</v>
      </c>
      <c r="AI99" s="33">
        <v>-2.0992462348904501E-4</v>
      </c>
      <c r="AJ99" s="33">
        <v>-9.1354161838689597E-4</v>
      </c>
      <c r="AK99" s="33">
        <v>5.7439013976060503E-4</v>
      </c>
      <c r="AL99" s="33">
        <v>-1.9343750759514701E-4</v>
      </c>
      <c r="AM99" s="33">
        <v>-3.8631428577451502E-4</v>
      </c>
      <c r="AN99" s="33">
        <v>-3.31609892726868E-5</v>
      </c>
      <c r="AO99" s="33">
        <v>-4.0558921239034703E-5</v>
      </c>
      <c r="AP99" s="33">
        <v>1.7136776895898599E-4</v>
      </c>
      <c r="AQ99" s="33">
        <v>-5.3378012841137103E-4</v>
      </c>
      <c r="AR99" s="33">
        <v>-3.5029981508980502E-6</v>
      </c>
      <c r="AS99" s="33">
        <v>7.0663942263375699E-4</v>
      </c>
      <c r="AT99" s="33">
        <v>-2.17994090579798E-3</v>
      </c>
      <c r="AU99" s="33">
        <v>-1.0813335798665199E-3</v>
      </c>
      <c r="AV99" s="33">
        <v>-7.7320912884214004E-4</v>
      </c>
      <c r="AW99" s="33">
        <v>-1.03483294255946E-3</v>
      </c>
      <c r="AX99" s="33">
        <v>3.2376523098955798E-3</v>
      </c>
      <c r="AY99" s="33">
        <v>-5.0155449184836095E-4</v>
      </c>
      <c r="AZ99" s="33">
        <v>1.1226297540292099E-3</v>
      </c>
      <c r="BA99" s="33">
        <v>2.4588295450617202E-4</v>
      </c>
      <c r="BB99" s="33">
        <v>3.0204213072004701E-3</v>
      </c>
      <c r="BC99" s="33">
        <v>2.4581719867604501E-3</v>
      </c>
      <c r="BD99" s="33">
        <v>-4.6753508213097797E-3</v>
      </c>
      <c r="BE99" s="33">
        <v>1.9052384800447601E-3</v>
      </c>
      <c r="BF99" s="33">
        <v>1.9142347145489501E-3</v>
      </c>
      <c r="BG99" s="33">
        <v>2.2721697178461398E-3</v>
      </c>
      <c r="BH99" s="33">
        <v>-1.4532068558546899E-3</v>
      </c>
      <c r="BI99" s="33">
        <v>9.60814406806495E-4</v>
      </c>
      <c r="BJ99" s="33">
        <v>-6.8352369933878405E-4</v>
      </c>
      <c r="BK99" s="33">
        <v>1.02971606984965E-4</v>
      </c>
      <c r="BL99" s="33">
        <v>6.0221750755018997E-4</v>
      </c>
      <c r="BM99" s="33">
        <v>-6.80142170190323E-4</v>
      </c>
      <c r="BN99" s="33">
        <v>-7.8749585984004403E-2</v>
      </c>
      <c r="BO99" s="33">
        <v>-2.6494895492766299E-3</v>
      </c>
      <c r="BP99" s="33">
        <v>1.4673732968603799E-3</v>
      </c>
      <c r="BQ99" s="33">
        <v>7.5782474414409096E-3</v>
      </c>
      <c r="BR99" s="33">
        <v>-1.4011944539760001E-2</v>
      </c>
      <c r="BS99" s="33">
        <v>-5.8747994496506596E-3</v>
      </c>
      <c r="BT99" s="33">
        <v>1.4430746959475599E-2</v>
      </c>
      <c r="BU99" s="33">
        <v>9.0630422474069806E-3</v>
      </c>
      <c r="BV99" s="33">
        <v>1.03395508372987E-2</v>
      </c>
      <c r="BW99" s="33">
        <v>2.06920800016616E-3</v>
      </c>
      <c r="BX99" s="33">
        <v>1.8141324363503498E-2</v>
      </c>
      <c r="BY99" s="33">
        <v>-1.7714570434936398E-2</v>
      </c>
      <c r="BZ99" s="33">
        <v>4.3947015991756301E-2</v>
      </c>
      <c r="CA99" s="33">
        <v>-4.3674396130186002E-3</v>
      </c>
      <c r="CB99" s="33">
        <v>1.49750533167984E-2</v>
      </c>
      <c r="CC99" s="33">
        <v>3.2063340037425198E-2</v>
      </c>
      <c r="CD99" s="33">
        <v>2.9122092123143001E-3</v>
      </c>
      <c r="CE99" s="33">
        <v>1.0577499490998701E-2</v>
      </c>
      <c r="CF99" s="33">
        <v>1.30587193117364E-3</v>
      </c>
      <c r="CG99" s="33">
        <v>-3.1508899693716501E-2</v>
      </c>
      <c r="CH99" s="33">
        <v>-8.2586523841490705E-2</v>
      </c>
      <c r="CI99" s="33">
        <v>-2.5594752970681299E-3</v>
      </c>
      <c r="CJ99" s="33">
        <v>1.64171819122738E-3</v>
      </c>
      <c r="CK99" s="33">
        <v>7.4608146927143499E-3</v>
      </c>
      <c r="CL99" s="33">
        <v>-1.3320361849816499E-2</v>
      </c>
      <c r="CM99" s="33">
        <v>-3.2512122652193099E-3</v>
      </c>
      <c r="CN99" s="33">
        <v>1.10458545887902E-2</v>
      </c>
      <c r="CO99" s="33">
        <v>1.11991648320402E-2</v>
      </c>
      <c r="CP99" s="33">
        <v>1.1345701603526799E-2</v>
      </c>
      <c r="CQ99" s="33">
        <v>1.3025789761667501E-3</v>
      </c>
      <c r="CR99" s="33">
        <v>1.67155457856384E-2</v>
      </c>
      <c r="CS99" s="33">
        <v>-1.8455184062769699E-2</v>
      </c>
      <c r="CT99" s="33">
        <v>4.9149025340581902E-2</v>
      </c>
      <c r="CU99" s="33">
        <v>-5.3867553847737702E-3</v>
      </c>
      <c r="CV99" s="33">
        <v>1.5221028311430299E-2</v>
      </c>
      <c r="CW99" s="32">
        <v>3.1629549924857003E-2</v>
      </c>
      <c r="CX99" s="33">
        <v>2.7839665708860898E-3</v>
      </c>
      <c r="CY99" s="33">
        <v>9.6948650168307508E-3</v>
      </c>
      <c r="CZ99" s="33">
        <v>-4.1598381690625399E-4</v>
      </c>
      <c r="DA99" s="33">
        <v>-3.1169199088659501E-2</v>
      </c>
      <c r="DB99" s="33">
        <v>-1.4782670544531801E-4</v>
      </c>
      <c r="DC99" s="33">
        <v>-2.9735469434920198E-3</v>
      </c>
      <c r="DD99" s="33">
        <v>3.3583805404374E-4</v>
      </c>
    </row>
    <row r="100" spans="2:108" x14ac:dyDescent="0.2">
      <c r="B100" s="3" t="s">
        <v>126</v>
      </c>
      <c r="C100" s="31">
        <v>-0.259370710314557</v>
      </c>
      <c r="D100" s="31">
        <v>0.18032810658439599</v>
      </c>
      <c r="E100" s="31"/>
      <c r="F100" s="33">
        <v>7.7502127126551498E-6</v>
      </c>
      <c r="G100" s="33">
        <v>1.80167780667141E-6</v>
      </c>
      <c r="H100" s="33">
        <v>-4.75504391500472E-6</v>
      </c>
      <c r="I100" s="33">
        <v>-4.2111481531140402E-6</v>
      </c>
      <c r="J100" s="33">
        <v>1.1184898490558699E-5</v>
      </c>
      <c r="K100" s="33">
        <v>-1.45247853252752E-5</v>
      </c>
      <c r="L100" s="33">
        <v>-9.1511794418642904E-6</v>
      </c>
      <c r="M100" s="33">
        <v>-5.3740317861511196E-6</v>
      </c>
      <c r="N100" s="33">
        <v>-1.9284168542177001E-5</v>
      </c>
      <c r="O100" s="33">
        <v>-1.3445167857394701E-5</v>
      </c>
      <c r="P100" s="33">
        <v>-3.0951391681892899E-6</v>
      </c>
      <c r="Q100" s="33">
        <v>3.75031612779244E-6</v>
      </c>
      <c r="R100" s="33">
        <v>-2.24405637222706E-5</v>
      </c>
      <c r="S100" s="33">
        <v>5.4412621285994602E-6</v>
      </c>
      <c r="T100" s="33">
        <v>5.0702844411839097E-6</v>
      </c>
      <c r="U100" s="33">
        <v>-5.0034703014056197E-7</v>
      </c>
      <c r="V100" s="33">
        <v>2.13292997530506E-5</v>
      </c>
      <c r="W100" s="33">
        <v>-1.70194497802372E-7</v>
      </c>
      <c r="X100" s="33">
        <v>-4.7554489506704403E-6</v>
      </c>
      <c r="Y100" s="33">
        <v>-4.5744257650774997E-5</v>
      </c>
      <c r="Z100" s="33">
        <v>-6.2420371925870504E-4</v>
      </c>
      <c r="AA100" s="33">
        <v>1.3901786749547499E-4</v>
      </c>
      <c r="AB100" s="33">
        <v>3.4020764863438598E-4</v>
      </c>
      <c r="AC100" s="33">
        <v>2.0177244051006399E-4</v>
      </c>
      <c r="AD100" s="33">
        <v>7.0859809713581302E-4</v>
      </c>
      <c r="AE100" s="33">
        <v>9.7898455700030505E-4</v>
      </c>
      <c r="AF100" s="33">
        <v>-1.44604503380964E-4</v>
      </c>
      <c r="AG100" s="33">
        <v>-3.5412630041275502E-4</v>
      </c>
      <c r="AH100" s="33">
        <v>-1.3121525251813899E-5</v>
      </c>
      <c r="AI100" s="33">
        <v>-1.41619676522041E-4</v>
      </c>
      <c r="AJ100" s="33">
        <v>8.3072578411241694E-5</v>
      </c>
      <c r="AK100" s="33">
        <v>-2.3818358155709699E-4</v>
      </c>
      <c r="AL100" s="33">
        <v>1.44814902246077E-4</v>
      </c>
      <c r="AM100" s="33">
        <v>5.1454619775430798E-5</v>
      </c>
      <c r="AN100" s="33">
        <v>7.6760555079869605E-5</v>
      </c>
      <c r="AO100" s="33">
        <v>8.1910764206614097E-6</v>
      </c>
      <c r="AP100" s="33">
        <v>-2.17008842775989E-4</v>
      </c>
      <c r="AQ100" s="33">
        <v>2.1173883617022399E-4</v>
      </c>
      <c r="AR100" s="33">
        <v>1.7095671726669501E-4</v>
      </c>
      <c r="AS100" s="33">
        <v>1.01010020402968E-3</v>
      </c>
      <c r="AT100" s="33">
        <v>-1.00514946361014E-3</v>
      </c>
      <c r="AU100" s="33">
        <v>5.4979438703376803E-4</v>
      </c>
      <c r="AV100" s="33">
        <v>-2.4757213752202002E-4</v>
      </c>
      <c r="AW100" s="33">
        <v>-1.1394108608954799E-3</v>
      </c>
      <c r="AX100" s="33">
        <v>3.06021825970427E-5</v>
      </c>
      <c r="AY100" s="33">
        <v>2.6651124005684602E-3</v>
      </c>
      <c r="AZ100" s="33">
        <v>2.8193987609486998E-4</v>
      </c>
      <c r="BA100" s="33">
        <v>-1.6473319535520301E-4</v>
      </c>
      <c r="BB100" s="33">
        <v>-5.6253629601205003E-4</v>
      </c>
      <c r="BC100" s="33">
        <v>-6.5604677537141505E-4</v>
      </c>
      <c r="BD100" s="33">
        <v>8.9332041053740297E-4</v>
      </c>
      <c r="BE100" s="33">
        <v>1.4065349924497501E-3</v>
      </c>
      <c r="BF100" s="33">
        <v>4.6639491930318897E-3</v>
      </c>
      <c r="BG100" s="33">
        <v>-1.176621776409E-4</v>
      </c>
      <c r="BH100" s="33">
        <v>-1.2803929780794699E-4</v>
      </c>
      <c r="BI100" s="33">
        <v>1.90822015491302E-4</v>
      </c>
      <c r="BJ100" s="33">
        <v>-3.3325844089016699E-3</v>
      </c>
      <c r="BK100" s="33">
        <v>2.8243431996963702E-4</v>
      </c>
      <c r="BL100" s="33">
        <v>-6.6897396494301298E-4</v>
      </c>
      <c r="BM100" s="33">
        <v>-3.6862644265505502E-4</v>
      </c>
      <c r="BN100" s="33">
        <v>1.65415642030734E-2</v>
      </c>
      <c r="BO100" s="33">
        <v>-8.8644552812793993E-3</v>
      </c>
      <c r="BP100" s="33">
        <v>-6.9621151937381796E-3</v>
      </c>
      <c r="BQ100" s="33">
        <v>3.7952854640692598E-3</v>
      </c>
      <c r="BR100" s="33">
        <v>-1.22007183207412E-2</v>
      </c>
      <c r="BS100" s="33">
        <v>-4.3967429856736698E-2</v>
      </c>
      <c r="BT100" s="33">
        <v>3.5870531739881002E-3</v>
      </c>
      <c r="BU100" s="33">
        <v>1.2798824816253999E-3</v>
      </c>
      <c r="BV100" s="33">
        <v>1.2956553762799501E-3</v>
      </c>
      <c r="BW100" s="33">
        <v>4.4100032380049803E-3</v>
      </c>
      <c r="BX100" s="33">
        <v>-8.94176139362691E-3</v>
      </c>
      <c r="BY100" s="33">
        <v>-2.1098621124325499E-3</v>
      </c>
      <c r="BZ100" s="33">
        <v>-1.6986667290722599E-2</v>
      </c>
      <c r="CA100" s="33">
        <v>-2.8225923601332302E-3</v>
      </c>
      <c r="CB100" s="33">
        <v>4.27654478880972E-3</v>
      </c>
      <c r="CC100" s="33">
        <v>2.3673083937308199E-3</v>
      </c>
      <c r="CD100" s="33">
        <v>2.93921141921684E-2</v>
      </c>
      <c r="CE100" s="33">
        <v>-4.7485778780995604E-3</v>
      </c>
      <c r="CF100" s="33">
        <v>7.2404081465177303E-4</v>
      </c>
      <c r="CG100" s="33">
        <v>-7.9468868019699004E-3</v>
      </c>
      <c r="CH100" s="33">
        <v>1.9175326917993799E-2</v>
      </c>
      <c r="CI100" s="33">
        <v>-9.4577757436715704E-3</v>
      </c>
      <c r="CJ100" s="33">
        <v>-7.8513797342424398E-3</v>
      </c>
      <c r="CK100" s="33">
        <v>4.4420317821169198E-3</v>
      </c>
      <c r="CL100" s="33">
        <v>-1.14103539084052E-2</v>
      </c>
      <c r="CM100" s="33">
        <v>-4.7829050898832298E-2</v>
      </c>
      <c r="CN100" s="33">
        <v>3.3814367687316099E-3</v>
      </c>
      <c r="CO100" s="33">
        <v>8.3681129473197694E-5</v>
      </c>
      <c r="CP100" s="33">
        <v>1.1385818022393E-3</v>
      </c>
      <c r="CQ100" s="33">
        <v>3.9616337103314204E-3</v>
      </c>
      <c r="CR100" s="33">
        <v>-9.9213451086207303E-3</v>
      </c>
      <c r="CS100" s="33">
        <v>-3.09713774812712E-3</v>
      </c>
      <c r="CT100" s="33">
        <v>-1.7710336813863501E-2</v>
      </c>
      <c r="CU100" s="33">
        <v>-3.2683318234372001E-3</v>
      </c>
      <c r="CV100" s="33">
        <v>5.2684755519624201E-3</v>
      </c>
      <c r="CW100" s="33">
        <v>2.7839665708862499E-3</v>
      </c>
      <c r="CX100" s="32">
        <v>3.2518226024313097E-2</v>
      </c>
      <c r="CY100" s="33">
        <v>-4.7312964039911004E-3</v>
      </c>
      <c r="CZ100" s="33">
        <v>2.3490385997862202E-3</v>
      </c>
      <c r="DA100" s="33">
        <v>-6.2027277192757803E-3</v>
      </c>
      <c r="DB100" s="33">
        <v>-6.8751933218709604E-5</v>
      </c>
      <c r="DC100" s="33">
        <v>-2.6635556950895803E-4</v>
      </c>
      <c r="DD100" s="33">
        <v>-9.7715362955142306E-4</v>
      </c>
    </row>
    <row r="101" spans="2:108" x14ac:dyDescent="0.2">
      <c r="B101" s="3" t="s">
        <v>127</v>
      </c>
      <c r="C101" s="31">
        <v>-5.8007206601345097E-2</v>
      </c>
      <c r="D101" s="31">
        <v>0.15458481443307101</v>
      </c>
      <c r="E101" s="31"/>
      <c r="F101" s="33">
        <v>6.1947486932957505E-5</v>
      </c>
      <c r="G101" s="33">
        <v>-9.4062766213821193E-6</v>
      </c>
      <c r="H101" s="33">
        <v>-4.6945323749856198E-6</v>
      </c>
      <c r="I101" s="33">
        <v>-9.7016277628293995E-6</v>
      </c>
      <c r="J101" s="33">
        <v>-1.51164913402357E-6</v>
      </c>
      <c r="K101" s="33">
        <v>1.2992464820224999E-5</v>
      </c>
      <c r="L101" s="33">
        <v>8.4488275417460304E-6</v>
      </c>
      <c r="M101" s="33">
        <v>2.8893414157245101E-6</v>
      </c>
      <c r="N101" s="33">
        <v>-4.5865226526400398E-6</v>
      </c>
      <c r="O101" s="33">
        <v>-1.4447552346634401E-5</v>
      </c>
      <c r="P101" s="33">
        <v>3.1271320578061797E-5</v>
      </c>
      <c r="Q101" s="33">
        <v>7.8486796917103905E-6</v>
      </c>
      <c r="R101" s="33">
        <v>4.4548602078141203E-5</v>
      </c>
      <c r="S101" s="33">
        <v>-1.2712991239028001E-5</v>
      </c>
      <c r="T101" s="33">
        <v>-7.4254795612373701E-6</v>
      </c>
      <c r="U101" s="33">
        <v>1.9264048329922001E-5</v>
      </c>
      <c r="V101" s="33">
        <v>-5.68108010199265E-6</v>
      </c>
      <c r="W101" s="33">
        <v>1.8597174102597599E-5</v>
      </c>
      <c r="X101" s="33">
        <v>-9.3153775953050597E-6</v>
      </c>
      <c r="Y101" s="33">
        <v>-8.9844583504149894E-6</v>
      </c>
      <c r="Z101" s="33">
        <v>2.1349331752227802E-3</v>
      </c>
      <c r="AA101" s="33">
        <v>-6.6760207045287996E-4</v>
      </c>
      <c r="AB101" s="33">
        <v>4.2280245423130899E-4</v>
      </c>
      <c r="AC101" s="33">
        <v>-2.5273014247472E-5</v>
      </c>
      <c r="AD101" s="33">
        <v>-4.6712216772246498E-4</v>
      </c>
      <c r="AE101" s="33">
        <v>-7.1382358382715701E-4</v>
      </c>
      <c r="AF101" s="33">
        <v>-9.1064830060248595E-4</v>
      </c>
      <c r="AG101" s="33">
        <v>-7.4506933647850901E-4</v>
      </c>
      <c r="AH101" s="33">
        <v>2.0237748742334E-4</v>
      </c>
      <c r="AI101" s="33">
        <v>-1.32172731592249E-4</v>
      </c>
      <c r="AJ101" s="33">
        <v>-5.2980951048105501E-4</v>
      </c>
      <c r="AK101" s="33">
        <v>6.20915015162224E-4</v>
      </c>
      <c r="AL101" s="33">
        <v>4.9785723013451603E-6</v>
      </c>
      <c r="AM101" s="33">
        <v>-7.0806775938683504E-4</v>
      </c>
      <c r="AN101" s="33">
        <v>-2.3366826220974101E-4</v>
      </c>
      <c r="AO101" s="33">
        <v>1.16392036518123E-4</v>
      </c>
      <c r="AP101" s="33">
        <v>5.4532346142230901E-4</v>
      </c>
      <c r="AQ101" s="33">
        <v>-9.775970327482121E-4</v>
      </c>
      <c r="AR101" s="33">
        <v>7.9352768833933606E-5</v>
      </c>
      <c r="AS101" s="33">
        <v>6.6005270871362495E-4</v>
      </c>
      <c r="AT101" s="33">
        <v>-4.2360862906770198E-3</v>
      </c>
      <c r="AU101" s="33">
        <v>-5.7841039269199601E-4</v>
      </c>
      <c r="AV101" s="33">
        <v>-8.6123160112542402E-4</v>
      </c>
      <c r="AW101" s="33">
        <v>9.2214755999096897E-4</v>
      </c>
      <c r="AX101" s="33">
        <v>8.9679803802790404E-4</v>
      </c>
      <c r="AY101" s="33">
        <v>9.9159955225282303E-4</v>
      </c>
      <c r="AZ101" s="33">
        <v>1.16265863155114E-3</v>
      </c>
      <c r="BA101" s="33">
        <v>6.4648103263491199E-4</v>
      </c>
      <c r="BB101" s="33">
        <v>2.21820299863195E-3</v>
      </c>
      <c r="BC101" s="33">
        <v>1.8139571702619601E-3</v>
      </c>
      <c r="BD101" s="33">
        <v>-2.8705572629875498E-3</v>
      </c>
      <c r="BE101" s="33">
        <v>7.4104304393174403E-4</v>
      </c>
      <c r="BF101" s="33">
        <v>2.5971822611593602E-3</v>
      </c>
      <c r="BG101" s="33">
        <v>2.4770314313653698E-3</v>
      </c>
      <c r="BH101" s="33">
        <v>1.48606115253897E-4</v>
      </c>
      <c r="BI101" s="33">
        <v>2.2551394986186301E-3</v>
      </c>
      <c r="BJ101" s="33">
        <v>-4.71769203702793E-4</v>
      </c>
      <c r="BK101" s="33">
        <v>-1.01811742937175E-3</v>
      </c>
      <c r="BL101" s="33">
        <v>3.5575430643027098E-4</v>
      </c>
      <c r="BM101" s="33">
        <v>-2.37817941406928E-3</v>
      </c>
      <c r="BN101" s="33">
        <v>-7.2147179011891605E-2</v>
      </c>
      <c r="BO101" s="33">
        <v>1.4566326580462701E-3</v>
      </c>
      <c r="BP101" s="33">
        <v>6.0487477418492402E-3</v>
      </c>
      <c r="BQ101" s="33">
        <v>2.3345575591349199E-3</v>
      </c>
      <c r="BR101" s="33">
        <v>7.6420505907058602E-3</v>
      </c>
      <c r="BS101" s="33">
        <v>1.21819547060223E-2</v>
      </c>
      <c r="BT101" s="33">
        <v>1.44254021540544E-2</v>
      </c>
      <c r="BU101" s="33">
        <v>6.6416826899487798E-3</v>
      </c>
      <c r="BV101" s="33">
        <v>1.2215523733753701E-2</v>
      </c>
      <c r="BW101" s="33">
        <v>6.7321491561364698E-3</v>
      </c>
      <c r="BX101" s="33">
        <v>1.1598757257009601E-2</v>
      </c>
      <c r="BY101" s="33">
        <v>-1.55063520426656E-2</v>
      </c>
      <c r="BZ101" s="33">
        <v>1.63444187292177E-2</v>
      </c>
      <c r="CA101" s="33">
        <v>2.5644815907178002E-3</v>
      </c>
      <c r="CB101" s="33">
        <v>1.2637753403852699E-2</v>
      </c>
      <c r="CC101" s="33">
        <v>1.1414473969644401E-2</v>
      </c>
      <c r="CD101" s="33">
        <v>-4.9412842348917603E-3</v>
      </c>
      <c r="CE101" s="33">
        <v>2.4257718650531501E-2</v>
      </c>
      <c r="CF101" s="33">
        <v>3.6583295582803501E-4</v>
      </c>
      <c r="CG101" s="33">
        <v>-1.1764613865003401E-2</v>
      </c>
      <c r="CH101" s="33">
        <v>-7.5593399974521899E-2</v>
      </c>
      <c r="CI101" s="33">
        <v>1.0727806162987999E-3</v>
      </c>
      <c r="CJ101" s="33">
        <v>7.3255584295702598E-3</v>
      </c>
      <c r="CK101" s="33">
        <v>1.5020751231864999E-3</v>
      </c>
      <c r="CL101" s="33">
        <v>8.5525338487913508E-3</v>
      </c>
      <c r="CM101" s="33">
        <v>1.36993101551288E-2</v>
      </c>
      <c r="CN101" s="33">
        <v>1.0964018942318E-2</v>
      </c>
      <c r="CO101" s="33">
        <v>7.4177319614392003E-3</v>
      </c>
      <c r="CP101" s="33">
        <v>1.5986966376520601E-2</v>
      </c>
      <c r="CQ101" s="33">
        <v>7.5218798957106502E-3</v>
      </c>
      <c r="CR101" s="33">
        <v>1.11885647355654E-2</v>
      </c>
      <c r="CS101" s="33">
        <v>-1.59196376247411E-2</v>
      </c>
      <c r="CT101" s="33">
        <v>1.9513323340899998E-2</v>
      </c>
      <c r="CU101" s="33">
        <v>9.75635798994728E-4</v>
      </c>
      <c r="CV101" s="33">
        <v>1.29645078513208E-2</v>
      </c>
      <c r="CW101" s="33">
        <v>9.6948650168303709E-3</v>
      </c>
      <c r="CX101" s="33">
        <v>-4.7312964039913303E-3</v>
      </c>
      <c r="CY101" s="32">
        <v>2.38964648533069E-2</v>
      </c>
      <c r="CZ101" s="33">
        <v>-3.24056606307509E-4</v>
      </c>
      <c r="DA101" s="33">
        <v>-9.3925333050280408E-3</v>
      </c>
      <c r="DB101" s="33">
        <v>-1.3881674269843299E-4</v>
      </c>
      <c r="DC101" s="33">
        <v>-2.8509108768604401E-3</v>
      </c>
      <c r="DD101" s="33">
        <v>1.62050457135193E-3</v>
      </c>
    </row>
    <row r="102" spans="2:108" x14ac:dyDescent="0.2">
      <c r="B102" s="3" t="s">
        <v>128</v>
      </c>
      <c r="C102" s="31">
        <v>-0.19253283098365501</v>
      </c>
      <c r="D102" s="31">
        <v>7.2926269243844696E-2</v>
      </c>
      <c r="E102" s="31"/>
      <c r="F102" s="33">
        <v>-1.95579234616987E-5</v>
      </c>
      <c r="G102" s="33">
        <v>3.62029996532241E-6</v>
      </c>
      <c r="H102" s="33">
        <v>6.8083438709224996E-7</v>
      </c>
      <c r="I102" s="33">
        <v>2.4140717811511102E-6</v>
      </c>
      <c r="J102" s="33">
        <v>8.83844821426964E-6</v>
      </c>
      <c r="K102" s="33">
        <v>4.1522216509261596E-6</v>
      </c>
      <c r="L102" s="33">
        <v>-1.27621712089738E-6</v>
      </c>
      <c r="M102" s="33">
        <v>8.3185886494278705E-7</v>
      </c>
      <c r="N102" s="33">
        <v>-3.14614354002795E-7</v>
      </c>
      <c r="O102" s="33">
        <v>3.9087514220345004E-6</v>
      </c>
      <c r="P102" s="33">
        <v>-1.5463777808262099E-6</v>
      </c>
      <c r="Q102" s="33">
        <v>-8.1070137850761593E-6</v>
      </c>
      <c r="R102" s="33">
        <v>-1.4721406153580999E-5</v>
      </c>
      <c r="S102" s="33">
        <v>6.19661384277132E-7</v>
      </c>
      <c r="T102" s="33">
        <v>8.1033586819254798E-6</v>
      </c>
      <c r="U102" s="33">
        <v>-3.5836570083933401E-6</v>
      </c>
      <c r="V102" s="33">
        <v>-1.9966119856496E-6</v>
      </c>
      <c r="W102" s="33">
        <v>-6.3479690450141006E-8</v>
      </c>
      <c r="X102" s="33">
        <v>7.4504186618872701E-6</v>
      </c>
      <c r="Y102" s="33">
        <v>-2.5723400360696002E-6</v>
      </c>
      <c r="Z102" s="33">
        <v>-4.4964262730552701E-4</v>
      </c>
      <c r="AA102" s="33">
        <v>9.4599835746772996E-5</v>
      </c>
      <c r="AB102" s="33">
        <v>4.8011687506949603E-5</v>
      </c>
      <c r="AC102" s="33">
        <v>5.9103536902042397E-5</v>
      </c>
      <c r="AD102" s="33">
        <v>3.1147041169670299E-4</v>
      </c>
      <c r="AE102" s="33">
        <v>1.3999173962134999E-4</v>
      </c>
      <c r="AF102" s="33">
        <v>-3.5978834092368001E-4</v>
      </c>
      <c r="AG102" s="33">
        <v>8.6747138373309204E-5</v>
      </c>
      <c r="AH102" s="33">
        <v>2.0176596866543201E-4</v>
      </c>
      <c r="AI102" s="33">
        <v>9.3689736545480697E-5</v>
      </c>
      <c r="AJ102" s="33">
        <v>-2.6864694793923799E-5</v>
      </c>
      <c r="AK102" s="33">
        <v>-1.8681824015553101E-4</v>
      </c>
      <c r="AL102" s="33">
        <v>-1.22296653984604E-4</v>
      </c>
      <c r="AM102" s="33">
        <v>-3.5682046013700203E-5</v>
      </c>
      <c r="AN102" s="33">
        <v>2.7829720804704801E-4</v>
      </c>
      <c r="AO102" s="33">
        <v>-2.0481824832413901E-4</v>
      </c>
      <c r="AP102" s="33">
        <v>-3.9068971770348102E-5</v>
      </c>
      <c r="AQ102" s="33">
        <v>-4.8863051972504198E-5</v>
      </c>
      <c r="AR102" s="33">
        <v>2.4274494701519301E-6</v>
      </c>
      <c r="AS102" s="33">
        <v>1.84900174220247E-4</v>
      </c>
      <c r="AT102" s="33">
        <v>9.0955028371200004E-4</v>
      </c>
      <c r="AU102" s="33">
        <v>-8.2061760972621206E-5</v>
      </c>
      <c r="AV102" s="33">
        <v>4.6872700202838701E-4</v>
      </c>
      <c r="AW102" s="33">
        <v>-3.8230739711614202E-4</v>
      </c>
      <c r="AX102" s="33">
        <v>-1.0678054508086599E-3</v>
      </c>
      <c r="AY102" s="33">
        <v>9.5691178308779704E-5</v>
      </c>
      <c r="AZ102" s="33">
        <v>-4.20283316260951E-4</v>
      </c>
      <c r="BA102" s="33">
        <v>-2.1400100650073201E-4</v>
      </c>
      <c r="BB102" s="33">
        <v>-7.9113557240272395E-4</v>
      </c>
      <c r="BC102" s="33">
        <v>-8.0761733194230096E-4</v>
      </c>
      <c r="BD102" s="33">
        <v>8.8692602150245402E-4</v>
      </c>
      <c r="BE102" s="33">
        <v>1.17129372243467E-4</v>
      </c>
      <c r="BF102" s="33">
        <v>8.6358201004253603E-4</v>
      </c>
      <c r="BG102" s="33">
        <v>-6.1108426939787295E-4</v>
      </c>
      <c r="BH102" s="33">
        <v>5.6096212975113304E-4</v>
      </c>
      <c r="BI102" s="33">
        <v>-6.6567154721153602E-5</v>
      </c>
      <c r="BJ102" s="33">
        <v>-2.1120475663392399E-4</v>
      </c>
      <c r="BK102" s="33">
        <v>8.1549717535884701E-5</v>
      </c>
      <c r="BL102" s="33">
        <v>-6.4262293666179102E-4</v>
      </c>
      <c r="BM102" s="33">
        <v>-9.0219406545431798E-5</v>
      </c>
      <c r="BN102" s="33">
        <v>7.2481219092222502E-3</v>
      </c>
      <c r="BO102" s="33">
        <v>1.3581008393798899E-3</v>
      </c>
      <c r="BP102" s="33">
        <v>-3.8507395308480302E-3</v>
      </c>
      <c r="BQ102" s="33">
        <v>1.1079220381437101E-3</v>
      </c>
      <c r="BR102" s="33">
        <v>-3.8791761544419699E-3</v>
      </c>
      <c r="BS102" s="33">
        <v>-6.9780222849976604E-3</v>
      </c>
      <c r="BT102" s="33">
        <v>6.5773110091471802E-3</v>
      </c>
      <c r="BU102" s="33">
        <v>-5.1429280554916195E-4</v>
      </c>
      <c r="BV102" s="33">
        <v>-9.2469534048526402E-4</v>
      </c>
      <c r="BW102" s="33">
        <v>2.7412238055914601E-4</v>
      </c>
      <c r="BX102" s="33">
        <v>-3.02710491539538E-4</v>
      </c>
      <c r="BY102" s="33">
        <v>2.2203006683841099E-3</v>
      </c>
      <c r="BZ102" s="33">
        <v>-4.5644354153234401E-3</v>
      </c>
      <c r="CA102" s="33">
        <v>1.70355036560232E-3</v>
      </c>
      <c r="CB102" s="33">
        <v>-7.6099869974107798E-3</v>
      </c>
      <c r="CC102" s="33">
        <v>3.8989604869746E-4</v>
      </c>
      <c r="CD102" s="33">
        <v>2.1009051857332501E-3</v>
      </c>
      <c r="CE102" s="33">
        <v>-5.3808670840054802E-5</v>
      </c>
      <c r="CF102" s="33">
        <v>4.1568752924091203E-3</v>
      </c>
      <c r="CG102" s="33">
        <v>-5.0669234133284805E-4</v>
      </c>
      <c r="CH102" s="33">
        <v>7.1145587011071099E-3</v>
      </c>
      <c r="CI102" s="33">
        <v>2.3511244216122E-3</v>
      </c>
      <c r="CJ102" s="33">
        <v>-4.0805006446349001E-3</v>
      </c>
      <c r="CK102" s="33">
        <v>1.5234154769148099E-3</v>
      </c>
      <c r="CL102" s="33">
        <v>-4.0191949245619403E-3</v>
      </c>
      <c r="CM102" s="33">
        <v>-8.5504491263173506E-3</v>
      </c>
      <c r="CN102" s="33">
        <v>5.9015278647980996E-3</v>
      </c>
      <c r="CO102" s="33">
        <v>-1.83515305821006E-4</v>
      </c>
      <c r="CP102" s="33">
        <v>-5.3531122319979297E-4</v>
      </c>
      <c r="CQ102" s="33">
        <v>6.7793587817761099E-4</v>
      </c>
      <c r="CR102" s="33">
        <v>-2.7315336805054999E-4</v>
      </c>
      <c r="CS102" s="33">
        <v>1.72204697596478E-3</v>
      </c>
      <c r="CT102" s="33">
        <v>-6.0563330816011101E-3</v>
      </c>
      <c r="CU102" s="33">
        <v>1.66539342439545E-3</v>
      </c>
      <c r="CV102" s="33">
        <v>-7.7242670641269901E-3</v>
      </c>
      <c r="CW102" s="33">
        <v>-4.15983816906397E-4</v>
      </c>
      <c r="CX102" s="33">
        <v>2.3490385997864201E-3</v>
      </c>
      <c r="CY102" s="33">
        <v>-3.2405660630771701E-4</v>
      </c>
      <c r="CZ102" s="32">
        <v>5.3182407458257303E-3</v>
      </c>
      <c r="DA102" s="33">
        <v>-2.84304533583599E-4</v>
      </c>
      <c r="DB102" s="33">
        <v>4.7568019167484903E-5</v>
      </c>
      <c r="DC102" s="33">
        <v>1.1742261979496701E-4</v>
      </c>
      <c r="DD102" s="33">
        <v>-1.7050581847526E-4</v>
      </c>
    </row>
    <row r="103" spans="2:108" x14ac:dyDescent="0.2">
      <c r="B103" s="3" t="s">
        <v>129</v>
      </c>
      <c r="C103" s="31">
        <v>-0.42965322573846298</v>
      </c>
      <c r="D103" s="31">
        <v>0.31242511428792602</v>
      </c>
      <c r="E103" s="31"/>
      <c r="F103" s="33">
        <v>-9.0477092241401998E-5</v>
      </c>
      <c r="G103" s="33">
        <v>-4.2735039020951199E-6</v>
      </c>
      <c r="H103" s="33">
        <v>8.4436878695871506E-6</v>
      </c>
      <c r="I103" s="33">
        <v>6.7794977752225597E-6</v>
      </c>
      <c r="J103" s="33">
        <v>1.9419752653587101E-5</v>
      </c>
      <c r="K103" s="33">
        <v>1.1934959908468501E-5</v>
      </c>
      <c r="L103" s="33">
        <v>1.5820634349513901E-5</v>
      </c>
      <c r="M103" s="33">
        <v>-4.2371415749611697E-6</v>
      </c>
      <c r="N103" s="33">
        <v>2.54671543573846E-5</v>
      </c>
      <c r="O103" s="33">
        <v>2.67693810858588E-5</v>
      </c>
      <c r="P103" s="33">
        <v>-1.2977279504317501E-5</v>
      </c>
      <c r="Q103" s="33">
        <v>-6.9924762856252101E-6</v>
      </c>
      <c r="R103" s="33">
        <v>-7.2755917841448597E-6</v>
      </c>
      <c r="S103" s="33">
        <v>-2.2077334442294898E-6</v>
      </c>
      <c r="T103" s="33">
        <v>1.4602070607847701E-5</v>
      </c>
      <c r="U103" s="33">
        <v>-2.6376942362775199E-5</v>
      </c>
      <c r="V103" s="33">
        <v>-9.7692562526103795E-6</v>
      </c>
      <c r="W103" s="33">
        <v>-9.0322937293345894E-6</v>
      </c>
      <c r="X103" s="33">
        <v>2.6683802538236199E-5</v>
      </c>
      <c r="Y103" s="33">
        <v>1.58935107654986E-4</v>
      </c>
      <c r="Z103" s="33">
        <v>-2.0583209262879402E-3</v>
      </c>
      <c r="AA103" s="33">
        <v>5.5708137236419597E-4</v>
      </c>
      <c r="AB103" s="33">
        <v>-7.51318187321592E-4</v>
      </c>
      <c r="AC103" s="33">
        <v>-4.00041698747208E-4</v>
      </c>
      <c r="AD103" s="33">
        <v>3.1793898885462502E-5</v>
      </c>
      <c r="AE103" s="33">
        <v>-1.51696443107318E-4</v>
      </c>
      <c r="AF103" s="33">
        <v>1.19676752279203E-3</v>
      </c>
      <c r="AG103" s="33">
        <v>9.7683424650730306E-4</v>
      </c>
      <c r="AH103" s="33">
        <v>-9.8244545741749402E-5</v>
      </c>
      <c r="AI103" s="33">
        <v>-2.35516625865328E-4</v>
      </c>
      <c r="AJ103" s="33">
        <v>1.10736857127048E-3</v>
      </c>
      <c r="AK103" s="33">
        <v>-1.04769649790688E-4</v>
      </c>
      <c r="AL103" s="33">
        <v>9.3804106720153896E-4</v>
      </c>
      <c r="AM103" s="33">
        <v>3.0047112022509102E-4</v>
      </c>
      <c r="AN103" s="33">
        <v>2.7648337978275202E-4</v>
      </c>
      <c r="AO103" s="33">
        <v>1.20304287607693E-4</v>
      </c>
      <c r="AP103" s="33">
        <v>-3.5991970534755802E-4</v>
      </c>
      <c r="AQ103" s="33">
        <v>6.6190245826711904E-4</v>
      </c>
      <c r="AR103" s="33">
        <v>3.4690171902677899E-5</v>
      </c>
      <c r="AS103" s="33">
        <v>-3.7514579009108101E-3</v>
      </c>
      <c r="AT103" s="33">
        <v>2.0703072252677502E-3</v>
      </c>
      <c r="AU103" s="33">
        <v>2.0214103299132E-3</v>
      </c>
      <c r="AV103" s="33">
        <v>1.3751949543719701E-3</v>
      </c>
      <c r="AW103" s="33">
        <v>1.5097784683320401E-3</v>
      </c>
      <c r="AX103" s="33">
        <v>-6.6218299625522203E-3</v>
      </c>
      <c r="AY103" s="33">
        <v>-1.3937142785820499E-3</v>
      </c>
      <c r="AZ103" s="33">
        <v>-2.0849368471848899E-3</v>
      </c>
      <c r="BA103" s="33">
        <v>-1.5962171029693101E-4</v>
      </c>
      <c r="BB103" s="33">
        <v>-1.25925889489104E-3</v>
      </c>
      <c r="BC103" s="33">
        <v>-2.45883551280199E-3</v>
      </c>
      <c r="BD103" s="33">
        <v>3.6664897034616702E-3</v>
      </c>
      <c r="BE103" s="33">
        <v>-2.68338986947511E-3</v>
      </c>
      <c r="BF103" s="33">
        <v>-5.0595940249864699E-4</v>
      </c>
      <c r="BG103" s="33">
        <v>-6.6153309156613104E-4</v>
      </c>
      <c r="BH103" s="33">
        <v>1.9749045408334102E-3</v>
      </c>
      <c r="BI103" s="33">
        <v>-5.3313716608153203E-4</v>
      </c>
      <c r="BJ103" s="33">
        <v>1.19477710565238E-3</v>
      </c>
      <c r="BK103" s="33">
        <v>-6.3292495935617099E-4</v>
      </c>
      <c r="BL103" s="33">
        <v>-2.9241939275885997E-4</v>
      </c>
      <c r="BM103" s="33">
        <v>-3.3846560874793998E-3</v>
      </c>
      <c r="BN103" s="33">
        <v>7.0170934377022806E-2</v>
      </c>
      <c r="BO103" s="33">
        <v>-3.1661939234339902E-3</v>
      </c>
      <c r="BP103" s="33">
        <v>2.67950772772787E-3</v>
      </c>
      <c r="BQ103" s="33">
        <v>-6.6585323060185898E-3</v>
      </c>
      <c r="BR103" s="33">
        <v>2.86576100089906E-2</v>
      </c>
      <c r="BS103" s="33">
        <v>1.8529530079570901E-2</v>
      </c>
      <c r="BT103" s="33">
        <v>-1.7644470576585601E-2</v>
      </c>
      <c r="BU103" s="33">
        <v>-1.31171832700518E-2</v>
      </c>
      <c r="BV103" s="33">
        <v>-1.15076231028906E-2</v>
      </c>
      <c r="BW103" s="33">
        <v>6.4479322370356801E-3</v>
      </c>
      <c r="BX103" s="33">
        <v>-1.1714355105211899E-2</v>
      </c>
      <c r="BY103" s="33">
        <v>1.35603746299765E-2</v>
      </c>
      <c r="BZ103" s="33">
        <v>-0.10627883116432001</v>
      </c>
      <c r="CA103" s="33">
        <v>-1.60343882053286E-3</v>
      </c>
      <c r="CB103" s="33">
        <v>-2.0543776155052901E-2</v>
      </c>
      <c r="CC103" s="33">
        <v>-3.1656330916046402E-2</v>
      </c>
      <c r="CD103" s="33">
        <v>-5.2198998538578699E-3</v>
      </c>
      <c r="CE103" s="33">
        <v>-1.06342946838084E-2</v>
      </c>
      <c r="CF103" s="33">
        <v>-1.34870182068736E-3</v>
      </c>
      <c r="CG103" s="33">
        <v>0.10237490684108599</v>
      </c>
      <c r="CH103" s="33">
        <v>7.0751412964464105E-2</v>
      </c>
      <c r="CI103" s="33">
        <v>-4.4807633202344202E-3</v>
      </c>
      <c r="CJ103" s="33">
        <v>2.5581972986098598E-3</v>
      </c>
      <c r="CK103" s="33">
        <v>-7.3533814338798201E-3</v>
      </c>
      <c r="CL103" s="33">
        <v>3.0714785623933E-2</v>
      </c>
      <c r="CM103" s="33">
        <v>1.90378597289146E-2</v>
      </c>
      <c r="CN103" s="33">
        <v>-1.2943763199308201E-2</v>
      </c>
      <c r="CO103" s="33">
        <v>-1.4664634735640499E-2</v>
      </c>
      <c r="CP103" s="33">
        <v>-1.4314173312624299E-2</v>
      </c>
      <c r="CQ103" s="33">
        <v>6.4825932162504898E-3</v>
      </c>
      <c r="CR103" s="33">
        <v>-8.6732399731417106E-3</v>
      </c>
      <c r="CS103" s="33">
        <v>1.5659702930844701E-2</v>
      </c>
      <c r="CT103" s="33">
        <v>-0.110731108773108</v>
      </c>
      <c r="CU103" s="33">
        <v>-1.32967005750497E-3</v>
      </c>
      <c r="CV103" s="33">
        <v>-2.0778761433332099E-2</v>
      </c>
      <c r="CW103" s="33">
        <v>-3.11691990886587E-2</v>
      </c>
      <c r="CX103" s="33">
        <v>-6.2027277192756797E-3</v>
      </c>
      <c r="CY103" s="33">
        <v>-9.3925333050278396E-3</v>
      </c>
      <c r="CZ103" s="33">
        <v>-2.8430453358372699E-4</v>
      </c>
      <c r="DA103" s="32">
        <v>9.7609452037823397E-2</v>
      </c>
      <c r="DB103" s="33">
        <v>2.6226975924841298E-4</v>
      </c>
      <c r="DC103" s="33">
        <v>2.4899333306814802E-3</v>
      </c>
      <c r="DD103" s="33">
        <v>-2.3713906626444399E-3</v>
      </c>
    </row>
    <row r="104" spans="2:108" x14ac:dyDescent="0.2">
      <c r="B104" s="3" t="s">
        <v>130</v>
      </c>
      <c r="C104" s="31">
        <v>-2.2905077164100098</v>
      </c>
      <c r="D104" s="31">
        <v>8.9522266183877392E-3</v>
      </c>
      <c r="E104" s="31"/>
      <c r="F104" s="33">
        <v>-6.9199195282983497E-6</v>
      </c>
      <c r="G104" s="33">
        <v>3.7285957821833502E-8</v>
      </c>
      <c r="H104" s="33">
        <v>7.4530252616126601E-7</v>
      </c>
      <c r="I104" s="33">
        <v>5.8310868546110698E-7</v>
      </c>
      <c r="J104" s="33">
        <v>1.1098218634721501E-6</v>
      </c>
      <c r="K104" s="33">
        <v>-1.67183438038251E-7</v>
      </c>
      <c r="L104" s="33">
        <v>-3.1344176313253299E-7</v>
      </c>
      <c r="M104" s="33">
        <v>-2.8421728337762198E-7</v>
      </c>
      <c r="N104" s="33">
        <v>1.0481373697991901E-6</v>
      </c>
      <c r="O104" s="33">
        <v>1.0462299678407501E-6</v>
      </c>
      <c r="P104" s="33">
        <v>2.5345836800794703E-7</v>
      </c>
      <c r="Q104" s="33">
        <v>-9.4787366387648304E-7</v>
      </c>
      <c r="R104" s="33">
        <v>-1.2689621550821301E-6</v>
      </c>
      <c r="S104" s="33">
        <v>-6.4706948614982496E-7</v>
      </c>
      <c r="T104" s="33">
        <v>1.9681172765451401E-6</v>
      </c>
      <c r="U104" s="33">
        <v>-4.7769974137958004E-7</v>
      </c>
      <c r="V104" s="33">
        <v>7.5265134683848598E-8</v>
      </c>
      <c r="W104" s="33">
        <v>1.2082619132274701E-8</v>
      </c>
      <c r="X104" s="33">
        <v>1.2277046354901399E-6</v>
      </c>
      <c r="Y104" s="33">
        <v>5.6321917103287604E-7</v>
      </c>
      <c r="Z104" s="33">
        <v>-4.8417109672955499E-5</v>
      </c>
      <c r="AA104" s="33">
        <v>1.8098848511027801E-6</v>
      </c>
      <c r="AB104" s="33">
        <v>-6.1046748990628904E-6</v>
      </c>
      <c r="AC104" s="33">
        <v>-6.7697798005621999E-6</v>
      </c>
      <c r="AD104" s="33">
        <v>-9.4619792205708399E-6</v>
      </c>
      <c r="AE104" s="33">
        <v>-1.4334264709528901E-5</v>
      </c>
      <c r="AF104" s="33">
        <v>1.6961291666414601E-5</v>
      </c>
      <c r="AG104" s="33">
        <v>4.2119733891695696E-6</v>
      </c>
      <c r="AH104" s="33">
        <v>3.9285491340880299E-6</v>
      </c>
      <c r="AI104" s="33">
        <v>-4.0941857753849996E-6</v>
      </c>
      <c r="AJ104" s="33">
        <v>3.6164154774158497E-5</v>
      </c>
      <c r="AK104" s="33">
        <v>-2.1530488698924302E-6</v>
      </c>
      <c r="AL104" s="33">
        <v>8.9120235138734896E-6</v>
      </c>
      <c r="AM104" s="33">
        <v>-7.2817766078385802E-6</v>
      </c>
      <c r="AN104" s="33">
        <v>-1.88643030928627E-6</v>
      </c>
      <c r="AO104" s="33">
        <v>1.12758968926437E-5</v>
      </c>
      <c r="AP104" s="33">
        <v>-6.5167884291380997E-6</v>
      </c>
      <c r="AQ104" s="33">
        <v>6.8419681304776496E-6</v>
      </c>
      <c r="AR104" s="33">
        <v>7.8889126973415895E-6</v>
      </c>
      <c r="AS104" s="33">
        <v>-1.15623362859667E-5</v>
      </c>
      <c r="AT104" s="33">
        <v>-3.34279658343495E-5</v>
      </c>
      <c r="AU104" s="33">
        <v>1.5436348216840099E-6</v>
      </c>
      <c r="AV104" s="33">
        <v>-4.00584015563119E-7</v>
      </c>
      <c r="AW104" s="33">
        <v>2.7022930873415402E-5</v>
      </c>
      <c r="AX104" s="33">
        <v>-2.5866789030013299E-5</v>
      </c>
      <c r="AY104" s="33">
        <v>2.5095409538692299E-5</v>
      </c>
      <c r="AZ104" s="33">
        <v>-6.80706564259561E-6</v>
      </c>
      <c r="BA104" s="33">
        <v>-1.0313322418050401E-5</v>
      </c>
      <c r="BB104" s="33">
        <v>-3.1224304372270001E-5</v>
      </c>
      <c r="BC104" s="33">
        <v>-3.5761034346654602E-5</v>
      </c>
      <c r="BD104" s="33">
        <v>2.5089174351187601E-5</v>
      </c>
      <c r="BE104" s="33">
        <v>-2.16282050133787E-5</v>
      </c>
      <c r="BF104" s="33">
        <v>2.4815221705172699E-5</v>
      </c>
      <c r="BG104" s="33">
        <v>1.7305498976570801E-5</v>
      </c>
      <c r="BH104" s="33">
        <v>3.7696680811640197E-5</v>
      </c>
      <c r="BI104" s="33">
        <v>5.71564258534322E-6</v>
      </c>
      <c r="BJ104" s="33">
        <v>-3.7080463841788299E-6</v>
      </c>
      <c r="BK104" s="33">
        <v>1.5533266950391401E-6</v>
      </c>
      <c r="BL104" s="33">
        <v>-9.4105776554540995E-6</v>
      </c>
      <c r="BM104" s="33">
        <v>-8.8291539359728398E-6</v>
      </c>
      <c r="BN104" s="33">
        <v>4.27693301384472E-4</v>
      </c>
      <c r="BO104" s="33">
        <v>-7.1817495740081507E-5</v>
      </c>
      <c r="BP104" s="33">
        <v>2.9978183253222001E-5</v>
      </c>
      <c r="BQ104" s="33">
        <v>-8.2725787458784599E-5</v>
      </c>
      <c r="BR104" s="33">
        <v>3.17395557993472E-4</v>
      </c>
      <c r="BS104" s="33">
        <v>1.8207144076834E-4</v>
      </c>
      <c r="BT104" s="33">
        <v>-1.9363428004417601E-4</v>
      </c>
      <c r="BU104" s="33">
        <v>-4.7576246292937298E-5</v>
      </c>
      <c r="BV104" s="33">
        <v>5.9712993505315797E-5</v>
      </c>
      <c r="BW104" s="33">
        <v>1.5028139811729799E-4</v>
      </c>
      <c r="BX104" s="33">
        <v>-3.0401548266740901E-4</v>
      </c>
      <c r="BY104" s="33">
        <v>5.8028095023924602E-5</v>
      </c>
      <c r="BZ104" s="33">
        <v>-4.2226462541088502E-4</v>
      </c>
      <c r="CA104" s="33">
        <v>-1.39755466636293E-5</v>
      </c>
      <c r="CB104" s="33">
        <v>-1.2672823651908299E-5</v>
      </c>
      <c r="CC104" s="33">
        <v>-1.8648583751092E-4</v>
      </c>
      <c r="CD104" s="33">
        <v>-2.30220529702828E-5</v>
      </c>
      <c r="CE104" s="33">
        <v>-1.4069379627253199E-4</v>
      </c>
      <c r="CF104" s="33">
        <v>8.1265189774164799E-6</v>
      </c>
      <c r="CG104" s="33">
        <v>2.9733929611083201E-4</v>
      </c>
      <c r="CH104" s="33">
        <v>1.7920244050308599E-4</v>
      </c>
      <c r="CI104" s="33">
        <v>-7.6952553747179002E-5</v>
      </c>
      <c r="CJ104" s="33">
        <v>3.55175498860428E-5</v>
      </c>
      <c r="CK104" s="33">
        <v>-1.16033440863384E-4</v>
      </c>
      <c r="CL104" s="33">
        <v>2.7942931374700102E-4</v>
      </c>
      <c r="CM104" s="33">
        <v>7.7506389221828595E-5</v>
      </c>
      <c r="CN104" s="33">
        <v>-1.6666682303862301E-4</v>
      </c>
      <c r="CO104" s="33">
        <v>-4.8342836142921E-5</v>
      </c>
      <c r="CP104" s="33">
        <v>4.83962756648983E-5</v>
      </c>
      <c r="CQ104" s="33">
        <v>1.3109059218952701E-4</v>
      </c>
      <c r="CR104" s="33">
        <v>-1.46119580763589E-4</v>
      </c>
      <c r="CS104" s="33">
        <v>5.17271418325905E-5</v>
      </c>
      <c r="CT104" s="33">
        <v>-4.47935497401273E-4</v>
      </c>
      <c r="CU104" s="33">
        <v>-5.4550830345759799E-5</v>
      </c>
      <c r="CV104" s="33">
        <v>-3.3300029707605397E-5</v>
      </c>
      <c r="CW104" s="33">
        <v>-1.47826705445285E-4</v>
      </c>
      <c r="CX104" s="33">
        <v>-6.8751933218716502E-5</v>
      </c>
      <c r="CY104" s="33">
        <v>-1.3881674269840499E-4</v>
      </c>
      <c r="CZ104" s="33">
        <v>4.7568019167483297E-5</v>
      </c>
      <c r="DA104" s="33">
        <v>2.6226975924838203E-4</v>
      </c>
      <c r="DB104" s="32">
        <v>8.0142361426969902E-5</v>
      </c>
      <c r="DC104" s="33">
        <v>-7.43096473506022E-6</v>
      </c>
      <c r="DD104" s="33">
        <v>-4.2675953161684503E-5</v>
      </c>
    </row>
    <row r="105" spans="2:108" x14ac:dyDescent="0.2">
      <c r="B105" s="3" t="s">
        <v>131</v>
      </c>
      <c r="C105" s="31">
        <v>-1.59638071003222</v>
      </c>
      <c r="D105" s="31">
        <v>3.0280499370895799E-2</v>
      </c>
      <c r="E105" s="31"/>
      <c r="F105" s="33">
        <v>1.6540066099684201E-6</v>
      </c>
      <c r="G105" s="33">
        <v>3.4339930855215299E-6</v>
      </c>
      <c r="H105" s="33">
        <v>1.78752374078792E-6</v>
      </c>
      <c r="I105" s="33">
        <v>-3.3477517080711598E-7</v>
      </c>
      <c r="J105" s="33">
        <v>-7.0701770076454499E-6</v>
      </c>
      <c r="K105" s="33">
        <v>-1.3649091778442E-5</v>
      </c>
      <c r="L105" s="33">
        <v>-5.2976726076942599E-6</v>
      </c>
      <c r="M105" s="33">
        <v>-2.5735722784760298E-6</v>
      </c>
      <c r="N105" s="33">
        <v>-4.1263859085430202E-6</v>
      </c>
      <c r="O105" s="33">
        <v>-2.5118110601678898E-7</v>
      </c>
      <c r="P105" s="33">
        <v>-8.6168287744408093E-6</v>
      </c>
      <c r="Q105" s="33">
        <v>3.0615330179143598E-6</v>
      </c>
      <c r="R105" s="33">
        <v>-1.4489953413209101E-5</v>
      </c>
      <c r="S105" s="33">
        <v>4.8053330726583403E-6</v>
      </c>
      <c r="T105" s="33">
        <v>-8.7732497199929604E-6</v>
      </c>
      <c r="U105" s="33">
        <v>-7.8648920986719197E-6</v>
      </c>
      <c r="V105" s="33">
        <v>3.4121328676237701E-6</v>
      </c>
      <c r="W105" s="33">
        <v>-3.5073586586673398E-6</v>
      </c>
      <c r="X105" s="33">
        <v>-2.3083330236566602E-6</v>
      </c>
      <c r="Y105" s="33">
        <v>-4.7072876517799598E-6</v>
      </c>
      <c r="Z105" s="33">
        <v>-1.1764264394909799E-4</v>
      </c>
      <c r="AA105" s="33">
        <v>1.09094440836657E-4</v>
      </c>
      <c r="AB105" s="33">
        <v>-1.0133844956964101E-4</v>
      </c>
      <c r="AC105" s="33">
        <v>-2.6053805180066799E-5</v>
      </c>
      <c r="AD105" s="33">
        <v>-3.0325250772412E-5</v>
      </c>
      <c r="AE105" s="33">
        <v>-1.06705659389863E-4</v>
      </c>
      <c r="AF105" s="33">
        <v>2.5944330876634001E-4</v>
      </c>
      <c r="AG105" s="33">
        <v>1.0214899287349001E-4</v>
      </c>
      <c r="AH105" s="33">
        <v>-1.7646235006352499E-4</v>
      </c>
      <c r="AI105" s="33">
        <v>-1.1349729465012801E-5</v>
      </c>
      <c r="AJ105" s="33">
        <v>1.39746354507015E-4</v>
      </c>
      <c r="AK105" s="33">
        <v>-2.2532606607613201E-5</v>
      </c>
      <c r="AL105" s="33">
        <v>3.2862934093824199E-5</v>
      </c>
      <c r="AM105" s="33">
        <v>8.6290462748893704E-5</v>
      </c>
      <c r="AN105" s="33">
        <v>-7.2339690899769904E-5</v>
      </c>
      <c r="AO105" s="33">
        <v>4.8631109574248901E-5</v>
      </c>
      <c r="AP105" s="33">
        <v>-4.7460611469017899E-5</v>
      </c>
      <c r="AQ105" s="33">
        <v>1.68239321641691E-4</v>
      </c>
      <c r="AR105" s="33">
        <v>-9.1429244474030407E-6</v>
      </c>
      <c r="AS105" s="33">
        <v>-4.8247182870586398E-5</v>
      </c>
      <c r="AT105" s="33">
        <v>3.3788772665375901E-4</v>
      </c>
      <c r="AU105" s="33">
        <v>1.24419609626766E-4</v>
      </c>
      <c r="AV105" s="33">
        <v>1.05762409517859E-4</v>
      </c>
      <c r="AW105" s="33">
        <v>8.3758338964469401E-5</v>
      </c>
      <c r="AX105" s="33">
        <v>-2.4731673817518398E-4</v>
      </c>
      <c r="AY105" s="33">
        <v>1.2776790298108301E-4</v>
      </c>
      <c r="AZ105" s="33">
        <v>-1.4362580675533499E-4</v>
      </c>
      <c r="BA105" s="33">
        <v>-1.39998859041784E-5</v>
      </c>
      <c r="BB105" s="33">
        <v>-5.24736132299131E-4</v>
      </c>
      <c r="BC105" s="33">
        <v>-4.45639809956466E-4</v>
      </c>
      <c r="BD105" s="33">
        <v>6.9013083873627104E-4</v>
      </c>
      <c r="BE105" s="33">
        <v>-2.4360357962676101E-4</v>
      </c>
      <c r="BF105" s="33">
        <v>-3.41152151470148E-4</v>
      </c>
      <c r="BG105" s="33">
        <v>-1.97477632991244E-4</v>
      </c>
      <c r="BH105" s="33">
        <v>1.6034162750382E-4</v>
      </c>
      <c r="BI105" s="33">
        <v>-2.8514572880621199E-4</v>
      </c>
      <c r="BJ105" s="33">
        <v>1.9913992835450999E-5</v>
      </c>
      <c r="BK105" s="33">
        <v>4.7481759061851001E-5</v>
      </c>
      <c r="BL105" s="33">
        <v>-1.0153046140097699E-4</v>
      </c>
      <c r="BM105" s="33">
        <v>2.9614466381799599E-4</v>
      </c>
      <c r="BN105" s="33">
        <v>1.0103278375469401E-2</v>
      </c>
      <c r="BO105" s="33">
        <v>-5.0787193104630105E-4</v>
      </c>
      <c r="BP105" s="33">
        <v>-3.4735188170958502E-5</v>
      </c>
      <c r="BQ105" s="33">
        <v>-1.07948209114288E-3</v>
      </c>
      <c r="BR105" s="33">
        <v>2.44803507561476E-3</v>
      </c>
      <c r="BS105" s="33">
        <v>1.60497564469418E-3</v>
      </c>
      <c r="BT105" s="33">
        <v>-4.2613611267291497E-3</v>
      </c>
      <c r="BU105" s="33">
        <v>-1.8676182403494399E-3</v>
      </c>
      <c r="BV105" s="33">
        <v>5.5224789304622203E-5</v>
      </c>
      <c r="BW105" s="33">
        <v>5.7865290992055798E-4</v>
      </c>
      <c r="BX105" s="33">
        <v>-3.97650730876323E-3</v>
      </c>
      <c r="BY105" s="33">
        <v>1.89931464587141E-3</v>
      </c>
      <c r="BZ105" s="33">
        <v>-4.2998619397738398E-3</v>
      </c>
      <c r="CA105" s="33">
        <v>-6.32099276145837E-4</v>
      </c>
      <c r="CB105" s="33">
        <v>-5.8393463097534699E-4</v>
      </c>
      <c r="CC105" s="33">
        <v>-3.5261699058551201E-3</v>
      </c>
      <c r="CD105" s="33">
        <v>-7.8666693844843094E-5</v>
      </c>
      <c r="CE105" s="33">
        <v>-3.1325072733081102E-3</v>
      </c>
      <c r="CF105" s="33">
        <v>-1.7193292794971299E-4</v>
      </c>
      <c r="CG105" s="33">
        <v>2.53175410843411E-3</v>
      </c>
      <c r="CH105" s="33">
        <v>1.12377520267625E-2</v>
      </c>
      <c r="CI105" s="33">
        <v>-6.9163336976206503E-4</v>
      </c>
      <c r="CJ105" s="33">
        <v>-2.8724258382998598E-4</v>
      </c>
      <c r="CK105" s="33">
        <v>-1.1775458947349E-3</v>
      </c>
      <c r="CL105" s="33">
        <v>2.5432725089643898E-3</v>
      </c>
      <c r="CM105" s="33">
        <v>1.2614024958200901E-3</v>
      </c>
      <c r="CN105" s="33">
        <v>-3.3442779488876899E-3</v>
      </c>
      <c r="CO105" s="33">
        <v>-2.2462103763280501E-3</v>
      </c>
      <c r="CP105" s="33">
        <v>-1.0448776016476001E-3</v>
      </c>
      <c r="CQ105" s="33">
        <v>3.9241282958563101E-4</v>
      </c>
      <c r="CR105" s="33">
        <v>-3.8226395845285801E-3</v>
      </c>
      <c r="CS105" s="33">
        <v>2.3173485908345301E-3</v>
      </c>
      <c r="CT105" s="33">
        <v>-4.7172243056954203E-3</v>
      </c>
      <c r="CU105" s="33">
        <v>-5.7870269895620395E-4</v>
      </c>
      <c r="CV105" s="33">
        <v>-7.0460938769050896E-4</v>
      </c>
      <c r="CW105" s="33">
        <v>-2.9735469434919899E-3</v>
      </c>
      <c r="CX105" s="33">
        <v>-2.6635556950902302E-4</v>
      </c>
      <c r="CY105" s="33">
        <v>-2.8509108768604201E-3</v>
      </c>
      <c r="CZ105" s="33">
        <v>1.1742261979493401E-4</v>
      </c>
      <c r="DA105" s="33">
        <v>2.4899333306815999E-3</v>
      </c>
      <c r="DB105" s="33">
        <v>-7.43096473505517E-6</v>
      </c>
      <c r="DC105" s="32">
        <v>9.1690864215082104E-4</v>
      </c>
      <c r="DD105" s="33">
        <v>-5.3152773329689896E-4</v>
      </c>
    </row>
    <row r="106" spans="2:108" x14ac:dyDescent="0.2">
      <c r="B106" s="3" t="s">
        <v>132</v>
      </c>
      <c r="C106" s="31">
        <v>-1.3702104439456499</v>
      </c>
      <c r="D106" s="31">
        <v>5.54251200679945E-2</v>
      </c>
      <c r="E106" s="31"/>
      <c r="F106" s="33">
        <v>1.2642949700256699E-5</v>
      </c>
      <c r="G106" s="33">
        <v>-3.0194004895916299E-6</v>
      </c>
      <c r="H106" s="33">
        <v>-8.4451200129446702E-7</v>
      </c>
      <c r="I106" s="33">
        <v>-1.25544660819972E-6</v>
      </c>
      <c r="J106" s="33">
        <v>2.0950844456350399E-6</v>
      </c>
      <c r="K106" s="33">
        <v>4.00438768221217E-6</v>
      </c>
      <c r="L106" s="33">
        <v>6.1971199803326698E-7</v>
      </c>
      <c r="M106" s="33">
        <v>3.3500747609461198E-7</v>
      </c>
      <c r="N106" s="33">
        <v>8.4886202849557202E-7</v>
      </c>
      <c r="O106" s="33">
        <v>-3.4328902551373401E-6</v>
      </c>
      <c r="P106" s="33">
        <v>1.04237286784646E-6</v>
      </c>
      <c r="Q106" s="33">
        <v>1.4496724261653201E-6</v>
      </c>
      <c r="R106" s="33">
        <v>6.4787503825982597E-6</v>
      </c>
      <c r="S106" s="33">
        <v>7.5269702767242899E-7</v>
      </c>
      <c r="T106" s="33">
        <v>-4.1391243868528403E-6</v>
      </c>
      <c r="U106" s="33">
        <v>3.1651280041368101E-6</v>
      </c>
      <c r="V106" s="33">
        <v>-9.47911399593968E-7</v>
      </c>
      <c r="W106" s="33">
        <v>1.55814883579503E-6</v>
      </c>
      <c r="X106" s="33">
        <v>-3.2235265369481198E-6</v>
      </c>
      <c r="Y106" s="33">
        <v>-6.5279338604113702E-6</v>
      </c>
      <c r="Z106" s="33">
        <v>4.2707898448221201E-4</v>
      </c>
      <c r="AA106" s="33">
        <v>-1.5749003810091501E-4</v>
      </c>
      <c r="AB106" s="33">
        <v>1.1197572247676199E-4</v>
      </c>
      <c r="AC106" s="33">
        <v>1.7429038457041001E-6</v>
      </c>
      <c r="AD106" s="33">
        <v>-7.0282440824527301E-5</v>
      </c>
      <c r="AE106" s="33">
        <v>-8.0676778702153904E-5</v>
      </c>
      <c r="AF106" s="33">
        <v>-9.5041265170344694E-5</v>
      </c>
      <c r="AG106" s="33">
        <v>-1.42277918787464E-4</v>
      </c>
      <c r="AH106" s="33">
        <v>-1.25072098674696E-5</v>
      </c>
      <c r="AI106" s="33">
        <v>-4.1531510119074199E-5</v>
      </c>
      <c r="AJ106" s="33">
        <v>-6.0625290439531701E-5</v>
      </c>
      <c r="AK106" s="33">
        <v>8.7132638121378904E-5</v>
      </c>
      <c r="AL106" s="33">
        <v>2.91538264902537E-6</v>
      </c>
      <c r="AM106" s="33">
        <v>-1.2774898515543399E-4</v>
      </c>
      <c r="AN106" s="33">
        <v>-1.4509440577525399E-4</v>
      </c>
      <c r="AO106" s="33">
        <v>4.2626993062747501E-5</v>
      </c>
      <c r="AP106" s="33">
        <v>8.1915896711718094E-5</v>
      </c>
      <c r="AQ106" s="33">
        <v>-1.0323749694336701E-4</v>
      </c>
      <c r="AR106" s="33">
        <v>5.9961864463583903E-6</v>
      </c>
      <c r="AS106" s="33">
        <v>1.8828451497554199E-4</v>
      </c>
      <c r="AT106" s="33">
        <v>1.17624638858966E-4</v>
      </c>
      <c r="AU106" s="33">
        <v>-1.34990256641456E-4</v>
      </c>
      <c r="AV106" s="33">
        <v>-3.7796783718676403E-4</v>
      </c>
      <c r="AW106" s="33">
        <v>6.4479968968390197E-6</v>
      </c>
      <c r="AX106" s="33">
        <v>9.8534931638913901E-4</v>
      </c>
      <c r="AY106" s="33">
        <v>8.3314032930029006E-5</v>
      </c>
      <c r="AZ106" s="33">
        <v>2.3600168369812099E-4</v>
      </c>
      <c r="BA106" s="33">
        <v>2.2342257749583699E-4</v>
      </c>
      <c r="BB106" s="33">
        <v>-8.5835046371276103E-5</v>
      </c>
      <c r="BC106" s="33">
        <v>3.8917093105082199E-4</v>
      </c>
      <c r="BD106" s="33">
        <v>-1.07808396595736E-3</v>
      </c>
      <c r="BE106" s="33">
        <v>3.7902429314252701E-4</v>
      </c>
      <c r="BF106" s="33">
        <v>1.1323167504189899E-3</v>
      </c>
      <c r="BG106" s="33">
        <v>9.3168732146722602E-5</v>
      </c>
      <c r="BH106" s="33">
        <v>-2.0324896425361099E-4</v>
      </c>
      <c r="BI106" s="33">
        <v>4.0885226432035902E-4</v>
      </c>
      <c r="BJ106" s="33">
        <v>1.5984088021841499E-5</v>
      </c>
      <c r="BK106" s="33">
        <v>1.8843917812522098E-5</v>
      </c>
      <c r="BL106" s="33">
        <v>4.9476730755596197E-5</v>
      </c>
      <c r="BM106" s="33">
        <v>-3.1623465896459798E-4</v>
      </c>
      <c r="BN106" s="33">
        <v>-1.14161726330206E-2</v>
      </c>
      <c r="BO106" s="33">
        <v>9.2093577223757402E-4</v>
      </c>
      <c r="BP106" s="33">
        <v>8.6202675407364695E-4</v>
      </c>
      <c r="BQ106" s="33">
        <v>5.32174324740046E-4</v>
      </c>
      <c r="BR106" s="33">
        <v>-2.0413448778095699E-3</v>
      </c>
      <c r="BS106" s="33">
        <v>8.5153074438942995E-4</v>
      </c>
      <c r="BT106" s="33">
        <v>1.19311040009781E-3</v>
      </c>
      <c r="BU106" s="33">
        <v>4.8139130772818501E-4</v>
      </c>
      <c r="BV106" s="33">
        <v>3.4954815103005101E-3</v>
      </c>
      <c r="BW106" s="33">
        <v>8.5793410954558297E-4</v>
      </c>
      <c r="BX106" s="33">
        <v>2.9384156545168801E-3</v>
      </c>
      <c r="BY106" s="33">
        <v>-3.42827022084896E-3</v>
      </c>
      <c r="BZ106" s="33">
        <v>-1.4516838907727099E-4</v>
      </c>
      <c r="CA106" s="33">
        <v>1.88018994449286E-3</v>
      </c>
      <c r="CB106" s="33">
        <v>4.6967237412443097E-3</v>
      </c>
      <c r="CC106" s="33">
        <v>5.2927967828362101E-4</v>
      </c>
      <c r="CD106" s="33">
        <v>-1.00916784216845E-3</v>
      </c>
      <c r="CE106" s="33">
        <v>1.79509924166326E-3</v>
      </c>
      <c r="CF106" s="33">
        <v>-8.0438829075420504E-5</v>
      </c>
      <c r="CG106" s="33">
        <v>-2.6491351852175999E-3</v>
      </c>
      <c r="CH106" s="33">
        <v>-1.15553300519395E-2</v>
      </c>
      <c r="CI106" s="33">
        <v>7.0568261201860703E-4</v>
      </c>
      <c r="CJ106" s="33">
        <v>1.2205722185768999E-3</v>
      </c>
      <c r="CK106" s="33">
        <v>4.0548353360267501E-4</v>
      </c>
      <c r="CL106" s="33">
        <v>-2.1662349119839202E-3</v>
      </c>
      <c r="CM106" s="33">
        <v>1.06830089032373E-3</v>
      </c>
      <c r="CN106" s="33">
        <v>7.4684013713884599E-4</v>
      </c>
      <c r="CO106" s="33">
        <v>3.8357160196368601E-4</v>
      </c>
      <c r="CP106" s="33">
        <v>4.2246460937537603E-3</v>
      </c>
      <c r="CQ106" s="33">
        <v>8.8991729544067599E-4</v>
      </c>
      <c r="CR106" s="33">
        <v>3.0632044428422602E-3</v>
      </c>
      <c r="CS106" s="33">
        <v>-3.6626312641604699E-3</v>
      </c>
      <c r="CT106" s="33">
        <v>-1.9278105718257401E-5</v>
      </c>
      <c r="CU106" s="33">
        <v>1.7055706830352701E-3</v>
      </c>
      <c r="CV106" s="33">
        <v>4.7024435239168402E-3</v>
      </c>
      <c r="CW106" s="33">
        <v>3.35838054043785E-4</v>
      </c>
      <c r="CX106" s="33">
        <v>-9.7715362955152303E-4</v>
      </c>
      <c r="CY106" s="33">
        <v>1.62050457135201E-3</v>
      </c>
      <c r="CZ106" s="33">
        <v>-1.7050581847525401E-4</v>
      </c>
      <c r="DA106" s="33">
        <v>-2.3713906626446199E-3</v>
      </c>
      <c r="DB106" s="33">
        <v>-4.26759531616889E-5</v>
      </c>
      <c r="DC106" s="33">
        <v>-5.3152773329691002E-4</v>
      </c>
      <c r="DD106" s="32">
        <v>3.0719439345515999E-3</v>
      </c>
    </row>
    <row r="107" spans="2:108" x14ac:dyDescent="0.2">
      <c r="B107" s="4" t="s">
        <v>133</v>
      </c>
      <c r="C107" s="31">
        <f>EXP(C104)</f>
        <v>0.10121506025923728</v>
      </c>
      <c r="D107" s="31"/>
      <c r="E107" s="31"/>
    </row>
    <row r="108" spans="2:108" x14ac:dyDescent="0.2">
      <c r="B108" s="4" t="s">
        <v>134</v>
      </c>
      <c r="C108" s="31">
        <f t="shared" ref="C108:C109" si="0">EXP(C105)</f>
        <v>0.20262856398100548</v>
      </c>
      <c r="D108" s="31"/>
      <c r="E108" s="31"/>
    </row>
    <row r="109" spans="2:108" x14ac:dyDescent="0.2">
      <c r="B109" s="4" t="s">
        <v>135</v>
      </c>
      <c r="C109" s="31">
        <f t="shared" si="0"/>
        <v>0.25405348990799376</v>
      </c>
      <c r="D109" s="31"/>
      <c r="E109" s="31"/>
    </row>
  </sheetData>
  <sheetProtection algorithmName="SHA-512" hashValue="74rOdz1YZU2oea0PsNKt192h1IyG4fyaqrImWbdO+ZOsvua7NdBynZrnJ6JKCH4kuFHwHMpP20oBzHnH6PMYzw==" saltValue="S8db1rq9Y0XkrRb0J9aKxQ==" spinCount="100000" sheet="1" objects="1" scenarios="1"/>
  <conditionalFormatting sqref="F4 G5 H6 I7 J8 K9 L10 M11 N12 O13 P14 Q15 R16 S17 T18 U19 V20 W21 X22 Y23 Z24 AA25 AB26 AC27 AD28 AE29 AF30 AG31 AH32 AI33 AJ34 AK35 AL36 AM37 AN38 AO39 AP40 AQ41 AR42 AS43 AT44 AU45 AV46 AW47 AX48 AY49 AZ50 BA51 BB52 BC53 BD54 BE55 BF56 BG57 BH58 BI59 BJ60 BK61 BL62 BM63 BN64 BO65 BP66 BQ67 BR68 BS69 BT70 BU71 BV72 BW73 BX74 BY75 BZ76 CA77 CB78 CC79 CD80 CE81 CF82 CG83 CH84 CI85 CJ86 CK87 CL88 CM89 CN90 CO91 CP92 CQ93 CR94 CS95 CT96 CU97 CV98 CW99 CX100 CY101 CZ102 DA103 DB104 DC105 DD106">
    <cfRule type="cellIs" dxfId="0" priority="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4</vt:i4>
      </vt:variant>
      <vt:variant>
        <vt:lpstr>Named Ranges</vt:lpstr>
      </vt:variant>
      <vt:variant>
        <vt:i4>23</vt:i4>
      </vt:variant>
    </vt:vector>
  </HeadingPairs>
  <TitlesOfParts>
    <vt:vector size="27" baseType="lpstr">
      <vt:lpstr>Read Me</vt:lpstr>
      <vt:lpstr>calculator</vt:lpstr>
      <vt:lpstr>GLM</vt:lpstr>
      <vt:lpstr>ALDVMM</vt:lpstr>
      <vt:lpstr>AGE</vt:lpstr>
      <vt:lpstr>AGEmean</vt:lpstr>
      <vt:lpstr>AGEsd</vt:lpstr>
      <vt:lpstr>Beta1</vt:lpstr>
      <vt:lpstr>Beta2</vt:lpstr>
      <vt:lpstr>Beta3</vt:lpstr>
      <vt:lpstr>BMI</vt:lpstr>
      <vt:lpstr>BMImean</vt:lpstr>
      <vt:lpstr>BMIsd</vt:lpstr>
      <vt:lpstr>CCI</vt:lpstr>
      <vt:lpstr>CCImean</vt:lpstr>
      <vt:lpstr>CCIsd</vt:lpstr>
      <vt:lpstr>covars</vt:lpstr>
      <vt:lpstr>delta1</vt:lpstr>
      <vt:lpstr>delta2</vt:lpstr>
      <vt:lpstr>GLMcoeffs</vt:lpstr>
      <vt:lpstr>ISImean</vt:lpstr>
      <vt:lpstr>ISIsd</vt:lpstr>
      <vt:lpstr>ps1.1</vt:lpstr>
      <vt:lpstr>psi.2</vt:lpstr>
      <vt:lpstr>sigma1</vt:lpstr>
      <vt:lpstr>sigma2</vt:lpstr>
      <vt:lpstr>sigma3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 Office User</cp:lastModifiedBy>
  <dcterms:created xsi:type="dcterms:W3CDTF">2022-11-14T17:51:09Z</dcterms:created>
  <dcterms:modified xsi:type="dcterms:W3CDTF">2023-01-21T14:15:30Z</dcterms:modified>
</cp:coreProperties>
</file>