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place.bms.com/personal/einar_torkilseng_bms_com/Documents/Utilities work/Mean values mapping project EQ-5D Manuscript/4 Pharmacoeconomics - Open- Final submission/"/>
    </mc:Choice>
  </mc:AlternateContent>
  <xr:revisionPtr revIDLastSave="57" documentId="8_{0BDF7E66-606E-4BF5-B2DA-67334EE200CC}" xr6:coauthVersionLast="47" xr6:coauthVersionMax="47" xr10:uidLastSave="{CB4D8ABA-A7B1-4F5A-A6D5-D25D0159CF6F}"/>
  <bookViews>
    <workbookView xWindow="-110" yWindow="-110" windowWidth="38620" windowHeight="21100" xr2:uid="{58432B63-8002-4B8F-986F-ECA76169D72D}"/>
  </bookViews>
  <sheets>
    <sheet name="UK 3L to DK 5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C5" i="1" s="1"/>
  <c r="D3" i="1" a="1"/>
  <c r="D3" i="1" s="1"/>
  <c r="B11" i="1"/>
  <c r="C11" i="1" s="1"/>
  <c r="A12" i="1"/>
  <c r="B12" i="1" s="1"/>
  <c r="C12" i="1" s="1"/>
  <c r="A13" i="1" l="1"/>
  <c r="A14" i="1" l="1"/>
  <c r="B13" i="1"/>
  <c r="C13" i="1" s="1"/>
  <c r="A15" i="1" l="1"/>
  <c r="B14" i="1"/>
  <c r="C14" i="1" s="1"/>
  <c r="A16" i="1" l="1"/>
  <c r="B15" i="1"/>
  <c r="C15" i="1" s="1"/>
  <c r="A17" i="1" l="1"/>
  <c r="B16" i="1"/>
  <c r="C16" i="1" s="1"/>
  <c r="A18" i="1" l="1"/>
  <c r="B17" i="1"/>
  <c r="C17" i="1" s="1"/>
  <c r="A19" i="1" l="1"/>
  <c r="B18" i="1"/>
  <c r="C18" i="1" s="1"/>
  <c r="A20" i="1" l="1"/>
  <c r="B19" i="1"/>
  <c r="C19" i="1" s="1"/>
  <c r="A21" i="1" l="1"/>
  <c r="B20" i="1"/>
  <c r="C20" i="1" s="1"/>
  <c r="A22" i="1" l="1"/>
  <c r="B21" i="1"/>
  <c r="C21" i="1" s="1"/>
  <c r="A23" i="1" l="1"/>
  <c r="B22" i="1"/>
  <c r="C22" i="1" s="1"/>
  <c r="A24" i="1" l="1"/>
  <c r="B23" i="1"/>
  <c r="C23" i="1" s="1"/>
  <c r="A25" i="1" l="1"/>
  <c r="B24" i="1"/>
  <c r="C24" i="1" s="1"/>
  <c r="A26" i="1" l="1"/>
  <c r="B25" i="1"/>
  <c r="C25" i="1" s="1"/>
  <c r="A27" i="1" l="1"/>
  <c r="B26" i="1"/>
  <c r="C26" i="1" s="1"/>
  <c r="A28" i="1" l="1"/>
  <c r="B27" i="1"/>
  <c r="C27" i="1" s="1"/>
  <c r="A29" i="1" l="1"/>
  <c r="B28" i="1"/>
  <c r="C28" i="1" s="1"/>
  <c r="A30" i="1" l="1"/>
  <c r="B29" i="1"/>
  <c r="C29" i="1" s="1"/>
  <c r="A31" i="1" l="1"/>
  <c r="B30" i="1"/>
  <c r="C30" i="1" s="1"/>
  <c r="A32" i="1" l="1"/>
  <c r="B31" i="1"/>
  <c r="C31" i="1" s="1"/>
  <c r="A33" i="1" l="1"/>
  <c r="B32" i="1"/>
  <c r="C32" i="1" s="1"/>
  <c r="A34" i="1" l="1"/>
  <c r="B33" i="1"/>
  <c r="C33" i="1" s="1"/>
  <c r="A35" i="1" l="1"/>
  <c r="B34" i="1"/>
  <c r="C34" i="1" s="1"/>
  <c r="A36" i="1" l="1"/>
  <c r="B35" i="1"/>
  <c r="C35" i="1" s="1"/>
  <c r="A37" i="1" l="1"/>
  <c r="B36" i="1"/>
  <c r="C36" i="1" s="1"/>
  <c r="A38" i="1" l="1"/>
  <c r="B37" i="1"/>
  <c r="C37" i="1" s="1"/>
  <c r="A39" i="1" l="1"/>
  <c r="B38" i="1"/>
  <c r="C38" i="1" s="1"/>
  <c r="A40" i="1" l="1"/>
  <c r="B39" i="1"/>
  <c r="C39" i="1" s="1"/>
  <c r="A41" i="1" l="1"/>
  <c r="B40" i="1"/>
  <c r="C40" i="1" s="1"/>
  <c r="A42" i="1" l="1"/>
  <c r="B41" i="1"/>
  <c r="C41" i="1" s="1"/>
  <c r="A43" i="1" l="1"/>
  <c r="B42" i="1"/>
  <c r="C42" i="1" s="1"/>
  <c r="A44" i="1" l="1"/>
  <c r="B43" i="1"/>
  <c r="C43" i="1" s="1"/>
  <c r="A45" i="1" l="1"/>
  <c r="B44" i="1"/>
  <c r="C44" i="1" s="1"/>
  <c r="A46" i="1" l="1"/>
  <c r="B45" i="1"/>
  <c r="C45" i="1" s="1"/>
  <c r="A47" i="1" l="1"/>
  <c r="B46" i="1"/>
  <c r="C46" i="1" s="1"/>
  <c r="A48" i="1" l="1"/>
  <c r="B47" i="1"/>
  <c r="C47" i="1" s="1"/>
  <c r="A49" i="1" l="1"/>
  <c r="B48" i="1"/>
  <c r="C48" i="1" s="1"/>
  <c r="A50" i="1" l="1"/>
  <c r="B49" i="1"/>
  <c r="C49" i="1" s="1"/>
  <c r="A51" i="1" l="1"/>
  <c r="B50" i="1"/>
  <c r="C50" i="1" s="1"/>
  <c r="B51" i="1" l="1"/>
  <c r="C51" i="1" s="1"/>
  <c r="A52" i="1"/>
  <c r="A53" i="1" l="1"/>
  <c r="B52" i="1"/>
  <c r="C52" i="1" s="1"/>
  <c r="A54" i="1" l="1"/>
  <c r="B53" i="1"/>
  <c r="C53" i="1" s="1"/>
  <c r="A55" i="1" l="1"/>
  <c r="B54" i="1"/>
  <c r="C54" i="1" s="1"/>
  <c r="A56" i="1" l="1"/>
  <c r="B55" i="1"/>
  <c r="C55" i="1" s="1"/>
  <c r="A57" i="1" l="1"/>
  <c r="B56" i="1"/>
  <c r="C56" i="1" s="1"/>
  <c r="A58" i="1" l="1"/>
  <c r="B57" i="1"/>
  <c r="C57" i="1" s="1"/>
  <c r="A59" i="1" l="1"/>
  <c r="B58" i="1"/>
  <c r="C58" i="1" s="1"/>
  <c r="B59" i="1" l="1"/>
  <c r="C59" i="1" s="1"/>
  <c r="A60" i="1"/>
  <c r="B60" i="1" l="1"/>
  <c r="C60" i="1" s="1"/>
  <c r="A61" i="1"/>
  <c r="B61" i="1" l="1"/>
  <c r="C61" i="1" s="1"/>
  <c r="A62" i="1"/>
  <c r="B62" i="1" l="1"/>
  <c r="C62" i="1" s="1"/>
  <c r="A63" i="1"/>
  <c r="A64" i="1" l="1"/>
  <c r="B63" i="1"/>
  <c r="C63" i="1" s="1"/>
  <c r="A65" i="1" l="1"/>
  <c r="B64" i="1"/>
  <c r="C64" i="1" s="1"/>
  <c r="A66" i="1" l="1"/>
  <c r="B65" i="1"/>
  <c r="C65" i="1" s="1"/>
  <c r="A67" i="1" l="1"/>
  <c r="B66" i="1"/>
  <c r="C66" i="1" s="1"/>
  <c r="A68" i="1" l="1"/>
  <c r="B67" i="1"/>
  <c r="C67" i="1" s="1"/>
  <c r="A69" i="1" l="1"/>
  <c r="B68" i="1"/>
  <c r="C68" i="1" s="1"/>
  <c r="A70" i="1" l="1"/>
  <c r="B69" i="1"/>
  <c r="C69" i="1" s="1"/>
  <c r="A71" i="1" l="1"/>
  <c r="B70" i="1"/>
  <c r="C70" i="1" s="1"/>
  <c r="A72" i="1" l="1"/>
  <c r="B71" i="1"/>
  <c r="C71" i="1" s="1"/>
  <c r="A73" i="1" l="1"/>
  <c r="B72" i="1"/>
  <c r="C72" i="1" s="1"/>
  <c r="A74" i="1" l="1"/>
  <c r="B73" i="1"/>
  <c r="C73" i="1" s="1"/>
  <c r="A75" i="1" l="1"/>
  <c r="B74" i="1"/>
  <c r="C74" i="1" s="1"/>
  <c r="A76" i="1" l="1"/>
  <c r="B75" i="1"/>
  <c r="C75" i="1" s="1"/>
  <c r="A77" i="1" l="1"/>
  <c r="B76" i="1"/>
  <c r="C76" i="1" s="1"/>
  <c r="A78" i="1" l="1"/>
  <c r="B77" i="1"/>
  <c r="C77" i="1" s="1"/>
  <c r="A79" i="1" l="1"/>
  <c r="B78" i="1"/>
  <c r="C78" i="1" s="1"/>
  <c r="A80" i="1" l="1"/>
  <c r="B79" i="1"/>
  <c r="C79" i="1" s="1"/>
  <c r="A81" i="1" l="1"/>
  <c r="B80" i="1"/>
  <c r="C80" i="1" s="1"/>
  <c r="A82" i="1" l="1"/>
  <c r="B81" i="1"/>
  <c r="C81" i="1" s="1"/>
  <c r="A83" i="1" l="1"/>
  <c r="B82" i="1"/>
  <c r="C82" i="1" s="1"/>
  <c r="A84" i="1" l="1"/>
  <c r="B83" i="1"/>
  <c r="C83" i="1" s="1"/>
  <c r="A85" i="1" l="1"/>
  <c r="B84" i="1"/>
  <c r="C84" i="1" s="1"/>
  <c r="A86" i="1" l="1"/>
  <c r="B85" i="1"/>
  <c r="C85" i="1" s="1"/>
  <c r="A87" i="1" l="1"/>
  <c r="B86" i="1"/>
  <c r="C86" i="1" s="1"/>
  <c r="A88" i="1" l="1"/>
  <c r="B87" i="1"/>
  <c r="C87" i="1" s="1"/>
  <c r="A89" i="1" l="1"/>
  <c r="B88" i="1"/>
  <c r="C88" i="1" s="1"/>
  <c r="A90" i="1" l="1"/>
  <c r="B89" i="1"/>
  <c r="C89" i="1" s="1"/>
  <c r="A91" i="1" l="1"/>
  <c r="B90" i="1"/>
  <c r="C90" i="1" s="1"/>
  <c r="A92" i="1" l="1"/>
  <c r="B91" i="1"/>
  <c r="C91" i="1" s="1"/>
  <c r="A93" i="1" l="1"/>
  <c r="B92" i="1"/>
  <c r="C92" i="1" s="1"/>
  <c r="A94" i="1" l="1"/>
  <c r="B93" i="1"/>
  <c r="C93" i="1" s="1"/>
  <c r="A95" i="1" l="1"/>
  <c r="B94" i="1"/>
  <c r="C94" i="1" s="1"/>
  <c r="A96" i="1" l="1"/>
  <c r="B95" i="1"/>
  <c r="C95" i="1" s="1"/>
  <c r="A97" i="1" l="1"/>
  <c r="B96" i="1"/>
  <c r="C96" i="1" s="1"/>
  <c r="A98" i="1" l="1"/>
  <c r="B97" i="1"/>
  <c r="C97" i="1" s="1"/>
  <c r="A99" i="1" l="1"/>
  <c r="B98" i="1"/>
  <c r="C98" i="1" s="1"/>
  <c r="A100" i="1" l="1"/>
  <c r="B99" i="1"/>
  <c r="C99" i="1" s="1"/>
  <c r="A101" i="1" l="1"/>
  <c r="B100" i="1"/>
  <c r="C100" i="1" s="1"/>
  <c r="A102" i="1" l="1"/>
  <c r="B101" i="1"/>
  <c r="C101" i="1" s="1"/>
  <c r="A103" i="1" l="1"/>
  <c r="B102" i="1"/>
  <c r="C102" i="1" s="1"/>
  <c r="A104" i="1" l="1"/>
  <c r="B103" i="1"/>
  <c r="C103" i="1" s="1"/>
  <c r="A105" i="1" l="1"/>
  <c r="B104" i="1"/>
  <c r="C104" i="1" s="1"/>
  <c r="A106" i="1" l="1"/>
  <c r="B105" i="1"/>
  <c r="C105" i="1" s="1"/>
  <c r="A107" i="1" l="1"/>
  <c r="B106" i="1"/>
  <c r="C106" i="1" s="1"/>
  <c r="A108" i="1" l="1"/>
  <c r="B107" i="1"/>
  <c r="C107" i="1" s="1"/>
  <c r="A109" i="1" l="1"/>
  <c r="B108" i="1"/>
  <c r="C108" i="1" s="1"/>
  <c r="A110" i="1" l="1"/>
  <c r="B109" i="1"/>
  <c r="C109" i="1" s="1"/>
  <c r="A111" i="1" l="1"/>
  <c r="C111" i="1" s="1"/>
  <c r="B110" i="1"/>
  <c r="C11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<sst xmlns="http://schemas.openxmlformats.org/spreadsheetml/2006/main" count="14" uniqueCount="14">
  <si>
    <t>INPUT</t>
  </si>
  <si>
    <t xml:space="preserve">DK 5L - UK 3L Difference </t>
  </si>
  <si>
    <t xml:space="preserve">Predicted Danish EQ-5D-5L </t>
  </si>
  <si>
    <t>OUTPUT: DK EQ-5D 5L mean utility</t>
  </si>
  <si>
    <t>Value is outside of the external validation range of means, use caution when applying adjusted value</t>
  </si>
  <si>
    <t>Value is within the external validation range of means</t>
  </si>
  <si>
    <t>Difference (DK 5L - UK 3L)</t>
  </si>
  <si>
    <t>Observed UK EQ-5D-3L mean utility</t>
  </si>
  <si>
    <t>INPUT: UK EQ-5D-3L mean utility -&gt;</t>
  </si>
  <si>
    <r>
      <t xml:space="preserve">Supplement to: </t>
    </r>
    <r>
      <rPr>
        <i/>
        <sz val="11"/>
        <color theme="1"/>
        <rFont val="Calibri"/>
        <family val="2"/>
        <scheme val="minor"/>
      </rPr>
      <t xml:space="preserve">Predicting Danish EQ-5D-5L Utilities based on United Kingdom EQ-5D-3L Utilities for Use in Health Economic Models. Pharmacoeconomics - Open </t>
    </r>
  </si>
  <si>
    <t>UK EQ-5D-3L values &lt;0.63 and &gt;0.84</t>
  </si>
  <si>
    <t>UK EQ-5D-3L values between 0.63 and 0.84</t>
  </si>
  <si>
    <t>INPUT value between 0 and 1</t>
  </si>
  <si>
    <t>Utilities restricted to being &lt;=1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</si>
</sst>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1" applyNumberFormat="0" applyAlignment="0" applyProtection="0"/>
  </cellStyleXfs>
  <cellXfs count="22">
    <xf numFmtId="0" fontId="0" fillId="0" borderId="0" xfId="0"/>
    <xf numFmtId="0" fontId="0" fillId="6" borderId="0" xfId="0" applyFill="1" applyProtection="1"/>
    <xf numFmtId="0" fontId="0" fillId="0" borderId="0" xfId="0" applyProtection="1"/>
    <xf numFmtId="0" fontId="0" fillId="6" borderId="0" xfId="0" applyFill="1" applyBorder="1" applyAlignment="1" applyProtection="1">
      <alignment horizontal="center" vertical="top" wrapText="1"/>
    </xf>
    <xf numFmtId="0" fontId="0" fillId="6" borderId="0" xfId="0" applyFill="1" applyBorder="1" applyProtection="1"/>
    <xf numFmtId="164" fontId="2" fillId="6" borderId="2" xfId="2" applyNumberFormat="1" applyFill="1" applyBorder="1" applyAlignment="1" applyProtection="1">
      <alignment horizontal="center"/>
    </xf>
    <xf numFmtId="0" fontId="3" fillId="6" borderId="0" xfId="0" applyFont="1" applyFill="1" applyBorder="1" applyProtection="1"/>
    <xf numFmtId="0" fontId="3" fillId="5" borderId="0" xfId="0" applyFont="1" applyFill="1" applyBorder="1" applyAlignment="1" applyProtection="1">
      <alignment horizontal="center" vertical="center"/>
    </xf>
    <xf numFmtId="0" fontId="3" fillId="4" borderId="0" xfId="0" applyFont="1" applyFill="1" applyAlignment="1" applyProtection="1">
      <alignment horizontal="center" vertical="center"/>
    </xf>
    <xf numFmtId="0" fontId="0" fillId="4" borderId="3" xfId="0" applyFill="1" applyBorder="1" applyAlignment="1" applyProtection="1">
      <alignment horizontal="center"/>
    </xf>
    <xf numFmtId="164" fontId="0" fillId="0" borderId="3" xfId="0" applyNumberFormat="1" applyBorder="1" applyAlignment="1" applyProtection="1">
      <alignment horizontal="center"/>
    </xf>
    <xf numFmtId="0" fontId="0" fillId="7" borderId="3" xfId="0" applyFill="1" applyBorder="1" applyAlignment="1" applyProtection="1">
      <alignment horizontal="center"/>
    </xf>
    <xf numFmtId="0" fontId="0" fillId="0" borderId="3" xfId="0" applyBorder="1" applyAlignment="1" applyProtection="1">
      <alignment horizontal="center" vertical="center" wrapText="1"/>
    </xf>
    <xf numFmtId="164" fontId="2" fillId="6" borderId="3" xfId="2" applyNumberFormat="1" applyFill="1" applyBorder="1" applyAlignment="1" applyProtection="1">
      <alignment horizontal="center"/>
    </xf>
    <xf numFmtId="0" fontId="3" fillId="6" borderId="4" xfId="0" applyFont="1" applyFill="1" applyBorder="1" applyProtection="1"/>
    <xf numFmtId="0" fontId="0" fillId="6" borderId="5" xfId="0" applyFill="1" applyBorder="1" applyProtection="1"/>
    <xf numFmtId="164" fontId="6" fillId="2" borderId="2" xfId="1" applyNumberFormat="1" applyFont="1" applyBorder="1" applyAlignment="1" applyProtection="1">
      <alignment horizontal="center" vertical="center"/>
      <protection locked="0"/>
    </xf>
    <xf numFmtId="0" fontId="3" fillId="6" borderId="6" xfId="0" applyFont="1" applyFill="1" applyBorder="1" applyProtection="1"/>
    <xf numFmtId="0" fontId="0" fillId="6" borderId="3" xfId="0" applyFont="1" applyFill="1" applyBorder="1" applyAlignment="1" applyProtection="1">
      <alignment horizontal="left" vertical="center"/>
    </xf>
    <xf numFmtId="164" fontId="5" fillId="6" borderId="5" xfId="2" applyNumberFormat="1" applyFont="1" applyFill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 vertical="center"/>
    </xf>
    <xf numFmtId="0" fontId="0" fillId="6" borderId="0" xfId="0" applyFill="1" applyBorder="1" applyAlignment="1" applyProtection="1">
      <alignment horizontal="center" vertical="top" wrapText="1"/>
    </xf>
  </cellXfs>
  <cellStyles count="3">
    <cellStyle name="Calculation" xfId="2" builtinId="22"/>
    <cellStyle name="Input" xfId="1" builtinId="20"/>
    <cellStyle name="Normal" xfId="0" builtinId="0"/>
  </cellStyles>
  <dxfs count="7"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'UK 3L to DK 5L'!$B$10</c:f>
              <c:strCache>
                <c:ptCount val="1"/>
                <c:pt idx="0">
                  <c:v>Predicted Danish EQ-5D-5L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'UK 3L to DK 5L'!$A$74:$A$95</c:f>
              <c:numCache>
                <c:formatCode>General</c:formatCode>
                <c:ptCount val="22"/>
                <c:pt idx="0">
                  <c:v>0.63000000000000034</c:v>
                </c:pt>
                <c:pt idx="1">
                  <c:v>0.64000000000000035</c:v>
                </c:pt>
                <c:pt idx="2">
                  <c:v>0.65000000000000036</c:v>
                </c:pt>
                <c:pt idx="3">
                  <c:v>0.66000000000000036</c:v>
                </c:pt>
                <c:pt idx="4">
                  <c:v>0.67000000000000037</c:v>
                </c:pt>
                <c:pt idx="5">
                  <c:v>0.68000000000000038</c:v>
                </c:pt>
                <c:pt idx="6">
                  <c:v>0.69000000000000039</c:v>
                </c:pt>
                <c:pt idx="7">
                  <c:v>0.7000000000000004</c:v>
                </c:pt>
                <c:pt idx="8">
                  <c:v>0.71000000000000041</c:v>
                </c:pt>
                <c:pt idx="9">
                  <c:v>0.72000000000000042</c:v>
                </c:pt>
                <c:pt idx="10">
                  <c:v>0.73000000000000043</c:v>
                </c:pt>
                <c:pt idx="11">
                  <c:v>0.74000000000000044</c:v>
                </c:pt>
                <c:pt idx="12">
                  <c:v>0.75000000000000044</c:v>
                </c:pt>
                <c:pt idx="13">
                  <c:v>0.76000000000000045</c:v>
                </c:pt>
                <c:pt idx="14">
                  <c:v>0.77000000000000046</c:v>
                </c:pt>
                <c:pt idx="15">
                  <c:v>0.78000000000000047</c:v>
                </c:pt>
                <c:pt idx="16">
                  <c:v>0.79000000000000048</c:v>
                </c:pt>
                <c:pt idx="17">
                  <c:v>0.80000000000000049</c:v>
                </c:pt>
                <c:pt idx="18">
                  <c:v>0.8100000000000005</c:v>
                </c:pt>
                <c:pt idx="19">
                  <c:v>0.82000000000000051</c:v>
                </c:pt>
                <c:pt idx="20">
                  <c:v>0.83000000000000052</c:v>
                </c:pt>
                <c:pt idx="21">
                  <c:v>0.84000000000000052</c:v>
                </c:pt>
              </c:numCache>
            </c:numRef>
          </c:cat>
          <c:val>
            <c:numRef>
              <c:f>'UK 3L to DK 5L'!$B$74:$B$95</c:f>
              <c:numCache>
                <c:formatCode>0.000</c:formatCode>
                <c:ptCount val="22"/>
                <c:pt idx="0">
                  <c:v>0.71799000000000024</c:v>
                </c:pt>
                <c:pt idx="1">
                  <c:v>0.72572000000000025</c:v>
                </c:pt>
                <c:pt idx="2">
                  <c:v>0.73345000000000027</c:v>
                </c:pt>
                <c:pt idx="3">
                  <c:v>0.74118000000000028</c:v>
                </c:pt>
                <c:pt idx="4">
                  <c:v>0.7489100000000003</c:v>
                </c:pt>
                <c:pt idx="5">
                  <c:v>0.75664000000000031</c:v>
                </c:pt>
                <c:pt idx="6">
                  <c:v>0.76437000000000033</c:v>
                </c:pt>
                <c:pt idx="7">
                  <c:v>0.77210000000000034</c:v>
                </c:pt>
                <c:pt idx="8">
                  <c:v>0.77983000000000036</c:v>
                </c:pt>
                <c:pt idx="9">
                  <c:v>0.78756000000000037</c:v>
                </c:pt>
                <c:pt idx="10">
                  <c:v>0.79529000000000027</c:v>
                </c:pt>
                <c:pt idx="11">
                  <c:v>0.80302000000000029</c:v>
                </c:pt>
                <c:pt idx="12">
                  <c:v>0.8107500000000003</c:v>
                </c:pt>
                <c:pt idx="13">
                  <c:v>0.81848000000000032</c:v>
                </c:pt>
                <c:pt idx="14">
                  <c:v>0.82621000000000033</c:v>
                </c:pt>
                <c:pt idx="15">
                  <c:v>0.83394000000000035</c:v>
                </c:pt>
                <c:pt idx="16">
                  <c:v>0.84167000000000036</c:v>
                </c:pt>
                <c:pt idx="17">
                  <c:v>0.84940000000000038</c:v>
                </c:pt>
                <c:pt idx="18">
                  <c:v>0.85713000000000039</c:v>
                </c:pt>
                <c:pt idx="19">
                  <c:v>0.86486000000000041</c:v>
                </c:pt>
                <c:pt idx="20">
                  <c:v>0.87259000000000042</c:v>
                </c:pt>
                <c:pt idx="21">
                  <c:v>0.88032000000000044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EF-44F8-A5A9-8BF3D83CA1F2}"/>
            </c:ext>
          </c:extLst>
        </c:ser>
        <c:ser>
          <c:idx val="1"/>
          <c:order val="1"/>
          <c:tx>
            <c:strRef>
              <c:f>'UK 3L to DK 5L'!$A$10</c:f>
              <c:strCache>
                <c:ptCount val="1"/>
                <c:pt idx="0">
                  <c:v>Observed UK EQ-5D-3L mean utility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val>
            <c:numRef>
              <c:f>'UK 3L to DK 5L'!$A$74:$A$95</c:f>
              <c:numCache>
                <c:formatCode>General</c:formatCode>
                <c:ptCount val="22"/>
                <c:pt idx="0">
                  <c:v>0.63000000000000034</c:v>
                </c:pt>
                <c:pt idx="1">
                  <c:v>0.64000000000000035</c:v>
                </c:pt>
                <c:pt idx="2">
                  <c:v>0.65000000000000036</c:v>
                </c:pt>
                <c:pt idx="3">
                  <c:v>0.66000000000000036</c:v>
                </c:pt>
                <c:pt idx="4">
                  <c:v>0.67000000000000037</c:v>
                </c:pt>
                <c:pt idx="5">
                  <c:v>0.68000000000000038</c:v>
                </c:pt>
                <c:pt idx="6">
                  <c:v>0.69000000000000039</c:v>
                </c:pt>
                <c:pt idx="7">
                  <c:v>0.7000000000000004</c:v>
                </c:pt>
                <c:pt idx="8">
                  <c:v>0.71000000000000041</c:v>
                </c:pt>
                <c:pt idx="9">
                  <c:v>0.72000000000000042</c:v>
                </c:pt>
                <c:pt idx="10">
                  <c:v>0.73000000000000043</c:v>
                </c:pt>
                <c:pt idx="11">
                  <c:v>0.74000000000000044</c:v>
                </c:pt>
                <c:pt idx="12">
                  <c:v>0.75000000000000044</c:v>
                </c:pt>
                <c:pt idx="13">
                  <c:v>0.76000000000000045</c:v>
                </c:pt>
                <c:pt idx="14">
                  <c:v>0.77000000000000046</c:v>
                </c:pt>
                <c:pt idx="15">
                  <c:v>0.78000000000000047</c:v>
                </c:pt>
                <c:pt idx="16">
                  <c:v>0.79000000000000048</c:v>
                </c:pt>
                <c:pt idx="17">
                  <c:v>0.80000000000000049</c:v>
                </c:pt>
                <c:pt idx="18">
                  <c:v>0.8100000000000005</c:v>
                </c:pt>
                <c:pt idx="19">
                  <c:v>0.82000000000000051</c:v>
                </c:pt>
                <c:pt idx="20">
                  <c:v>0.83000000000000052</c:v>
                </c:pt>
                <c:pt idx="21">
                  <c:v>0.84000000000000052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EF-44F8-A5A9-8BF3D83CA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446856"/>
        <c:axId val="512448656"/>
      </c:lineChart>
      <c:catAx>
        <c:axId val="512446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UK EQ-5D 3L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2448656"/>
        <c:crosses val="autoZero"/>
        <c:auto val="1"/>
        <c:lblAlgn val="ctr"/>
        <c:lblOffset val="100"/>
        <c:noMultiLvlLbl val="0"/>
      </c:catAx>
      <c:valAx>
        <c:axId val="51244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DK EQ-5D5L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2446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1342573</xdr:colOff>
      <xdr:row>9</xdr:row>
      <xdr:rowOff>476248</xdr:rowOff>
    </xdr:from>
    <xdr:to>
      <xdr:col>3</xdr:col>
      <xdr:colOff>5282749</xdr:colOff>
      <xdr:row>9</xdr:row>
      <xdr:rowOff>715144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CE0821F-F109-4B4E-9007-ADB479D25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1073" y="2236105"/>
          <a:ext cx="3940176" cy="238896"/>
        </a:xfrm>
        <a:prstGeom prst="rect">
          <a:avLst/>
        </a:prstGeom>
      </xdr:spPr>
    </xdr:pic>
    <xdr:clientData/>
  </xdr:twoCellAnchor>
  <xdr:twoCellAnchor>
    <xdr:from>
      <xdr:col>3</xdr:col>
      <xdr:colOff>127000</xdr:colOff>
      <xdr:row>10</xdr:row>
      <xdr:rowOff>16327</xdr:rowOff>
    </xdr:from>
    <xdr:to>
      <xdr:col>3</xdr:col>
      <xdr:colOff>6486072</xdr:colOff>
      <xdr:row>29</xdr:row>
      <xdr:rowOff>18144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680F022-9229-C0EB-49A1-EB6AA95096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37E37-2B98-4622-B89F-6383AF3096FE}">
  <dimension ref="A1:O112"/>
  <sheetViews>
    <sheetView tabSelected="1" zoomScale="115" zoomScaleNormal="115" workbookViewId="0">
      <selection activeCell="C4" sqref="C4"/>
    </sheetView>
  </sheetViews>
  <sheetFormatPr defaultRowHeight="14.5" x14ac:dyDescent="0.35"/>
  <cols>
    <col min="1" max="1" width="36.6328125" style="2" customWidth="1"/>
    <col min="2" max="3" width="8.7265625" style="2"/>
    <col min="4" max="4" width="95.453125" style="2" customWidth="1"/>
    <col min="5" max="5" width="11.1796875" style="2" customWidth="1"/>
    <col min="6" max="6" width="8.7265625" style="2"/>
    <col min="7" max="7" width="10.08984375" style="2" customWidth="1"/>
    <col min="8" max="16384" width="8.7265625" style="2"/>
  </cols>
  <sheetData>
    <row r="1" spans="1:15" ht="28.5" customHeight="1" x14ac:dyDescent="0.35">
      <c r="A1" s="21" t="s">
        <v>9</v>
      </c>
      <c r="B1" s="21"/>
      <c r="C1" s="21"/>
      <c r="D1" s="2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5" customHeight="1" thickBot="1" x14ac:dyDescent="0.4">
      <c r="A2" s="18" t="s">
        <v>12</v>
      </c>
      <c r="B2" s="20" t="s">
        <v>0</v>
      </c>
      <c r="C2" s="3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2.5" customHeight="1" thickBot="1" x14ac:dyDescent="0.4">
      <c r="A3" s="17" t="s">
        <v>8</v>
      </c>
      <c r="B3" s="16">
        <v>0.75</v>
      </c>
      <c r="C3" s="15"/>
      <c r="D3" s="4" t="str" cm="1">
        <f t="array" ref="D3">_xlfn.IFS(B3&lt;0.63,"Value is outside of the external validation range of means, use caution when applying adjusted value",B3&gt;0.84,"Value is outside of the external validation range of means, use caution when applying adjusted value",AND(B3&gt;=0.63,B3&lt;=0.84),"Value is within the external validation range of means")</f>
        <v>Value is within the external validation range of means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7" customHeight="1" thickBot="1" x14ac:dyDescent="0.4">
      <c r="A4" s="4"/>
      <c r="B4" s="4"/>
      <c r="C4" s="4"/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" thickBot="1" x14ac:dyDescent="0.4">
      <c r="A5" s="14" t="s">
        <v>3</v>
      </c>
      <c r="B5" s="5">
        <f>IF(AND(B3&gt;=0.995,B3&lt;=1),1,0.2306387+B3*0.7729795)</f>
        <v>0.81037332500000003</v>
      </c>
      <c r="C5" s="19">
        <f>B5-B3</f>
        <v>6.0373325000000033E-2</v>
      </c>
      <c r="D5" s="4" t="s">
        <v>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35">
      <c r="A6" s="6"/>
      <c r="C6" s="6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35">
      <c r="A7" s="8" t="s">
        <v>10</v>
      </c>
      <c r="B7" s="4" t="s">
        <v>4</v>
      </c>
      <c r="C7" s="4"/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35">
      <c r="A8" s="7" t="s">
        <v>11</v>
      </c>
      <c r="B8" s="4" t="s">
        <v>5</v>
      </c>
      <c r="C8" s="6"/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58" x14ac:dyDescent="0.35">
      <c r="A10" s="12" t="s">
        <v>7</v>
      </c>
      <c r="B10" s="12" t="s">
        <v>2</v>
      </c>
      <c r="C10" s="12" t="s">
        <v>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35">
      <c r="A11" s="9">
        <v>0</v>
      </c>
      <c r="B11" s="13">
        <f>0.231+A11*0.773</f>
        <v>0.23100000000000001</v>
      </c>
      <c r="C11" s="10">
        <f>B11-A11</f>
        <v>0.23100000000000001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35">
      <c r="A12" s="9">
        <f>A11+0.01</f>
        <v>0.01</v>
      </c>
      <c r="B12" s="13">
        <f t="shared" ref="B12:B75" si="0">0.231+A12*0.773</f>
        <v>0.23873</v>
      </c>
      <c r="C12" s="10">
        <f t="shared" ref="C12:C75" si="1">B12-A12</f>
        <v>0.22872999999999999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35">
      <c r="A13" s="9">
        <f t="shared" ref="A13:A76" si="2">A12+0.01</f>
        <v>0.02</v>
      </c>
      <c r="B13" s="13">
        <f t="shared" si="0"/>
        <v>0.24646000000000001</v>
      </c>
      <c r="C13" s="10">
        <f t="shared" si="1"/>
        <v>0.22646000000000002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35">
      <c r="A14" s="9">
        <f t="shared" si="2"/>
        <v>0.03</v>
      </c>
      <c r="B14" s="13">
        <f t="shared" si="0"/>
        <v>0.25419000000000003</v>
      </c>
      <c r="C14" s="10">
        <f t="shared" si="1"/>
        <v>0.22419000000000003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35">
      <c r="A15" s="9">
        <f t="shared" si="2"/>
        <v>0.04</v>
      </c>
      <c r="B15" s="13">
        <f t="shared" si="0"/>
        <v>0.26192000000000004</v>
      </c>
      <c r="C15" s="10">
        <f t="shared" si="1"/>
        <v>0.22192000000000003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5">
      <c r="A16" s="9">
        <f t="shared" si="2"/>
        <v>0.05</v>
      </c>
      <c r="B16" s="13">
        <f t="shared" si="0"/>
        <v>0.26965</v>
      </c>
      <c r="C16" s="10">
        <f t="shared" si="1"/>
        <v>0.21965000000000001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35">
      <c r="A17" s="9">
        <f t="shared" si="2"/>
        <v>6.0000000000000005E-2</v>
      </c>
      <c r="B17" s="13">
        <f t="shared" si="0"/>
        <v>0.27738000000000002</v>
      </c>
      <c r="C17" s="10">
        <f t="shared" si="1"/>
        <v>0.21738000000000002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35">
      <c r="A18" s="9">
        <f t="shared" si="2"/>
        <v>7.0000000000000007E-2</v>
      </c>
      <c r="B18" s="13">
        <f t="shared" si="0"/>
        <v>0.28511000000000003</v>
      </c>
      <c r="C18" s="10">
        <f t="shared" si="1"/>
        <v>0.21511000000000002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35">
      <c r="A19" s="9">
        <f t="shared" si="2"/>
        <v>0.08</v>
      </c>
      <c r="B19" s="13">
        <f t="shared" si="0"/>
        <v>0.29283999999999999</v>
      </c>
      <c r="C19" s="10">
        <f t="shared" si="1"/>
        <v>0.21283999999999997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5">
      <c r="A20" s="9">
        <f t="shared" si="2"/>
        <v>0.09</v>
      </c>
      <c r="B20" s="13">
        <f t="shared" si="0"/>
        <v>0.30057</v>
      </c>
      <c r="C20" s="10">
        <f t="shared" si="1"/>
        <v>0.21057000000000001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5">
      <c r="A21" s="9">
        <f t="shared" si="2"/>
        <v>9.9999999999999992E-2</v>
      </c>
      <c r="B21" s="13">
        <f t="shared" si="0"/>
        <v>0.30830000000000002</v>
      </c>
      <c r="C21" s="10">
        <f t="shared" si="1"/>
        <v>0.20830000000000004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35">
      <c r="A22" s="9">
        <f t="shared" si="2"/>
        <v>0.10999999999999999</v>
      </c>
      <c r="B22" s="13">
        <f t="shared" si="0"/>
        <v>0.31603000000000003</v>
      </c>
      <c r="C22" s="10">
        <f t="shared" si="1"/>
        <v>0.20603000000000005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35">
      <c r="A23" s="9">
        <f t="shared" si="2"/>
        <v>0.11999999999999998</v>
      </c>
      <c r="B23" s="13">
        <f t="shared" si="0"/>
        <v>0.32375999999999999</v>
      </c>
      <c r="C23" s="10">
        <f t="shared" si="1"/>
        <v>0.20376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35">
      <c r="A24" s="9">
        <f t="shared" si="2"/>
        <v>0.12999999999999998</v>
      </c>
      <c r="B24" s="13">
        <f t="shared" si="0"/>
        <v>0.33149000000000001</v>
      </c>
      <c r="C24" s="10">
        <f t="shared" si="1"/>
        <v>0.20149000000000003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35">
      <c r="A25" s="9">
        <f t="shared" si="2"/>
        <v>0.13999999999999999</v>
      </c>
      <c r="B25" s="13">
        <f t="shared" si="0"/>
        <v>0.33922000000000002</v>
      </c>
      <c r="C25" s="10">
        <f t="shared" si="1"/>
        <v>0.19922000000000004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35">
      <c r="A26" s="9">
        <f t="shared" si="2"/>
        <v>0.15</v>
      </c>
      <c r="B26" s="13">
        <f t="shared" si="0"/>
        <v>0.34694999999999998</v>
      </c>
      <c r="C26" s="10">
        <f t="shared" si="1"/>
        <v>0.19694999999999999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35">
      <c r="A27" s="9">
        <f t="shared" si="2"/>
        <v>0.16</v>
      </c>
      <c r="B27" s="13">
        <f t="shared" si="0"/>
        <v>0.35468</v>
      </c>
      <c r="C27" s="10">
        <f t="shared" si="1"/>
        <v>0.19467999999999999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35">
      <c r="A28" s="9">
        <f t="shared" si="2"/>
        <v>0.17</v>
      </c>
      <c r="B28" s="13">
        <f t="shared" si="0"/>
        <v>0.36241000000000001</v>
      </c>
      <c r="C28" s="10">
        <f t="shared" si="1"/>
        <v>0.19241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5">
      <c r="A29" s="9">
        <f t="shared" si="2"/>
        <v>0.18000000000000002</v>
      </c>
      <c r="B29" s="13">
        <f t="shared" si="0"/>
        <v>0.37014000000000002</v>
      </c>
      <c r="C29" s="10">
        <f t="shared" si="1"/>
        <v>0.19014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35">
      <c r="A30" s="9">
        <f t="shared" si="2"/>
        <v>0.19000000000000003</v>
      </c>
      <c r="B30" s="13">
        <f t="shared" si="0"/>
        <v>0.37787000000000004</v>
      </c>
      <c r="C30" s="10">
        <f t="shared" si="1"/>
        <v>0.18787000000000001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35">
      <c r="A31" s="9">
        <f t="shared" si="2"/>
        <v>0.20000000000000004</v>
      </c>
      <c r="B31" s="13">
        <f t="shared" si="0"/>
        <v>0.38560000000000005</v>
      </c>
      <c r="C31" s="10">
        <f t="shared" si="1"/>
        <v>0.18560000000000001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35">
      <c r="A32" s="9">
        <f t="shared" si="2"/>
        <v>0.21000000000000005</v>
      </c>
      <c r="B32" s="13">
        <f t="shared" si="0"/>
        <v>0.39333000000000007</v>
      </c>
      <c r="C32" s="10">
        <f t="shared" si="1"/>
        <v>0.18333000000000002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35">
      <c r="A33" s="9">
        <f t="shared" si="2"/>
        <v>0.22000000000000006</v>
      </c>
      <c r="B33" s="13">
        <f t="shared" si="0"/>
        <v>0.40106000000000008</v>
      </c>
      <c r="C33" s="10">
        <f t="shared" si="1"/>
        <v>0.18106000000000003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35">
      <c r="A34" s="9">
        <f t="shared" si="2"/>
        <v>0.23000000000000007</v>
      </c>
      <c r="B34" s="13">
        <f t="shared" si="0"/>
        <v>0.4087900000000001</v>
      </c>
      <c r="C34" s="10">
        <f t="shared" si="1"/>
        <v>0.17879000000000003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35">
      <c r="A35" s="9">
        <f t="shared" si="2"/>
        <v>0.24000000000000007</v>
      </c>
      <c r="B35" s="13">
        <f t="shared" si="0"/>
        <v>0.41652000000000011</v>
      </c>
      <c r="C35" s="10">
        <f t="shared" si="1"/>
        <v>0.17652000000000004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35">
      <c r="A36" s="9">
        <f t="shared" si="2"/>
        <v>0.25000000000000006</v>
      </c>
      <c r="B36" s="13">
        <f t="shared" si="0"/>
        <v>0.42425000000000007</v>
      </c>
      <c r="C36" s="10">
        <f t="shared" si="1"/>
        <v>0.17425000000000002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35">
      <c r="A37" s="9">
        <f t="shared" si="2"/>
        <v>0.26000000000000006</v>
      </c>
      <c r="B37" s="13">
        <f t="shared" si="0"/>
        <v>0.43198000000000003</v>
      </c>
      <c r="C37" s="10">
        <f t="shared" si="1"/>
        <v>0.17197999999999997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35">
      <c r="A38" s="9">
        <f t="shared" si="2"/>
        <v>0.27000000000000007</v>
      </c>
      <c r="B38" s="13">
        <f t="shared" si="0"/>
        <v>0.43971000000000005</v>
      </c>
      <c r="C38" s="10">
        <f t="shared" si="1"/>
        <v>0.16970999999999997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35">
      <c r="A39" s="9">
        <f t="shared" si="2"/>
        <v>0.28000000000000008</v>
      </c>
      <c r="B39" s="13">
        <f t="shared" si="0"/>
        <v>0.44744000000000006</v>
      </c>
      <c r="C39" s="10">
        <f t="shared" si="1"/>
        <v>0.16743999999999998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35">
      <c r="A40" s="9">
        <f t="shared" si="2"/>
        <v>0.29000000000000009</v>
      </c>
      <c r="B40" s="13">
        <f t="shared" si="0"/>
        <v>0.45517000000000007</v>
      </c>
      <c r="C40" s="10">
        <f t="shared" si="1"/>
        <v>0.16516999999999998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35">
      <c r="A41" s="9">
        <f t="shared" si="2"/>
        <v>0.3000000000000001</v>
      </c>
      <c r="B41" s="13">
        <f t="shared" si="0"/>
        <v>0.46290000000000009</v>
      </c>
      <c r="C41" s="10">
        <f t="shared" si="1"/>
        <v>0.16289999999999999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35">
      <c r="A42" s="9">
        <f t="shared" si="2"/>
        <v>0.31000000000000011</v>
      </c>
      <c r="B42" s="13">
        <f t="shared" si="0"/>
        <v>0.4706300000000001</v>
      </c>
      <c r="C42" s="10">
        <f t="shared" si="1"/>
        <v>0.16063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35">
      <c r="A43" s="9">
        <f t="shared" si="2"/>
        <v>0.32000000000000012</v>
      </c>
      <c r="B43" s="13">
        <f t="shared" si="0"/>
        <v>0.47836000000000012</v>
      </c>
      <c r="C43" s="10">
        <f t="shared" si="1"/>
        <v>0.15836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35">
      <c r="A44" s="9">
        <f t="shared" si="2"/>
        <v>0.33000000000000013</v>
      </c>
      <c r="B44" s="13">
        <f t="shared" si="0"/>
        <v>0.48609000000000013</v>
      </c>
      <c r="C44" s="10">
        <f t="shared" si="1"/>
        <v>0.15609000000000001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35">
      <c r="A45" s="9">
        <f t="shared" si="2"/>
        <v>0.34000000000000014</v>
      </c>
      <c r="B45" s="13">
        <f t="shared" si="0"/>
        <v>0.49382000000000015</v>
      </c>
      <c r="C45" s="10">
        <f t="shared" si="1"/>
        <v>0.15382000000000001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35">
      <c r="A46" s="9">
        <f t="shared" si="2"/>
        <v>0.35000000000000014</v>
      </c>
      <c r="B46" s="13">
        <f t="shared" si="0"/>
        <v>0.50155000000000016</v>
      </c>
      <c r="C46" s="10">
        <f t="shared" si="1"/>
        <v>0.15155000000000002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35">
      <c r="A47" s="9">
        <f t="shared" si="2"/>
        <v>0.36000000000000015</v>
      </c>
      <c r="B47" s="13">
        <f t="shared" si="0"/>
        <v>0.50928000000000018</v>
      </c>
      <c r="C47" s="10">
        <f t="shared" si="1"/>
        <v>0.14928000000000002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35">
      <c r="A48" s="9">
        <f t="shared" si="2"/>
        <v>0.37000000000000016</v>
      </c>
      <c r="B48" s="13">
        <f t="shared" si="0"/>
        <v>0.51701000000000019</v>
      </c>
      <c r="C48" s="10">
        <f t="shared" si="1"/>
        <v>0.14701000000000003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35">
      <c r="A49" s="9">
        <f t="shared" si="2"/>
        <v>0.38000000000000017</v>
      </c>
      <c r="B49" s="13">
        <f t="shared" si="0"/>
        <v>0.52474000000000021</v>
      </c>
      <c r="C49" s="10">
        <f t="shared" si="1"/>
        <v>0.14474000000000004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35">
      <c r="A50" s="9">
        <f t="shared" si="2"/>
        <v>0.39000000000000018</v>
      </c>
      <c r="B50" s="13">
        <f t="shared" si="0"/>
        <v>0.53247000000000011</v>
      </c>
      <c r="C50" s="10">
        <f t="shared" si="1"/>
        <v>0.14246999999999993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35">
      <c r="A51" s="9">
        <f t="shared" si="2"/>
        <v>0.40000000000000019</v>
      </c>
      <c r="B51" s="13">
        <f t="shared" si="0"/>
        <v>0.54020000000000012</v>
      </c>
      <c r="C51" s="10">
        <f t="shared" si="1"/>
        <v>0.14019999999999994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35">
      <c r="A52" s="9">
        <f t="shared" si="2"/>
        <v>0.4100000000000002</v>
      </c>
      <c r="B52" s="13">
        <f t="shared" si="0"/>
        <v>0.54793000000000014</v>
      </c>
      <c r="C52" s="10">
        <f t="shared" si="1"/>
        <v>0.13792999999999994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35">
      <c r="A53" s="9">
        <f t="shared" si="2"/>
        <v>0.42000000000000021</v>
      </c>
      <c r="B53" s="13">
        <f t="shared" si="0"/>
        <v>0.55566000000000015</v>
      </c>
      <c r="C53" s="10">
        <f t="shared" si="1"/>
        <v>0.13565999999999995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35">
      <c r="A54" s="9">
        <f t="shared" si="2"/>
        <v>0.43000000000000022</v>
      </c>
      <c r="B54" s="13">
        <f t="shared" si="0"/>
        <v>0.56339000000000017</v>
      </c>
      <c r="C54" s="10">
        <f t="shared" si="1"/>
        <v>0.13338999999999995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35">
      <c r="A55" s="9">
        <f t="shared" si="2"/>
        <v>0.44000000000000022</v>
      </c>
      <c r="B55" s="13">
        <f t="shared" si="0"/>
        <v>0.57112000000000018</v>
      </c>
      <c r="C55" s="10">
        <f t="shared" si="1"/>
        <v>0.13111999999999996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35">
      <c r="A56" s="9">
        <f t="shared" si="2"/>
        <v>0.45000000000000023</v>
      </c>
      <c r="B56" s="13">
        <f t="shared" si="0"/>
        <v>0.5788500000000002</v>
      </c>
      <c r="C56" s="10">
        <f t="shared" si="1"/>
        <v>0.12884999999999996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35">
      <c r="A57" s="9">
        <f t="shared" si="2"/>
        <v>0.46000000000000024</v>
      </c>
      <c r="B57" s="13">
        <f t="shared" si="0"/>
        <v>0.58658000000000021</v>
      </c>
      <c r="C57" s="10">
        <f t="shared" si="1"/>
        <v>0.12657999999999997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35">
      <c r="A58" s="9">
        <f t="shared" si="2"/>
        <v>0.47000000000000025</v>
      </c>
      <c r="B58" s="13">
        <f t="shared" si="0"/>
        <v>0.59431000000000023</v>
      </c>
      <c r="C58" s="10">
        <f t="shared" si="1"/>
        <v>0.12430999999999998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35">
      <c r="A59" s="9">
        <f t="shared" si="2"/>
        <v>0.48000000000000026</v>
      </c>
      <c r="B59" s="13">
        <f t="shared" si="0"/>
        <v>0.60204000000000024</v>
      </c>
      <c r="C59" s="10">
        <f t="shared" si="1"/>
        <v>0.12203999999999998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35">
      <c r="A60" s="9">
        <f t="shared" si="2"/>
        <v>0.49000000000000027</v>
      </c>
      <c r="B60" s="13">
        <f t="shared" si="0"/>
        <v>0.60977000000000026</v>
      </c>
      <c r="C60" s="10">
        <f t="shared" si="1"/>
        <v>0.11976999999999999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35">
      <c r="A61" s="9">
        <f t="shared" si="2"/>
        <v>0.50000000000000022</v>
      </c>
      <c r="B61" s="13">
        <f t="shared" si="0"/>
        <v>0.61750000000000016</v>
      </c>
      <c r="C61" s="10">
        <f t="shared" si="1"/>
        <v>0.11749999999999994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35">
      <c r="A62" s="9">
        <f t="shared" si="2"/>
        <v>0.51000000000000023</v>
      </c>
      <c r="B62" s="13">
        <f t="shared" si="0"/>
        <v>0.62523000000000017</v>
      </c>
      <c r="C62" s="10">
        <f t="shared" si="1"/>
        <v>0.11522999999999994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35">
      <c r="A63" s="9">
        <f t="shared" si="2"/>
        <v>0.52000000000000024</v>
      </c>
      <c r="B63" s="13">
        <f t="shared" si="0"/>
        <v>0.63296000000000019</v>
      </c>
      <c r="C63" s="10">
        <f t="shared" si="1"/>
        <v>0.11295999999999995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35">
      <c r="A64" s="9">
        <f t="shared" si="2"/>
        <v>0.53000000000000025</v>
      </c>
      <c r="B64" s="13">
        <f t="shared" si="0"/>
        <v>0.6406900000000002</v>
      </c>
      <c r="C64" s="10">
        <f t="shared" si="1"/>
        <v>0.11068999999999996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35">
      <c r="A65" s="9">
        <f t="shared" si="2"/>
        <v>0.54000000000000026</v>
      </c>
      <c r="B65" s="13">
        <f t="shared" si="0"/>
        <v>0.64842000000000022</v>
      </c>
      <c r="C65" s="10">
        <f t="shared" si="1"/>
        <v>0.10841999999999996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35">
      <c r="A66" s="9">
        <f t="shared" si="2"/>
        <v>0.55000000000000027</v>
      </c>
      <c r="B66" s="13">
        <f t="shared" si="0"/>
        <v>0.65615000000000023</v>
      </c>
      <c r="C66" s="10">
        <f t="shared" si="1"/>
        <v>0.10614999999999997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35">
      <c r="A67" s="9">
        <f t="shared" si="2"/>
        <v>0.56000000000000028</v>
      </c>
      <c r="B67" s="13">
        <f t="shared" si="0"/>
        <v>0.66388000000000025</v>
      </c>
      <c r="C67" s="10">
        <f t="shared" si="1"/>
        <v>0.10387999999999997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35">
      <c r="A68" s="9">
        <f t="shared" si="2"/>
        <v>0.57000000000000028</v>
      </c>
      <c r="B68" s="13">
        <f t="shared" si="0"/>
        <v>0.67161000000000026</v>
      </c>
      <c r="C68" s="10">
        <f t="shared" si="1"/>
        <v>0.10160999999999998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35">
      <c r="A69" s="9">
        <f t="shared" si="2"/>
        <v>0.58000000000000029</v>
      </c>
      <c r="B69" s="13">
        <f t="shared" si="0"/>
        <v>0.67934000000000028</v>
      </c>
      <c r="C69" s="10">
        <f t="shared" si="1"/>
        <v>9.9339999999999984E-2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5">
      <c r="A70" s="9">
        <f t="shared" si="2"/>
        <v>0.5900000000000003</v>
      </c>
      <c r="B70" s="13">
        <f t="shared" si="0"/>
        <v>0.68707000000000029</v>
      </c>
      <c r="C70" s="10">
        <f t="shared" si="1"/>
        <v>9.706999999999999E-2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35">
      <c r="A71" s="9">
        <f t="shared" si="2"/>
        <v>0.60000000000000031</v>
      </c>
      <c r="B71" s="13">
        <f t="shared" si="0"/>
        <v>0.69480000000000031</v>
      </c>
      <c r="C71" s="10">
        <f t="shared" si="1"/>
        <v>9.4799999999999995E-2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35">
      <c r="A72" s="9">
        <f t="shared" si="2"/>
        <v>0.61000000000000032</v>
      </c>
      <c r="B72" s="13">
        <f t="shared" si="0"/>
        <v>0.70253000000000032</v>
      </c>
      <c r="C72" s="10">
        <f t="shared" si="1"/>
        <v>9.2530000000000001E-2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35">
      <c r="A73" s="9">
        <f t="shared" si="2"/>
        <v>0.62000000000000033</v>
      </c>
      <c r="B73" s="13">
        <f t="shared" si="0"/>
        <v>0.71026000000000022</v>
      </c>
      <c r="C73" s="10">
        <f t="shared" si="1"/>
        <v>9.0259999999999896E-2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35">
      <c r="A74" s="11">
        <f t="shared" si="2"/>
        <v>0.63000000000000034</v>
      </c>
      <c r="B74" s="13">
        <f t="shared" si="0"/>
        <v>0.71799000000000024</v>
      </c>
      <c r="C74" s="10">
        <f t="shared" si="1"/>
        <v>8.7989999999999902E-2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35">
      <c r="A75" s="11">
        <f t="shared" si="2"/>
        <v>0.64000000000000035</v>
      </c>
      <c r="B75" s="13">
        <f t="shared" si="0"/>
        <v>0.72572000000000025</v>
      </c>
      <c r="C75" s="10">
        <f t="shared" si="1"/>
        <v>8.5719999999999907E-2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35">
      <c r="A76" s="11">
        <f t="shared" si="2"/>
        <v>0.65000000000000036</v>
      </c>
      <c r="B76" s="13">
        <f t="shared" ref="B76:B110" si="3">0.231+A76*0.773</f>
        <v>0.73345000000000027</v>
      </c>
      <c r="C76" s="10">
        <f t="shared" ref="C76:C111" si="4">B76-A76</f>
        <v>8.3449999999999913E-2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35">
      <c r="A77" s="11">
        <f t="shared" ref="A77:A111" si="5">A76+0.01</f>
        <v>0.66000000000000036</v>
      </c>
      <c r="B77" s="13">
        <f t="shared" si="3"/>
        <v>0.74118000000000028</v>
      </c>
      <c r="C77" s="10">
        <f t="shared" si="4"/>
        <v>8.1179999999999919E-2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35">
      <c r="A78" s="11">
        <f t="shared" si="5"/>
        <v>0.67000000000000037</v>
      </c>
      <c r="B78" s="13">
        <f t="shared" si="3"/>
        <v>0.7489100000000003</v>
      </c>
      <c r="C78" s="10">
        <f t="shared" si="4"/>
        <v>7.8909999999999925E-2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35">
      <c r="A79" s="11">
        <f t="shared" si="5"/>
        <v>0.68000000000000038</v>
      </c>
      <c r="B79" s="13">
        <f t="shared" si="3"/>
        <v>0.75664000000000031</v>
      </c>
      <c r="C79" s="10">
        <f t="shared" si="4"/>
        <v>7.663999999999993E-2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35">
      <c r="A80" s="11">
        <f t="shared" si="5"/>
        <v>0.69000000000000039</v>
      </c>
      <c r="B80" s="13">
        <f t="shared" si="3"/>
        <v>0.76437000000000033</v>
      </c>
      <c r="C80" s="10">
        <f t="shared" si="4"/>
        <v>7.4369999999999936E-2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35">
      <c r="A81" s="11">
        <f t="shared" si="5"/>
        <v>0.7000000000000004</v>
      </c>
      <c r="B81" s="13">
        <f t="shared" si="3"/>
        <v>0.77210000000000034</v>
      </c>
      <c r="C81" s="10">
        <f t="shared" si="4"/>
        <v>7.2099999999999942E-2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35">
      <c r="A82" s="11">
        <f t="shared" si="5"/>
        <v>0.71000000000000041</v>
      </c>
      <c r="B82" s="13">
        <f t="shared" si="3"/>
        <v>0.77983000000000036</v>
      </c>
      <c r="C82" s="10">
        <f t="shared" si="4"/>
        <v>6.9829999999999948E-2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35">
      <c r="A83" s="11">
        <f t="shared" si="5"/>
        <v>0.72000000000000042</v>
      </c>
      <c r="B83" s="13">
        <f t="shared" si="3"/>
        <v>0.78756000000000037</v>
      </c>
      <c r="C83" s="10">
        <f t="shared" si="4"/>
        <v>6.7559999999999953E-2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35">
      <c r="A84" s="11">
        <f t="shared" si="5"/>
        <v>0.73000000000000043</v>
      </c>
      <c r="B84" s="13">
        <f t="shared" si="3"/>
        <v>0.79529000000000027</v>
      </c>
      <c r="C84" s="10">
        <f t="shared" si="4"/>
        <v>6.5289999999999848E-2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35">
      <c r="A85" s="11">
        <f t="shared" si="5"/>
        <v>0.74000000000000044</v>
      </c>
      <c r="B85" s="13">
        <f t="shared" si="3"/>
        <v>0.80302000000000029</v>
      </c>
      <c r="C85" s="10">
        <f t="shared" si="4"/>
        <v>6.3019999999999854E-2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35">
      <c r="A86" s="11">
        <f t="shared" si="5"/>
        <v>0.75000000000000044</v>
      </c>
      <c r="B86" s="13">
        <f t="shared" si="3"/>
        <v>0.8107500000000003</v>
      </c>
      <c r="C86" s="10">
        <f t="shared" si="4"/>
        <v>6.074999999999986E-2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35">
      <c r="A87" s="11">
        <f t="shared" si="5"/>
        <v>0.76000000000000045</v>
      </c>
      <c r="B87" s="13">
        <f t="shared" si="3"/>
        <v>0.81848000000000032</v>
      </c>
      <c r="C87" s="10">
        <f t="shared" si="4"/>
        <v>5.8479999999999865E-2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35">
      <c r="A88" s="11">
        <f t="shared" si="5"/>
        <v>0.77000000000000046</v>
      </c>
      <c r="B88" s="13">
        <f t="shared" si="3"/>
        <v>0.82621000000000033</v>
      </c>
      <c r="C88" s="10">
        <f t="shared" si="4"/>
        <v>5.6209999999999871E-2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35">
      <c r="A89" s="11">
        <f t="shared" si="5"/>
        <v>0.78000000000000047</v>
      </c>
      <c r="B89" s="13">
        <f t="shared" si="3"/>
        <v>0.83394000000000035</v>
      </c>
      <c r="C89" s="10">
        <f t="shared" si="4"/>
        <v>5.3939999999999877E-2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35">
      <c r="A90" s="11">
        <f t="shared" si="5"/>
        <v>0.79000000000000048</v>
      </c>
      <c r="B90" s="13">
        <f t="shared" si="3"/>
        <v>0.84167000000000036</v>
      </c>
      <c r="C90" s="10">
        <f t="shared" si="4"/>
        <v>5.1669999999999883E-2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35">
      <c r="A91" s="11">
        <f t="shared" si="5"/>
        <v>0.80000000000000049</v>
      </c>
      <c r="B91" s="13">
        <f t="shared" si="3"/>
        <v>0.84940000000000038</v>
      </c>
      <c r="C91" s="10">
        <f t="shared" si="4"/>
        <v>4.9399999999999888E-2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35">
      <c r="A92" s="11">
        <f t="shared" si="5"/>
        <v>0.8100000000000005</v>
      </c>
      <c r="B92" s="13">
        <f t="shared" si="3"/>
        <v>0.85713000000000039</v>
      </c>
      <c r="C92" s="10">
        <f t="shared" si="4"/>
        <v>4.7129999999999894E-2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35">
      <c r="A93" s="11">
        <f t="shared" si="5"/>
        <v>0.82000000000000051</v>
      </c>
      <c r="B93" s="13">
        <f t="shared" si="3"/>
        <v>0.86486000000000041</v>
      </c>
      <c r="C93" s="10">
        <f t="shared" si="4"/>
        <v>4.48599999999999E-2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35">
      <c r="A94" s="11">
        <f t="shared" si="5"/>
        <v>0.83000000000000052</v>
      </c>
      <c r="B94" s="13">
        <f t="shared" si="3"/>
        <v>0.87259000000000042</v>
      </c>
      <c r="C94" s="10">
        <f t="shared" si="4"/>
        <v>4.2589999999999906E-2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35">
      <c r="A95" s="11">
        <f t="shared" si="5"/>
        <v>0.84000000000000052</v>
      </c>
      <c r="B95" s="13">
        <f t="shared" si="3"/>
        <v>0.88032000000000044</v>
      </c>
      <c r="C95" s="10">
        <f t="shared" si="4"/>
        <v>4.0319999999999911E-2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35">
      <c r="A96" s="9">
        <f t="shared" si="5"/>
        <v>0.85000000000000053</v>
      </c>
      <c r="B96" s="13">
        <f t="shared" si="3"/>
        <v>0.88805000000000045</v>
      </c>
      <c r="C96" s="10">
        <f t="shared" si="4"/>
        <v>3.8049999999999917E-2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35">
      <c r="A97" s="9">
        <f t="shared" si="5"/>
        <v>0.86000000000000054</v>
      </c>
      <c r="B97" s="13">
        <f t="shared" si="3"/>
        <v>0.89578000000000046</v>
      </c>
      <c r="C97" s="10">
        <f t="shared" si="4"/>
        <v>3.5779999999999923E-2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35">
      <c r="A98" s="9">
        <f t="shared" si="5"/>
        <v>0.87000000000000055</v>
      </c>
      <c r="B98" s="13">
        <f t="shared" si="3"/>
        <v>0.90351000000000048</v>
      </c>
      <c r="C98" s="10">
        <f t="shared" si="4"/>
        <v>3.3509999999999929E-2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35">
      <c r="A99" s="9">
        <f t="shared" si="5"/>
        <v>0.88000000000000056</v>
      </c>
      <c r="B99" s="13">
        <f t="shared" si="3"/>
        <v>0.91124000000000038</v>
      </c>
      <c r="C99" s="10">
        <f t="shared" si="4"/>
        <v>3.1239999999999823E-2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35">
      <c r="A100" s="9">
        <f t="shared" si="5"/>
        <v>0.89000000000000057</v>
      </c>
      <c r="B100" s="13">
        <f t="shared" si="3"/>
        <v>0.9189700000000004</v>
      </c>
      <c r="C100" s="10">
        <f t="shared" si="4"/>
        <v>2.8969999999999829E-2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35">
      <c r="A101" s="9">
        <f t="shared" si="5"/>
        <v>0.90000000000000058</v>
      </c>
      <c r="B101" s="13">
        <f t="shared" si="3"/>
        <v>0.92670000000000041</v>
      </c>
      <c r="C101" s="10">
        <f t="shared" si="4"/>
        <v>2.6699999999999835E-2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35">
      <c r="A102" s="9">
        <f t="shared" si="5"/>
        <v>0.91000000000000059</v>
      </c>
      <c r="B102" s="13">
        <f t="shared" si="3"/>
        <v>0.93443000000000043</v>
      </c>
      <c r="C102" s="10">
        <f t="shared" si="4"/>
        <v>2.4429999999999841E-2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35">
      <c r="A103" s="9">
        <f t="shared" si="5"/>
        <v>0.9200000000000006</v>
      </c>
      <c r="B103" s="13">
        <f t="shared" si="3"/>
        <v>0.94216000000000044</v>
      </c>
      <c r="C103" s="10">
        <f t="shared" si="4"/>
        <v>2.2159999999999846E-2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35">
      <c r="A104" s="9">
        <f t="shared" si="5"/>
        <v>0.9300000000000006</v>
      </c>
      <c r="B104" s="13">
        <f t="shared" si="3"/>
        <v>0.94989000000000046</v>
      </c>
      <c r="C104" s="10">
        <f t="shared" si="4"/>
        <v>1.9889999999999852E-2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35">
      <c r="A105" s="9">
        <f t="shared" si="5"/>
        <v>0.94000000000000061</v>
      </c>
      <c r="B105" s="13">
        <f t="shared" si="3"/>
        <v>0.95762000000000047</v>
      </c>
      <c r="C105" s="10">
        <f t="shared" si="4"/>
        <v>1.7619999999999858E-2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35">
      <c r="A106" s="9">
        <f t="shared" si="5"/>
        <v>0.95000000000000062</v>
      </c>
      <c r="B106" s="13">
        <f t="shared" si="3"/>
        <v>0.96535000000000049</v>
      </c>
      <c r="C106" s="10">
        <f t="shared" si="4"/>
        <v>1.5349999999999864E-2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35">
      <c r="A107" s="9">
        <f t="shared" si="5"/>
        <v>0.96000000000000063</v>
      </c>
      <c r="B107" s="13">
        <f t="shared" si="3"/>
        <v>0.9730800000000005</v>
      </c>
      <c r="C107" s="10">
        <f t="shared" si="4"/>
        <v>1.307999999999987E-2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35">
      <c r="A108" s="9">
        <f t="shared" si="5"/>
        <v>0.97000000000000064</v>
      </c>
      <c r="B108" s="13">
        <f t="shared" si="3"/>
        <v>0.98081000000000051</v>
      </c>
      <c r="C108" s="10">
        <f t="shared" si="4"/>
        <v>1.0809999999999875E-2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35">
      <c r="A109" s="9">
        <f t="shared" si="5"/>
        <v>0.98000000000000065</v>
      </c>
      <c r="B109" s="13">
        <f t="shared" si="3"/>
        <v>0.98854000000000053</v>
      </c>
      <c r="C109" s="10">
        <f t="shared" si="4"/>
        <v>8.539999999999881E-3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35">
      <c r="A110" s="9">
        <f t="shared" si="5"/>
        <v>0.99000000000000066</v>
      </c>
      <c r="B110" s="13">
        <f t="shared" si="3"/>
        <v>0.99627000000000054</v>
      </c>
      <c r="C110" s="10">
        <f t="shared" si="4"/>
        <v>6.2699999999998868E-3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35">
      <c r="A111" s="9">
        <f t="shared" si="5"/>
        <v>1.0000000000000007</v>
      </c>
      <c r="B111" s="13">
        <v>1</v>
      </c>
      <c r="C111" s="10">
        <f t="shared" si="4"/>
        <v>0</v>
      </c>
      <c r="D111" s="1" t="s">
        <v>13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35"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</sheetData>
  <sheetProtection algorithmName="SHA-512" hashValue="u/ltfmO0cFVOX9HPuPzXZ3EC4otzFQNSv63PzaPB3bJ+dAcAOptxipvQO0Khz4RrAL1FJGSR602v5KqSEWYJiQ==" saltValue="JoW/qV3Vw5uBAcg0t9iRCw==" spinCount="100000" sheet="1" objects="1" scenarios="1"/>
  <mergeCells count="1">
    <mergeCell ref="A1:D1"/>
  </mergeCells>
  <conditionalFormatting sqref="C3">
    <cfRule type="expression" dxfId="6" priority="15">
      <formula>$B$3&lt;0.63</formula>
    </cfRule>
    <cfRule type="expression" dxfId="5" priority="16">
      <formula>$B$3&gt;0.84</formula>
    </cfRule>
    <cfRule type="expression" dxfId="4" priority="17">
      <formula>AND($B$3&gt;=0.63,$B$3&lt;=0.84)</formula>
    </cfRule>
  </conditionalFormatting>
  <conditionalFormatting sqref="B3">
    <cfRule type="cellIs" dxfId="3" priority="13" operator="greaterThan">
      <formula>1</formula>
    </cfRule>
    <cfRule type="cellIs" dxfId="2" priority="14" operator="lessThan">
      <formula>0</formula>
    </cfRule>
  </conditionalFormatting>
  <conditionalFormatting sqref="B5:C5">
    <cfRule type="expression" dxfId="1" priority="7">
      <formula>$B$3&gt;1</formula>
    </cfRule>
    <cfRule type="expression" dxfId="0" priority="8">
      <formula>$B$3&lt;0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docMetadata/LabelInfo.xml><?xml version="1.0" encoding="utf-8"?>
<clbl:labelList xmlns:clbl="http://schemas.microsoft.com/office/2020/mipLabelMetadata">
  <clbl:label id="{71e34cb8-3a56-4fd5-a259-4acadab6e4ac}" enabled="0" method="" siteId="{71e34cb8-3a56-4fd5-a259-4acadab6e4a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 3L to DK 5L</vt:lpstr>
    </vt:vector>
  </TitlesOfParts>
  <Company>Bristol Myers Squibb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Torkilseng, Einar</dc:creator>
  <cp:lastModifiedBy>Torkilseng, Einar</cp:lastModifiedBy>
  <dcterms:created xsi:type="dcterms:W3CDTF">2023-02-06T07:30:20Z</dcterms:created>
  <dcterms:modified xsi:type="dcterms:W3CDTF">2024-12-20T14:29:33Z</dcterms:modified>
</cp:coreProperties>
</file>