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ypriacus\Submission_2023\Final_submission\"/>
    </mc:Choice>
  </mc:AlternateContent>
  <xr:revisionPtr revIDLastSave="0" documentId="13_ncr:1_{6255E6D0-D7CE-408D-B2D7-5F5E4551A1BE}" xr6:coauthVersionLast="41" xr6:coauthVersionMax="41" xr10:uidLastSave="{00000000-0000-0000-0000-000000000000}"/>
  <bookViews>
    <workbookView xWindow="780" yWindow="780" windowWidth="21600" windowHeight="11385" activeTab="3" xr2:uid="{00000000-000D-0000-FFFF-FFFF00000000}"/>
  </bookViews>
  <sheets>
    <sheet name="Table A" sheetId="3" r:id="rId1"/>
    <sheet name="Table B" sheetId="4" r:id="rId2"/>
    <sheet name="Table C" sheetId="2" r:id="rId3"/>
    <sheet name="Table D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2" i="1" l="1"/>
  <c r="O31" i="1"/>
  <c r="O29" i="1"/>
  <c r="J29" i="1"/>
  <c r="O27" i="1"/>
  <c r="J26" i="1"/>
  <c r="E26" i="1"/>
  <c r="O24" i="1"/>
  <c r="O23" i="1"/>
  <c r="O22" i="1"/>
  <c r="J22" i="1"/>
  <c r="O18" i="1"/>
  <c r="J18" i="1"/>
  <c r="O15" i="1"/>
  <c r="J15" i="1"/>
  <c r="E15" i="1"/>
  <c r="O14" i="1"/>
  <c r="J13" i="1"/>
  <c r="O5" i="1"/>
  <c r="J4" i="1"/>
  <c r="E4" i="1"/>
</calcChain>
</file>

<file path=xl/sharedStrings.xml><?xml version="1.0" encoding="utf-8"?>
<sst xmlns="http://schemas.openxmlformats.org/spreadsheetml/2006/main" count="415" uniqueCount="318">
  <si>
    <t>Level</t>
  </si>
  <si>
    <r>
      <t xml:space="preserve">Number of </t>
    </r>
    <r>
      <rPr>
        <i/>
        <sz val="11"/>
        <color theme="1"/>
        <rFont val="Calibri"/>
        <family val="2"/>
        <scheme val="minor"/>
      </rPr>
      <t>M. cypriacus</t>
    </r>
    <r>
      <rPr>
        <sz val="11"/>
        <color theme="1"/>
        <rFont val="Calibri"/>
        <family val="2"/>
        <scheme val="minor"/>
      </rPr>
      <t xml:space="preserve"> caught </t>
    </r>
  </si>
  <si>
    <r>
      <t xml:space="preserve">% of the total </t>
    </r>
    <r>
      <rPr>
        <i/>
        <sz val="11"/>
        <color theme="1"/>
        <rFont val="Calibri"/>
        <family val="2"/>
        <scheme val="minor"/>
      </rPr>
      <t>M. cypriacus</t>
    </r>
    <r>
      <rPr>
        <sz val="11"/>
        <color theme="1"/>
        <rFont val="Calibri"/>
        <family val="2"/>
        <scheme val="minor"/>
      </rPr>
      <t xml:space="preserve"> caught</t>
    </r>
  </si>
  <si>
    <t>Level 2</t>
  </si>
  <si>
    <t>Level 3</t>
  </si>
  <si>
    <t>1.</t>
  </si>
  <si>
    <t>Artificial surfaces</t>
  </si>
  <si>
    <t>1.1.</t>
  </si>
  <si>
    <t>Urban fabric</t>
  </si>
  <si>
    <t>1.1.1.</t>
  </si>
  <si>
    <t>Continuous urban fabric</t>
  </si>
  <si>
    <t>1.1.2.</t>
  </si>
  <si>
    <t xml:space="preserve">Discontinuous urban fabric </t>
  </si>
  <si>
    <t>1.2.</t>
  </si>
  <si>
    <t>Industrial, commercial and transport units</t>
  </si>
  <si>
    <t>1.3.</t>
  </si>
  <si>
    <t>Mine, dump and construction sites</t>
  </si>
  <si>
    <t>1.4.</t>
  </si>
  <si>
    <t xml:space="preserve">Artificial, non-agricultural vegetated areas </t>
  </si>
  <si>
    <t>1.4.1.</t>
  </si>
  <si>
    <t>Green urban areas</t>
  </si>
  <si>
    <t>1.4.2.</t>
  </si>
  <si>
    <t>Sport and leisure facilities</t>
  </si>
  <si>
    <t>2.</t>
  </si>
  <si>
    <t>Agricultural areas</t>
  </si>
  <si>
    <t>2.1.</t>
  </si>
  <si>
    <t>Arable land</t>
  </si>
  <si>
    <t>2.1.1.</t>
  </si>
  <si>
    <t>Non-irrigated arable land</t>
  </si>
  <si>
    <t>2.1.2.</t>
  </si>
  <si>
    <t>Permanently irrigated land</t>
  </si>
  <si>
    <t>2.1.3.</t>
  </si>
  <si>
    <t xml:space="preserve">Rice fields </t>
  </si>
  <si>
    <t>2.2.</t>
  </si>
  <si>
    <t>Permanent crops</t>
  </si>
  <si>
    <t>2.2.1.</t>
  </si>
  <si>
    <t>Vineyards</t>
  </si>
  <si>
    <t>2.2.2.</t>
  </si>
  <si>
    <t xml:space="preserve">Fruit trees and berry plantations </t>
  </si>
  <si>
    <t>2.2.3.</t>
  </si>
  <si>
    <t>Olive groves</t>
  </si>
  <si>
    <t>2.3.</t>
  </si>
  <si>
    <t xml:space="preserve">Pastures </t>
  </si>
  <si>
    <t>2.4.</t>
  </si>
  <si>
    <t xml:space="preserve">Heterogeneous agricultural areas </t>
  </si>
  <si>
    <t>2.4.1.</t>
  </si>
  <si>
    <t>Annual crops associated with permanent crops</t>
  </si>
  <si>
    <t>2.4.2.</t>
  </si>
  <si>
    <t>Complex cultivation patterns</t>
  </si>
  <si>
    <t>2.4.3.</t>
  </si>
  <si>
    <t>Land principally occupied by agriculture, with significant areas of natural vegetation</t>
  </si>
  <si>
    <t>2.4.4.</t>
  </si>
  <si>
    <t>Agro-forestry areas</t>
  </si>
  <si>
    <t>3.</t>
  </si>
  <si>
    <t>Forest and semi natural areas</t>
  </si>
  <si>
    <t>3.1.</t>
  </si>
  <si>
    <t>Forests</t>
  </si>
  <si>
    <t>3.1.1.</t>
  </si>
  <si>
    <t>Broad-leaved forest</t>
  </si>
  <si>
    <t>3.1.2.</t>
  </si>
  <si>
    <t xml:space="preserve">Coniferous forest </t>
  </si>
  <si>
    <t>3.1.3.</t>
  </si>
  <si>
    <t xml:space="preserve">Mixed forest </t>
  </si>
  <si>
    <t>3.2.</t>
  </si>
  <si>
    <t xml:space="preserve">Scrub and/or herbaceous vegetation associations </t>
  </si>
  <si>
    <t>3.2.1.</t>
  </si>
  <si>
    <t xml:space="preserve">Natural grasslands </t>
  </si>
  <si>
    <t>3.2.2.</t>
  </si>
  <si>
    <t>Moors and heathland</t>
  </si>
  <si>
    <t>3.2.3.</t>
  </si>
  <si>
    <t>Sclerophyllous vegetation</t>
  </si>
  <si>
    <t>3.2.4.</t>
  </si>
  <si>
    <t>Transitional woodland-shrub</t>
  </si>
  <si>
    <t>3.3.</t>
  </si>
  <si>
    <t>Open spaces with little or no vegetation</t>
  </si>
  <si>
    <t>4.</t>
  </si>
  <si>
    <t>Wetlands</t>
  </si>
  <si>
    <t>5.</t>
  </si>
  <si>
    <t>Water bodies</t>
  </si>
  <si>
    <t>% of the land cover on Cyprus</t>
  </si>
  <si>
    <t xml:space="preserve">Land cover </t>
  </si>
  <si>
    <r>
      <t xml:space="preserve">% of the total </t>
    </r>
    <r>
      <rPr>
        <i/>
        <sz val="11"/>
        <color theme="1"/>
        <rFont val="Calibri"/>
        <family val="2"/>
        <scheme val="minor"/>
      </rPr>
      <t>M. cypriacus</t>
    </r>
    <r>
      <rPr>
        <sz val="11"/>
        <color theme="1"/>
        <rFont val="Calibri"/>
        <family val="2"/>
        <scheme val="minor"/>
      </rPr>
      <t>caught</t>
    </r>
  </si>
  <si>
    <t>Land cover</t>
  </si>
  <si>
    <t>Land covers</t>
  </si>
  <si>
    <r>
      <t>0.3% (24.6 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</si>
  <si>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9.3% (856 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</si>
  <si>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47.7% (4416.1 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</si>
  <si>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42.5% (3929.2 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</si>
  <si>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0.2% (22.5 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</si>
  <si>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Industrial or commercial units</t>
  </si>
  <si>
    <t xml:space="preserve">1.2.1. </t>
  </si>
  <si>
    <t>Road and rail networks and associated land</t>
  </si>
  <si>
    <t>1.2.2.</t>
  </si>
  <si>
    <t>1.2.3.</t>
  </si>
  <si>
    <t>Port areas</t>
  </si>
  <si>
    <t>1.2.4.</t>
  </si>
  <si>
    <t>Airportts</t>
  </si>
  <si>
    <t>1.3.1.</t>
  </si>
  <si>
    <t>Mineral extraction sites</t>
  </si>
  <si>
    <t>1.3.2.</t>
  </si>
  <si>
    <t>Dump sites</t>
  </si>
  <si>
    <t>1.3.3.</t>
  </si>
  <si>
    <t>Construction sites</t>
  </si>
  <si>
    <t>Genus</t>
  </si>
  <si>
    <t>Subgenus</t>
  </si>
  <si>
    <t>species</t>
  </si>
  <si>
    <t>Tribe</t>
  </si>
  <si>
    <t>Cytochrome b</t>
  </si>
  <si>
    <t>D-loop</t>
  </si>
  <si>
    <t>Mitogenome</t>
  </si>
  <si>
    <t>Apodemus</t>
  </si>
  <si>
    <t>agrarius</t>
  </si>
  <si>
    <t>Apodemini</t>
  </si>
  <si>
    <t>NC_016428</t>
  </si>
  <si>
    <t>peninsulae</t>
  </si>
  <si>
    <t>JN546584</t>
  </si>
  <si>
    <t>Karstomys</t>
  </si>
  <si>
    <t>mystacinus</t>
  </si>
  <si>
    <t>AF159394</t>
  </si>
  <si>
    <t>AY623083</t>
  </si>
  <si>
    <t>Sylvaemus</t>
  </si>
  <si>
    <t>flavicollis</t>
  </si>
  <si>
    <t>MN122902</t>
  </si>
  <si>
    <t xml:space="preserve">Apodemus </t>
  </si>
  <si>
    <t>sylvaticus</t>
  </si>
  <si>
    <t>MN964126</t>
  </si>
  <si>
    <t>Tokudaia</t>
  </si>
  <si>
    <t>osimensis</t>
  </si>
  <si>
    <t>AB029429</t>
  </si>
  <si>
    <t>muenninki</t>
  </si>
  <si>
    <t>AB548692</t>
  </si>
  <si>
    <t>Arvicanthis</t>
  </si>
  <si>
    <t>niloticus</t>
  </si>
  <si>
    <t>Arvicanthini</t>
  </si>
  <si>
    <t>MN807587</t>
  </si>
  <si>
    <t>Malacomys</t>
  </si>
  <si>
    <t>edwardsi</t>
  </si>
  <si>
    <t>Malacomyini</t>
  </si>
  <si>
    <t>MN964121</t>
  </si>
  <si>
    <t>longipes</t>
  </si>
  <si>
    <t>AM408341</t>
  </si>
  <si>
    <t xml:space="preserve"> 	JN636588</t>
  </si>
  <si>
    <t>Mus</t>
  </si>
  <si>
    <t>Coelomys</t>
  </si>
  <si>
    <t>crociduroides</t>
  </si>
  <si>
    <t>Murini</t>
  </si>
  <si>
    <t>AJ698878.1</t>
  </si>
  <si>
    <t>pahari</t>
  </si>
  <si>
    <t>KY038052</t>
  </si>
  <si>
    <t>caroli</t>
  </si>
  <si>
    <t>KJ530558</t>
  </si>
  <si>
    <t>cervicolor</t>
  </si>
  <si>
    <t>KJ530559</t>
  </si>
  <si>
    <t xml:space="preserve">Mus </t>
  </si>
  <si>
    <t>cypriacus</t>
  </si>
  <si>
    <t>FR751074</t>
  </si>
  <si>
    <t>cookii</t>
  </si>
  <si>
    <t>KJ530561</t>
  </si>
  <si>
    <t>famulus</t>
  </si>
  <si>
    <t>KX084803</t>
  </si>
  <si>
    <t>fragilicauda</t>
  </si>
  <si>
    <t>KJ530563</t>
  </si>
  <si>
    <t>macedonicus</t>
  </si>
  <si>
    <t>AY057808</t>
  </si>
  <si>
    <t>AJ286328</t>
  </si>
  <si>
    <t>musculus castaneus</t>
  </si>
  <si>
    <t>LC552853</t>
  </si>
  <si>
    <t>musculus domesticus</t>
  </si>
  <si>
    <t>JX945964</t>
  </si>
  <si>
    <t>musculus musculus</t>
  </si>
  <si>
    <t>LC552922</t>
  </si>
  <si>
    <t>spretus</t>
  </si>
  <si>
    <t>MW209725</t>
  </si>
  <si>
    <t>spicilegus</t>
  </si>
  <si>
    <t>AY057809</t>
  </si>
  <si>
    <t>AB039263</t>
  </si>
  <si>
    <t>terricolor</t>
  </si>
  <si>
    <t>EU352649</t>
  </si>
  <si>
    <t>Nannomys</t>
  </si>
  <si>
    <t>minutoides</t>
  </si>
  <si>
    <t>OL441084</t>
  </si>
  <si>
    <t>KF484852</t>
  </si>
  <si>
    <t>baoulei</t>
  </si>
  <si>
    <t>NC_049117</t>
  </si>
  <si>
    <t>Pyromys</t>
  </si>
  <si>
    <t>fernandoni</t>
  </si>
  <si>
    <t>KY986794</t>
  </si>
  <si>
    <t>saxicola</t>
  </si>
  <si>
    <t>MN964116</t>
  </si>
  <si>
    <t>Otomys</t>
  </si>
  <si>
    <t>irroratus</t>
  </si>
  <si>
    <t>Otomyini</t>
  </si>
  <si>
    <t>MN964114</t>
  </si>
  <si>
    <t>Myomyscus</t>
  </si>
  <si>
    <t>sp.</t>
  </si>
  <si>
    <t>Praomyini</t>
  </si>
  <si>
    <t>MT408187</t>
  </si>
  <si>
    <t>Praomys</t>
  </si>
  <si>
    <t>rostratus</t>
  </si>
  <si>
    <t>MN964113</t>
  </si>
  <si>
    <t>Mastomys</t>
  </si>
  <si>
    <t>natalensis</t>
  </si>
  <si>
    <t>MG017593</t>
  </si>
  <si>
    <t>Hylomyscus</t>
  </si>
  <si>
    <t>parvus</t>
  </si>
  <si>
    <t>MN845706</t>
  </si>
  <si>
    <t>Stenocephalemys</t>
  </si>
  <si>
    <t>albipes</t>
  </si>
  <si>
    <t>MT408166</t>
  </si>
  <si>
    <t xml:space="preserve"> OR227591 (APO1)</t>
  </si>
  <si>
    <t>Abbrevation</t>
  </si>
  <si>
    <t>Genbank</t>
  </si>
  <si>
    <t>Sampling sites</t>
  </si>
  <si>
    <t>coordinates</t>
  </si>
  <si>
    <t xml:space="preserve">APO 1 </t>
  </si>
  <si>
    <t xml:space="preserve"> OR227591</t>
  </si>
  <si>
    <t>350 m E of Sanctuary and Temple of Apollo Hylates</t>
  </si>
  <si>
    <t>N 34°40,319</t>
  </si>
  <si>
    <t>E 32°52,064</t>
  </si>
  <si>
    <t>BET 1</t>
  </si>
  <si>
    <t>OR227592</t>
  </si>
  <si>
    <t>Between Methikoloni &amp; Germasogeia</t>
  </si>
  <si>
    <t>N 34°45,177'</t>
  </si>
  <si>
    <t>E 33°3,401'</t>
  </si>
  <si>
    <t>BET 2</t>
  </si>
  <si>
    <t>OR227593</t>
  </si>
  <si>
    <t>CAB 1</t>
  </si>
  <si>
    <t>OR227594</t>
  </si>
  <si>
    <t>Cavo Greco</t>
  </si>
  <si>
    <t>N 34°57,827</t>
  </si>
  <si>
    <t>E 34°04,084</t>
  </si>
  <si>
    <t>CAB 2</t>
  </si>
  <si>
    <t>OR227602</t>
  </si>
  <si>
    <t>CAB 3</t>
  </si>
  <si>
    <t>OR227601</t>
  </si>
  <si>
    <t>CAB 4</t>
  </si>
  <si>
    <t>OR227603</t>
  </si>
  <si>
    <t>CAB 5</t>
  </si>
  <si>
    <t>OR227595</t>
  </si>
  <si>
    <t>N 34°57.786</t>
  </si>
  <si>
    <t>E 34°03,973'</t>
  </si>
  <si>
    <t xml:space="preserve">FON 1 </t>
  </si>
  <si>
    <t>OR227596</t>
  </si>
  <si>
    <t>Foinikaria</t>
  </si>
  <si>
    <t>N 34°44,689'</t>
  </si>
  <si>
    <t>E 33°5,553'</t>
  </si>
  <si>
    <t xml:space="preserve">FON 2 </t>
  </si>
  <si>
    <t>OR227597</t>
  </si>
  <si>
    <t xml:space="preserve">FON 3 </t>
  </si>
  <si>
    <t>OR227598</t>
  </si>
  <si>
    <t xml:space="preserve">KOU 1 </t>
  </si>
  <si>
    <t>OR227599</t>
  </si>
  <si>
    <t>Kourion</t>
  </si>
  <si>
    <t>N 34°39,878'</t>
  </si>
  <si>
    <t>E 32°52,983'</t>
  </si>
  <si>
    <t>XYL 8</t>
  </si>
  <si>
    <t xml:space="preserve"> OR227600</t>
  </si>
  <si>
    <t>Xylophagou</t>
  </si>
  <si>
    <t>N 34°58,413'</t>
  </si>
  <si>
    <t>E 33°49,796'</t>
  </si>
  <si>
    <t xml:space="preserve">PP7B08 </t>
  </si>
  <si>
    <t>PP8A05</t>
  </si>
  <si>
    <t>PP4A02</t>
  </si>
  <si>
    <t>D15Mit98</t>
  </si>
  <si>
    <t>PP3A02</t>
  </si>
  <si>
    <t>D19Mit39</t>
  </si>
  <si>
    <t>PP10A02</t>
  </si>
  <si>
    <t xml:space="preserve">D13Mit61 </t>
  </si>
  <si>
    <t>PP10E08</t>
  </si>
  <si>
    <t>PP9B08</t>
  </si>
  <si>
    <t>D14Mit203</t>
  </si>
  <si>
    <t>PP8E11</t>
  </si>
  <si>
    <t xml:space="preserve">D6Mit309 </t>
  </si>
  <si>
    <t>Pop</t>
  </si>
  <si>
    <t>Keryneia, 0406 1013 0708 0407 0000 0000 1313 0213 0218 0103 0814 0303 0510</t>
  </si>
  <si>
    <t>Keryneia, 0310 0616 0811 0306 0914 0713 0411 0405 1222 0103 0306 0211 0505</t>
  </si>
  <si>
    <t>Keryneia, 0304 0616 0316 0206 0709 1014 0918 0405 1222 0103 0314 0305 0812</t>
  </si>
  <si>
    <t>Keryneia, 0409 0608 0816 0306 0714 0713 0418 0404 1222 0103 1420 0311 0505</t>
  </si>
  <si>
    <t>Larnaca, 0104 1216 0206 0307 0509 1414 0910 0202 0612 0101 0815 0809 1213</t>
  </si>
  <si>
    <t>Larnaca, 0406 1012 0405 0307 0303 1718 0810 0207 0613 0103 0817 0810 0212</t>
  </si>
  <si>
    <t>Larnaca, 0404 0204 0513 0708 0405 1217 0911 0215 0617 0101 0413 0303 0407</t>
  </si>
  <si>
    <t>Larnaca, 0406 0809 0412 0404 0407 0206 0814 0708 1616 0103 0308 0310 0108</t>
  </si>
  <si>
    <t>Larnaca, 0308 1015 0507 0407 0107 0710 1022 0310 1012 0101 0308 0510 0712</t>
  </si>
  <si>
    <t>Larnaca, 0312 1518 1112 0207 0000 0000 1013 0405 1419 0104 0814 0105 0207</t>
  </si>
  <si>
    <t>Limassol, 0406 0415 1015 0107 0405 0510 1017 0508 0615 0103 1119 0306 0916</t>
  </si>
  <si>
    <t>Limassol, 0305 0713 0311 0207 0206 0308 1323 0314 0000 0101 0808 0313 0910</t>
  </si>
  <si>
    <t>Limassol, 0304 1414 0311 0304 0207 0513 0322 0203 0000 0000 0303 0711 0000</t>
  </si>
  <si>
    <t>Limassol, 0405 0109 1213 0206 0000 0000 1011 0204 1216 0102 1313 0311 0407</t>
  </si>
  <si>
    <t>Limassol, 0407 0916 1112 0307 0208 0716 1010 0113 1017 0101 0622 0509 0917</t>
  </si>
  <si>
    <t>Limassol, 0607 0809 0813 0206 0711 0510 1121 0409 0112 0303 0310 0309 0507</t>
  </si>
  <si>
    <t>Limassol, 0406 1516 0307 0608 0000 0409 1012 0310 0508 0103 1223 0305 1113</t>
  </si>
  <si>
    <t>Limassol, 0304 0611 0510 0607 0205 0512 1215 0305 0408 0101 0607 0305 0709</t>
  </si>
  <si>
    <t>Limassol, 0306 0109 0808 0608 0304 0708 0409 0612 0713 0101 0618 0203 0205</t>
  </si>
  <si>
    <t>Limassol, 0404 0310 0312 0809 0609 0810 1920 0405 0317 0103 1212 0304 0610</t>
  </si>
  <si>
    <t>Limassol, 0406 0814 0310 0407 0206 0910 0411 0408 0310 0101 0515 0511 1314</t>
  </si>
  <si>
    <t>Limassol, 0809 0512 0710 0207 0000 0000 0522 0808 0816 0101 0506 0203 0208</t>
  </si>
  <si>
    <t>Limassol, 0405 1219 0311 0707 0205 1012 0115 1212 1323 0101 0607 0305 0615</t>
  </si>
  <si>
    <t>Limassol, 0304 0512 0307 0206 0209 0107 0719 0812 0814 0101 0521 0412 0712</t>
  </si>
  <si>
    <t>Limassol, 0306 0609 0110 0306 0405 0911 1023 0505 1417 0101 0214 0505 0312</t>
  </si>
  <si>
    <t>Limassol, 0306 0509 1012 0303 0412 1111 1014 0512 0717 0103 0212 0505 0311</t>
  </si>
  <si>
    <t>Limassol, 0507 0612 0214 0204 0708 1012 0424 0508 0119 0304 1316 0311 0310</t>
  </si>
  <si>
    <t>Limassol, 0304 0912 1012 0304 0509 1111 1014 0510 0717 0103 1214 0505 0203</t>
  </si>
  <si>
    <t>Limassol, 0304 0117 0115 0204 0713 0810 1112 0510 1213 0303 0416 0607 0712</t>
  </si>
  <si>
    <t>Limassol, 0611 0306 1115 0205 0000 0000 0312 0208 1621 0103 1220 0305 1214</t>
  </si>
  <si>
    <t>Limassol, 0406 0409 0414 0407 0000 0000 0408 0612 1215 0101 0416 0305 0911</t>
  </si>
  <si>
    <t>Limassol, 0511 0615 0713 0406 0000 0000 0714 0404 0409 0103 0812 0505 0714</t>
  </si>
  <si>
    <t>Limassol, 0305 0606 0407 0307 0000 0000 0219 0404 0409 0103 0614 0311 1214</t>
  </si>
  <si>
    <t>Limassol, 0306 0915 0710 0606 0405 0811 0509 0608 0916 0103 0610 0305 0708</t>
  </si>
  <si>
    <t>Paphos, 0308 0416 0607 0203 0307 1215 0918 0411 1724 0102 0306 0911 0810</t>
  </si>
  <si>
    <t>Paphos, 0606 0616 0709 0209 0508 0712 1010 0808 1120 0303 0108 0909 0608</t>
  </si>
  <si>
    <t>Paphos, 0307 0909 0506 0707 0610 0608 0615 0203 0000 0102 0309 0310 0611</t>
  </si>
  <si>
    <t>Paphos, 0210 0519 0307 0000 0000 0000 0315 0203 0000 0103 0923 0210 0609</t>
  </si>
  <si>
    <t>Paphos, 0609 0916 1117 0303 0507 1012 0416 0304 0914 0102 0103 0411 1111</t>
  </si>
  <si>
    <t>Cypriacus microsat</t>
  </si>
  <si>
    <t xml:space="preserve">Supplementary Material Table A: Sampling location and genbank of all the samples collected for the present study </t>
  </si>
  <si>
    <t>Supplementary Material Table B: Microsatellite genotype in a Genepop format</t>
  </si>
  <si>
    <t>Supplementary Material Table C: Accession number used for datation</t>
  </si>
  <si>
    <r>
      <t xml:space="preserve">Supplementary Material Table D: Sighting of </t>
    </r>
    <r>
      <rPr>
        <i/>
        <sz val="11"/>
        <color theme="1"/>
        <rFont val="Calibri"/>
        <family val="2"/>
        <scheme val="minor"/>
      </rPr>
      <t>Mus cypriacus</t>
    </r>
    <r>
      <rPr>
        <sz val="11"/>
        <color theme="1"/>
        <rFont val="Calibri"/>
        <family val="2"/>
        <scheme val="minor"/>
      </rPr>
      <t xml:space="preserve"> vs. land cover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</si>
</sst>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 Unicode MS"/>
    </font>
    <font>
      <i/>
      <sz val="11"/>
      <name val="Calibri"/>
      <family val="2"/>
      <scheme val="minor"/>
    </font>
    <font>
      <i/>
      <sz val="10"/>
      <color theme="1"/>
      <name val="Arial Unicode MS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8" fillId="0" borderId="0"/>
  </cellStyleXfs>
  <cellXfs count="7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2" fontId="7" fillId="3" borderId="2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2" fontId="0" fillId="3" borderId="3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/>
    </xf>
    <xf numFmtId="0" fontId="8" fillId="0" borderId="0" xfId="2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2" applyFont="1" applyFill="1" applyAlignment="1">
      <alignment horizontal="center" vertical="center"/>
    </xf>
    <xf numFmtId="0" fontId="8" fillId="0" borderId="0" xfId="2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0" fillId="0" borderId="0" xfId="2" applyFont="1" applyFill="1" applyAlignment="1">
      <alignment horizontal="center" vertical="center"/>
    </xf>
    <xf numFmtId="0" fontId="11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/>
    <xf numFmtId="0" fontId="0" fillId="0" borderId="1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top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10" fontId="0" fillId="0" borderId="0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3">
    <cellStyle name="Neutral" xfId="1" builtinId="28"/>
    <cellStyle name="Normal" xfId="0" builtinId="0"/>
    <cellStyle name="Normal 2" xfId="2" xr:uid="{3EAB52B4-593D-43FF-8DEC-61AAFA84E3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8375-EF7A-418D-9276-BAD63DDD9C31}">
  <dimension ref="A1:E17"/>
  <sheetViews>
    <sheetView workbookViewId="0"/>
  </sheetViews>
  <sheetFormatPr defaultRowHeight="15"/>
  <cols>
    <col min="1" max="1" width="12.42578125" customWidth="1"/>
    <col min="2" max="2" width="13.85546875" bestFit="1" customWidth="1"/>
    <col min="3" max="3" width="49.7109375" customWidth="1"/>
    <col min="4" max="4" width="15.85546875" bestFit="1" customWidth="1"/>
    <col min="5" max="5" width="15.42578125" bestFit="1" customWidth="1"/>
  </cols>
  <sheetData>
    <row r="1" spans="1:5">
      <c r="A1" t="s">
        <v>314</v>
      </c>
    </row>
    <row r="3" spans="1:5" ht="15.75" thickBot="1">
      <c r="A3" s="57" t="s">
        <v>210</v>
      </c>
      <c r="B3" s="57" t="s">
        <v>211</v>
      </c>
      <c r="C3" s="61" t="s">
        <v>212</v>
      </c>
      <c r="D3" s="63" t="s">
        <v>213</v>
      </c>
      <c r="E3" s="63"/>
    </row>
    <row r="4" spans="1:5">
      <c r="A4" s="62" t="s">
        <v>214</v>
      </c>
      <c r="B4" s="54" t="s">
        <v>215</v>
      </c>
      <c r="C4" s="55" t="s">
        <v>216</v>
      </c>
      <c r="D4" s="53" t="s">
        <v>217</v>
      </c>
      <c r="E4" s="53" t="s">
        <v>218</v>
      </c>
    </row>
    <row r="5" spans="1:5">
      <c r="A5" s="62" t="s">
        <v>219</v>
      </c>
      <c r="B5" s="54" t="s">
        <v>220</v>
      </c>
      <c r="C5" s="53" t="s">
        <v>221</v>
      </c>
      <c r="D5" s="53" t="s">
        <v>222</v>
      </c>
      <c r="E5" s="53" t="s">
        <v>223</v>
      </c>
    </row>
    <row r="6" spans="1:5">
      <c r="A6" s="62" t="s">
        <v>224</v>
      </c>
      <c r="B6" s="54" t="s">
        <v>225</v>
      </c>
      <c r="C6" s="53" t="s">
        <v>221</v>
      </c>
      <c r="D6" s="53" t="s">
        <v>222</v>
      </c>
      <c r="E6" s="53" t="s">
        <v>223</v>
      </c>
    </row>
    <row r="7" spans="1:5">
      <c r="A7" s="62" t="s">
        <v>226</v>
      </c>
      <c r="B7" s="54" t="s">
        <v>227</v>
      </c>
      <c r="C7" s="53" t="s">
        <v>228</v>
      </c>
      <c r="D7" s="53" t="s">
        <v>229</v>
      </c>
      <c r="E7" s="53" t="s">
        <v>230</v>
      </c>
    </row>
    <row r="8" spans="1:5">
      <c r="A8" s="62" t="s">
        <v>231</v>
      </c>
      <c r="B8" s="54" t="s">
        <v>232</v>
      </c>
      <c r="C8" s="53" t="s">
        <v>228</v>
      </c>
      <c r="D8" s="53" t="s">
        <v>229</v>
      </c>
      <c r="E8" s="53" t="s">
        <v>230</v>
      </c>
    </row>
    <row r="9" spans="1:5">
      <c r="A9" s="62" t="s">
        <v>233</v>
      </c>
      <c r="B9" s="54" t="s">
        <v>234</v>
      </c>
      <c r="C9" s="53" t="s">
        <v>228</v>
      </c>
      <c r="D9" s="53" t="s">
        <v>229</v>
      </c>
      <c r="E9" s="53" t="s">
        <v>230</v>
      </c>
    </row>
    <row r="10" spans="1:5">
      <c r="A10" s="62" t="s">
        <v>235</v>
      </c>
      <c r="B10" s="54" t="s">
        <v>236</v>
      </c>
      <c r="C10" s="53" t="s">
        <v>228</v>
      </c>
      <c r="D10" s="53" t="s">
        <v>229</v>
      </c>
      <c r="E10" s="53" t="s">
        <v>230</v>
      </c>
    </row>
    <row r="11" spans="1:5">
      <c r="A11" s="62" t="s">
        <v>237</v>
      </c>
      <c r="B11" s="54" t="s">
        <v>238</v>
      </c>
      <c r="C11" s="53" t="s">
        <v>228</v>
      </c>
      <c r="D11" s="53" t="s">
        <v>239</v>
      </c>
      <c r="E11" s="53" t="s">
        <v>240</v>
      </c>
    </row>
    <row r="12" spans="1:5">
      <c r="A12" s="62" t="s">
        <v>241</v>
      </c>
      <c r="B12" s="54" t="s">
        <v>242</v>
      </c>
      <c r="C12" s="53" t="s">
        <v>243</v>
      </c>
      <c r="D12" s="53" t="s">
        <v>244</v>
      </c>
      <c r="E12" s="53" t="s">
        <v>245</v>
      </c>
    </row>
    <row r="13" spans="1:5">
      <c r="A13" s="62" t="s">
        <v>246</v>
      </c>
      <c r="B13" s="54" t="s">
        <v>247</v>
      </c>
      <c r="C13" s="53" t="s">
        <v>243</v>
      </c>
      <c r="D13" s="53" t="s">
        <v>244</v>
      </c>
      <c r="E13" s="53" t="s">
        <v>245</v>
      </c>
    </row>
    <row r="14" spans="1:5">
      <c r="A14" s="62" t="s">
        <v>248</v>
      </c>
      <c r="B14" s="54" t="s">
        <v>249</v>
      </c>
      <c r="C14" s="53" t="s">
        <v>243</v>
      </c>
      <c r="D14" s="53" t="s">
        <v>244</v>
      </c>
      <c r="E14" s="53" t="s">
        <v>245</v>
      </c>
    </row>
    <row r="15" spans="1:5">
      <c r="A15" s="62" t="s">
        <v>250</v>
      </c>
      <c r="B15" s="54" t="s">
        <v>251</v>
      </c>
      <c r="C15" s="53" t="s">
        <v>252</v>
      </c>
      <c r="D15" s="53" t="s">
        <v>253</v>
      </c>
      <c r="E15" s="53" t="s">
        <v>254</v>
      </c>
    </row>
    <row r="16" spans="1:5">
      <c r="A16" s="62" t="s">
        <v>255</v>
      </c>
      <c r="B16" s="54" t="s">
        <v>256</v>
      </c>
      <c r="C16" s="53" t="s">
        <v>257</v>
      </c>
      <c r="D16" s="53" t="s">
        <v>258</v>
      </c>
      <c r="E16" s="53" t="s">
        <v>259</v>
      </c>
    </row>
    <row r="17" spans="1:5">
      <c r="A17" s="56"/>
      <c r="B17" s="56"/>
      <c r="C17" s="56"/>
      <c r="D17" s="56"/>
      <c r="E17" s="56"/>
    </row>
  </sheetData>
  <mergeCells count="1"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454B-6B0A-48DC-B45B-EF8308803D8A}">
  <dimension ref="A1:O60"/>
  <sheetViews>
    <sheetView workbookViewId="0"/>
  </sheetViews>
  <sheetFormatPr defaultRowHeight="15"/>
  <cols>
    <col min="1" max="6" width="9.140625" style="60"/>
    <col min="7" max="12" width="9.140625" style="58"/>
    <col min="13" max="13" width="10.28515625" style="58" bestFit="1" customWidth="1"/>
    <col min="14" max="14" width="7.28515625" style="58" bestFit="1" customWidth="1"/>
    <col min="15" max="15" width="9.7109375" style="58" bestFit="1" customWidth="1"/>
    <col min="16" max="16384" width="9.140625" style="58"/>
  </cols>
  <sheetData>
    <row r="1" spans="1:15">
      <c r="A1" s="60" t="s">
        <v>315</v>
      </c>
    </row>
    <row r="4" spans="1:15">
      <c r="A4" s="60" t="s">
        <v>313</v>
      </c>
      <c r="G4" s="59"/>
      <c r="H4" s="59"/>
      <c r="I4" s="59"/>
      <c r="J4" s="59"/>
      <c r="K4" s="59"/>
      <c r="L4" s="59"/>
      <c r="M4" s="59"/>
      <c r="N4" s="59"/>
      <c r="O4" s="59"/>
    </row>
    <row r="5" spans="1:15">
      <c r="A5" s="60" t="s">
        <v>260</v>
      </c>
      <c r="G5" s="59"/>
      <c r="H5" s="59"/>
      <c r="I5" s="59"/>
      <c r="J5" s="59"/>
      <c r="K5" s="59"/>
      <c r="L5" s="59"/>
      <c r="M5" s="59"/>
      <c r="N5" s="59"/>
      <c r="O5" s="59"/>
    </row>
    <row r="6" spans="1:15">
      <c r="A6" s="60" t="s">
        <v>261</v>
      </c>
      <c r="G6" s="59"/>
      <c r="H6" s="59"/>
      <c r="I6" s="59"/>
      <c r="J6" s="59"/>
      <c r="K6" s="59"/>
      <c r="L6" s="59"/>
      <c r="M6" s="59"/>
      <c r="N6" s="59"/>
      <c r="O6" s="59"/>
    </row>
    <row r="7" spans="1:15">
      <c r="A7" s="60" t="s">
        <v>262</v>
      </c>
      <c r="G7" s="59"/>
      <c r="H7" s="59"/>
      <c r="I7" s="59"/>
      <c r="J7" s="59"/>
      <c r="K7" s="59"/>
      <c r="L7" s="59"/>
      <c r="M7" s="59"/>
      <c r="N7" s="59"/>
      <c r="O7" s="59"/>
    </row>
    <row r="8" spans="1:15">
      <c r="A8" s="60" t="s">
        <v>263</v>
      </c>
      <c r="G8" s="59"/>
      <c r="H8" s="59"/>
      <c r="I8" s="59"/>
      <c r="J8" s="59"/>
      <c r="K8" s="59"/>
      <c r="L8" s="59"/>
      <c r="M8" s="59"/>
      <c r="N8" s="59"/>
      <c r="O8" s="59"/>
    </row>
    <row r="9" spans="1:15">
      <c r="A9" s="60" t="s">
        <v>264</v>
      </c>
      <c r="G9" s="59"/>
      <c r="H9" s="59"/>
      <c r="I9" s="59"/>
      <c r="J9" s="59"/>
      <c r="K9" s="59"/>
      <c r="L9" s="59"/>
      <c r="M9" s="59"/>
      <c r="N9" s="59"/>
      <c r="O9" s="59"/>
    </row>
    <row r="10" spans="1:15">
      <c r="A10" s="60" t="s">
        <v>265</v>
      </c>
      <c r="G10" s="59"/>
      <c r="H10" s="59"/>
      <c r="I10" s="59"/>
      <c r="J10" s="59"/>
      <c r="K10" s="59"/>
      <c r="L10" s="59"/>
      <c r="M10" s="59"/>
      <c r="N10" s="59"/>
      <c r="O10" s="59"/>
    </row>
    <row r="11" spans="1:15">
      <c r="A11" s="60" t="s">
        <v>266</v>
      </c>
      <c r="G11" s="59"/>
      <c r="H11" s="59"/>
      <c r="I11" s="59"/>
      <c r="J11" s="59"/>
      <c r="K11" s="59"/>
      <c r="L11" s="59"/>
      <c r="M11" s="59"/>
      <c r="N11" s="59"/>
      <c r="O11" s="59"/>
    </row>
    <row r="12" spans="1:15">
      <c r="A12" s="60" t="s">
        <v>267</v>
      </c>
      <c r="G12" s="59"/>
      <c r="H12" s="59"/>
      <c r="I12" s="59"/>
      <c r="J12" s="59"/>
      <c r="K12" s="59"/>
      <c r="L12" s="59"/>
      <c r="M12" s="59"/>
      <c r="N12" s="59"/>
      <c r="O12" s="59"/>
    </row>
    <row r="13" spans="1:15">
      <c r="A13" s="60" t="s">
        <v>268</v>
      </c>
      <c r="G13" s="59"/>
      <c r="H13" s="59"/>
      <c r="I13" s="59"/>
      <c r="J13" s="59"/>
      <c r="K13" s="59"/>
      <c r="L13" s="59"/>
      <c r="M13" s="59"/>
      <c r="N13" s="59"/>
      <c r="O13" s="59"/>
    </row>
    <row r="14" spans="1:15">
      <c r="A14" s="60" t="s">
        <v>269</v>
      </c>
      <c r="G14" s="59"/>
      <c r="H14" s="59"/>
      <c r="I14" s="59"/>
      <c r="J14" s="59"/>
      <c r="K14" s="59"/>
      <c r="L14" s="59"/>
      <c r="M14" s="59"/>
      <c r="N14" s="59"/>
      <c r="O14" s="59"/>
    </row>
    <row r="15" spans="1:15">
      <c r="A15" s="60" t="s">
        <v>270</v>
      </c>
      <c r="G15" s="59"/>
      <c r="H15" s="59"/>
      <c r="I15" s="59"/>
      <c r="J15" s="59"/>
      <c r="K15" s="59"/>
      <c r="L15" s="59"/>
      <c r="M15" s="59"/>
      <c r="N15" s="59"/>
      <c r="O15" s="59"/>
    </row>
    <row r="16" spans="1:15">
      <c r="A16" s="60" t="s">
        <v>271</v>
      </c>
      <c r="G16" s="59"/>
      <c r="H16" s="59"/>
      <c r="I16" s="59"/>
      <c r="J16" s="59"/>
      <c r="K16" s="59"/>
      <c r="L16" s="59"/>
      <c r="M16" s="59"/>
      <c r="N16" s="59"/>
      <c r="O16" s="59"/>
    </row>
    <row r="17" spans="1:15">
      <c r="A17" s="60" t="s">
        <v>272</v>
      </c>
      <c r="G17" s="59"/>
      <c r="H17" s="59"/>
      <c r="I17" s="59"/>
      <c r="J17" s="59"/>
      <c r="K17" s="59"/>
      <c r="L17" s="59"/>
      <c r="M17" s="59"/>
      <c r="N17" s="59"/>
      <c r="O17" s="59"/>
    </row>
    <row r="18" spans="1:15">
      <c r="A18" s="60" t="s">
        <v>273</v>
      </c>
      <c r="G18" s="59"/>
      <c r="H18" s="59"/>
      <c r="I18" s="59"/>
      <c r="J18" s="59"/>
      <c r="K18" s="59"/>
      <c r="L18" s="59"/>
      <c r="M18" s="59"/>
      <c r="N18" s="59"/>
      <c r="O18" s="59"/>
    </row>
    <row r="19" spans="1:15">
      <c r="A19" s="60" t="s">
        <v>274</v>
      </c>
      <c r="G19" s="59"/>
      <c r="H19" s="59"/>
      <c r="I19" s="59"/>
      <c r="J19" s="59"/>
      <c r="K19" s="59"/>
      <c r="L19" s="59"/>
      <c r="M19" s="59"/>
      <c r="N19" s="59"/>
      <c r="O19" s="59"/>
    </row>
    <row r="20" spans="1:15">
      <c r="A20" s="60" t="s">
        <v>275</v>
      </c>
      <c r="G20" s="59"/>
      <c r="H20" s="59"/>
      <c r="I20" s="59"/>
      <c r="J20" s="59"/>
      <c r="K20" s="59"/>
      <c r="L20" s="59"/>
      <c r="M20" s="59"/>
      <c r="N20" s="59"/>
      <c r="O20" s="59"/>
    </row>
    <row r="21" spans="1:15">
      <c r="A21" s="60" t="s">
        <v>276</v>
      </c>
      <c r="G21" s="59"/>
      <c r="H21" s="59"/>
      <c r="I21" s="59"/>
      <c r="J21" s="59"/>
      <c r="K21" s="59"/>
      <c r="L21" s="59"/>
      <c r="M21" s="59"/>
      <c r="N21" s="59"/>
      <c r="O21" s="59"/>
    </row>
    <row r="22" spans="1:15">
      <c r="A22" s="60" t="s">
        <v>277</v>
      </c>
      <c r="G22" s="59"/>
      <c r="H22" s="59"/>
      <c r="I22" s="59"/>
      <c r="J22" s="59"/>
      <c r="K22" s="59"/>
      <c r="L22" s="59"/>
      <c r="M22" s="59"/>
      <c r="N22" s="59"/>
      <c r="O22" s="59"/>
    </row>
    <row r="23" spans="1:15">
      <c r="A23" s="60" t="s">
        <v>273</v>
      </c>
      <c r="G23" s="59"/>
      <c r="H23" s="59"/>
      <c r="I23" s="59"/>
      <c r="J23" s="59"/>
      <c r="K23" s="59"/>
      <c r="L23" s="59"/>
      <c r="M23" s="59"/>
      <c r="N23" s="59"/>
      <c r="O23" s="59"/>
    </row>
    <row r="24" spans="1:15">
      <c r="A24" s="60" t="s">
        <v>278</v>
      </c>
      <c r="G24" s="59"/>
      <c r="H24" s="59"/>
      <c r="I24" s="59"/>
      <c r="J24" s="59"/>
      <c r="K24" s="59"/>
      <c r="L24" s="59"/>
      <c r="M24" s="59"/>
      <c r="N24" s="59"/>
      <c r="O24" s="59"/>
    </row>
    <row r="25" spans="1:15">
      <c r="A25" s="60" t="s">
        <v>279</v>
      </c>
      <c r="G25" s="59"/>
      <c r="H25" s="59"/>
      <c r="I25" s="59"/>
      <c r="J25" s="59"/>
      <c r="K25" s="59"/>
      <c r="L25" s="59"/>
      <c r="M25" s="59"/>
      <c r="N25" s="59"/>
      <c r="O25" s="59"/>
    </row>
    <row r="26" spans="1:15">
      <c r="A26" s="60" t="s">
        <v>280</v>
      </c>
      <c r="G26" s="59"/>
      <c r="H26" s="59"/>
      <c r="I26" s="59"/>
      <c r="J26" s="59"/>
      <c r="K26" s="59"/>
      <c r="L26" s="59"/>
      <c r="M26" s="59"/>
      <c r="N26" s="59"/>
      <c r="O26" s="59"/>
    </row>
    <row r="27" spans="1:15">
      <c r="A27" s="60" t="s">
        <v>281</v>
      </c>
      <c r="G27" s="59"/>
      <c r="H27" s="59"/>
      <c r="I27" s="59"/>
      <c r="J27" s="59"/>
      <c r="K27" s="59"/>
      <c r="L27" s="59"/>
      <c r="M27" s="59"/>
      <c r="N27" s="59"/>
      <c r="O27" s="59"/>
    </row>
    <row r="28" spans="1:15">
      <c r="A28" s="60" t="s">
        <v>282</v>
      </c>
      <c r="G28" s="59"/>
      <c r="H28" s="59"/>
      <c r="I28" s="59"/>
      <c r="J28" s="59"/>
      <c r="K28" s="59"/>
      <c r="L28" s="59"/>
      <c r="M28" s="59"/>
      <c r="N28" s="59"/>
      <c r="O28" s="59"/>
    </row>
    <row r="29" spans="1:15">
      <c r="A29" s="60" t="s">
        <v>283</v>
      </c>
      <c r="G29" s="59"/>
      <c r="H29" s="59"/>
      <c r="I29" s="59"/>
      <c r="J29" s="59"/>
      <c r="K29" s="59"/>
      <c r="L29" s="59"/>
      <c r="M29" s="59"/>
      <c r="N29" s="59"/>
      <c r="O29" s="59"/>
    </row>
    <row r="30" spans="1:15">
      <c r="A30" s="60" t="s">
        <v>273</v>
      </c>
      <c r="G30" s="59"/>
      <c r="H30" s="59"/>
      <c r="I30" s="59"/>
      <c r="J30" s="59"/>
      <c r="K30" s="59"/>
      <c r="L30" s="59"/>
      <c r="M30" s="59"/>
      <c r="N30" s="59"/>
      <c r="O30" s="59"/>
    </row>
    <row r="31" spans="1:15">
      <c r="A31" s="60" t="s">
        <v>284</v>
      </c>
      <c r="G31" s="59"/>
      <c r="H31" s="59"/>
      <c r="I31" s="59"/>
      <c r="J31" s="59"/>
      <c r="K31" s="59"/>
      <c r="L31" s="59"/>
      <c r="M31" s="59"/>
      <c r="N31" s="59"/>
      <c r="O31" s="59"/>
    </row>
    <row r="32" spans="1:15">
      <c r="A32" s="60" t="s">
        <v>285</v>
      </c>
      <c r="G32" s="59"/>
      <c r="H32" s="59"/>
      <c r="I32" s="59"/>
      <c r="J32" s="59"/>
      <c r="K32" s="59"/>
      <c r="L32" s="59"/>
      <c r="M32" s="59"/>
      <c r="N32" s="59"/>
      <c r="O32" s="59"/>
    </row>
    <row r="33" spans="1:15">
      <c r="A33" s="60" t="s">
        <v>286</v>
      </c>
      <c r="G33" s="59"/>
      <c r="H33" s="59"/>
      <c r="I33" s="59"/>
      <c r="J33" s="59"/>
      <c r="K33" s="59"/>
      <c r="L33" s="59"/>
      <c r="M33" s="59"/>
      <c r="N33" s="59"/>
      <c r="O33" s="59"/>
    </row>
    <row r="34" spans="1:15">
      <c r="A34" s="60" t="s">
        <v>287</v>
      </c>
      <c r="G34" s="59"/>
      <c r="H34" s="59"/>
      <c r="I34" s="59"/>
      <c r="J34" s="59"/>
      <c r="K34" s="59"/>
      <c r="L34" s="59"/>
      <c r="M34" s="59"/>
      <c r="N34" s="59"/>
      <c r="O34" s="59"/>
    </row>
    <row r="35" spans="1:15">
      <c r="A35" s="60" t="s">
        <v>288</v>
      </c>
      <c r="G35" s="59"/>
      <c r="H35" s="59"/>
      <c r="I35" s="59"/>
      <c r="J35" s="59"/>
      <c r="K35" s="59"/>
      <c r="L35" s="59"/>
      <c r="M35" s="59"/>
      <c r="N35" s="59"/>
      <c r="O35" s="59"/>
    </row>
    <row r="36" spans="1:15">
      <c r="A36" s="60" t="s">
        <v>289</v>
      </c>
      <c r="G36" s="59"/>
      <c r="H36" s="59"/>
      <c r="I36" s="59"/>
      <c r="J36" s="59"/>
      <c r="K36" s="59"/>
      <c r="L36" s="59"/>
      <c r="M36" s="59"/>
      <c r="N36" s="59"/>
      <c r="O36" s="59"/>
    </row>
    <row r="37" spans="1:15">
      <c r="A37" s="60" t="s">
        <v>290</v>
      </c>
      <c r="G37" s="59"/>
      <c r="H37" s="59"/>
      <c r="I37" s="59"/>
      <c r="J37" s="59"/>
      <c r="K37" s="59"/>
      <c r="L37" s="59"/>
      <c r="M37" s="59"/>
      <c r="N37" s="59"/>
      <c r="O37" s="59"/>
    </row>
    <row r="38" spans="1:15">
      <c r="A38" s="60" t="s">
        <v>291</v>
      </c>
      <c r="G38" s="59"/>
      <c r="H38" s="59"/>
      <c r="I38" s="59"/>
      <c r="J38" s="59"/>
      <c r="K38" s="59"/>
      <c r="L38" s="59"/>
      <c r="M38" s="59"/>
      <c r="N38" s="59"/>
      <c r="O38" s="59"/>
    </row>
    <row r="39" spans="1:15">
      <c r="A39" s="60" t="s">
        <v>292</v>
      </c>
      <c r="G39" s="59"/>
      <c r="H39" s="59"/>
      <c r="I39" s="59"/>
      <c r="J39" s="59"/>
      <c r="K39" s="59"/>
      <c r="L39" s="59"/>
      <c r="M39" s="59"/>
      <c r="N39" s="59"/>
      <c r="O39" s="59"/>
    </row>
    <row r="40" spans="1:15">
      <c r="A40" s="60" t="s">
        <v>293</v>
      </c>
      <c r="G40" s="59"/>
      <c r="H40" s="59"/>
      <c r="I40" s="59"/>
      <c r="J40" s="59"/>
      <c r="K40" s="59"/>
      <c r="L40" s="59"/>
      <c r="M40" s="59"/>
      <c r="N40" s="59"/>
      <c r="O40" s="59"/>
    </row>
    <row r="41" spans="1:15">
      <c r="A41" s="60" t="s">
        <v>294</v>
      </c>
      <c r="G41" s="59"/>
      <c r="H41" s="59"/>
      <c r="I41" s="59"/>
      <c r="J41" s="59"/>
      <c r="K41" s="59"/>
      <c r="L41" s="59"/>
      <c r="M41" s="59"/>
      <c r="N41" s="59"/>
      <c r="O41" s="59"/>
    </row>
    <row r="42" spans="1:15">
      <c r="A42" s="60" t="s">
        <v>295</v>
      </c>
      <c r="G42" s="59"/>
      <c r="H42" s="59"/>
      <c r="I42" s="59"/>
      <c r="J42" s="59"/>
      <c r="K42" s="59"/>
      <c r="L42" s="59"/>
      <c r="M42" s="59"/>
      <c r="N42" s="59"/>
      <c r="O42" s="59"/>
    </row>
    <row r="43" spans="1:15">
      <c r="A43" s="60" t="s">
        <v>296</v>
      </c>
      <c r="G43" s="59"/>
      <c r="H43" s="59"/>
      <c r="I43" s="59"/>
      <c r="J43" s="59"/>
      <c r="K43" s="59"/>
      <c r="L43" s="59"/>
      <c r="M43" s="59"/>
      <c r="N43" s="59"/>
      <c r="O43" s="59"/>
    </row>
    <row r="44" spans="1:15">
      <c r="A44" s="60" t="s">
        <v>297</v>
      </c>
    </row>
    <row r="45" spans="1:15">
      <c r="A45" s="60" t="s">
        <v>298</v>
      </c>
    </row>
    <row r="46" spans="1:15">
      <c r="A46" s="60" t="s">
        <v>299</v>
      </c>
    </row>
    <row r="47" spans="1:15">
      <c r="A47" s="60" t="s">
        <v>300</v>
      </c>
    </row>
    <row r="48" spans="1:15">
      <c r="A48" s="60" t="s">
        <v>301</v>
      </c>
    </row>
    <row r="49" spans="1:1">
      <c r="A49" s="60" t="s">
        <v>302</v>
      </c>
    </row>
    <row r="50" spans="1:1">
      <c r="A50" s="60" t="s">
        <v>303</v>
      </c>
    </row>
    <row r="51" spans="1:1">
      <c r="A51" s="60" t="s">
        <v>304</v>
      </c>
    </row>
    <row r="52" spans="1:1">
      <c r="A52" s="60" t="s">
        <v>305</v>
      </c>
    </row>
    <row r="53" spans="1:1">
      <c r="A53" s="60" t="s">
        <v>306</v>
      </c>
    </row>
    <row r="54" spans="1:1">
      <c r="A54" s="60" t="s">
        <v>307</v>
      </c>
    </row>
    <row r="55" spans="1:1">
      <c r="A55" s="60" t="s">
        <v>273</v>
      </c>
    </row>
    <row r="56" spans="1:1">
      <c r="A56" s="60" t="s">
        <v>308</v>
      </c>
    </row>
    <row r="57" spans="1:1">
      <c r="A57" s="60" t="s">
        <v>309</v>
      </c>
    </row>
    <row r="58" spans="1:1">
      <c r="A58" s="60" t="s">
        <v>310</v>
      </c>
    </row>
    <row r="59" spans="1:1">
      <c r="A59" s="60" t="s">
        <v>311</v>
      </c>
    </row>
    <row r="60" spans="1:1">
      <c r="A60" s="60" t="s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sqref="A1:F1"/>
    </sheetView>
  </sheetViews>
  <sheetFormatPr defaultRowHeight="15"/>
  <cols>
    <col min="1" max="1" width="16.42578125" style="15" bestFit="1" customWidth="1"/>
    <col min="2" max="2" width="11.140625" style="15" bestFit="1" customWidth="1"/>
    <col min="3" max="3" width="20.28515625" style="15" bestFit="1" customWidth="1"/>
    <col min="4" max="4" width="12.28515625" style="15" bestFit="1" customWidth="1"/>
    <col min="5" max="5" width="14.85546875" style="15" bestFit="1" customWidth="1"/>
    <col min="6" max="6" width="16.85546875" style="15" bestFit="1" customWidth="1"/>
    <col min="7" max="7" width="12.5703125" style="15" bestFit="1" customWidth="1"/>
    <col min="8" max="8" width="9.140625" style="29"/>
    <col min="9" max="9" width="29.7109375" style="29" bestFit="1" customWidth="1"/>
    <col min="10" max="11" width="9.140625" style="29"/>
  </cols>
  <sheetData>
    <row r="1" spans="1:9">
      <c r="A1" s="64" t="s">
        <v>316</v>
      </c>
      <c r="B1" s="64"/>
      <c r="C1" s="64"/>
      <c r="D1" s="64"/>
      <c r="E1" s="64"/>
      <c r="F1" s="64"/>
    </row>
    <row r="2" spans="1:9">
      <c r="A2" s="51"/>
      <c r="B2" s="51"/>
      <c r="C2" s="51"/>
      <c r="D2" s="51"/>
      <c r="E2" s="51"/>
      <c r="F2" s="51"/>
      <c r="G2" s="52"/>
    </row>
    <row r="3" spans="1:9" ht="15.75">
      <c r="A3" s="49" t="s">
        <v>103</v>
      </c>
      <c r="B3" s="49" t="s">
        <v>104</v>
      </c>
      <c r="C3" s="49" t="s">
        <v>105</v>
      </c>
      <c r="D3" s="50" t="s">
        <v>106</v>
      </c>
      <c r="E3" s="49" t="s">
        <v>107</v>
      </c>
      <c r="F3" s="49" t="s">
        <v>108</v>
      </c>
      <c r="G3" s="33" t="s">
        <v>109</v>
      </c>
    </row>
    <row r="4" spans="1:9">
      <c r="A4" s="34" t="s">
        <v>110</v>
      </c>
      <c r="B4" s="34" t="s">
        <v>110</v>
      </c>
      <c r="C4" s="34" t="s">
        <v>111</v>
      </c>
      <c r="D4" s="35" t="s">
        <v>112</v>
      </c>
      <c r="E4" s="36"/>
      <c r="F4" s="37"/>
      <c r="G4" s="36" t="s">
        <v>113</v>
      </c>
    </row>
    <row r="5" spans="1:9">
      <c r="A5" s="34" t="s">
        <v>110</v>
      </c>
      <c r="B5" s="34" t="s">
        <v>110</v>
      </c>
      <c r="C5" s="34" t="s">
        <v>114</v>
      </c>
      <c r="D5" s="35" t="s">
        <v>112</v>
      </c>
      <c r="E5" s="36"/>
      <c r="F5" s="37"/>
      <c r="G5" s="36" t="s">
        <v>115</v>
      </c>
      <c r="H5" s="30"/>
      <c r="I5" s="30"/>
    </row>
    <row r="6" spans="1:9">
      <c r="A6" s="34" t="s">
        <v>110</v>
      </c>
      <c r="B6" s="34" t="s">
        <v>116</v>
      </c>
      <c r="C6" s="34" t="s">
        <v>117</v>
      </c>
      <c r="D6" s="35" t="s">
        <v>112</v>
      </c>
      <c r="E6" s="38" t="s">
        <v>118</v>
      </c>
      <c r="F6" s="38" t="s">
        <v>119</v>
      </c>
      <c r="G6" s="37"/>
      <c r="H6" s="31"/>
      <c r="I6" s="32"/>
    </row>
    <row r="7" spans="1:9">
      <c r="A7" s="34" t="s">
        <v>110</v>
      </c>
      <c r="B7" s="34" t="s">
        <v>120</v>
      </c>
      <c r="C7" s="34" t="s">
        <v>121</v>
      </c>
      <c r="D7" s="35" t="s">
        <v>112</v>
      </c>
      <c r="E7" s="37"/>
      <c r="F7" s="37"/>
      <c r="G7" s="37" t="s">
        <v>122</v>
      </c>
      <c r="H7" s="31"/>
      <c r="I7" s="32"/>
    </row>
    <row r="8" spans="1:9">
      <c r="A8" s="34" t="s">
        <v>123</v>
      </c>
      <c r="B8" s="34" t="s">
        <v>120</v>
      </c>
      <c r="C8" s="34" t="s">
        <v>124</v>
      </c>
      <c r="D8" s="35" t="s">
        <v>112</v>
      </c>
      <c r="E8" s="37"/>
      <c r="F8" s="37"/>
      <c r="G8" s="37" t="s">
        <v>125</v>
      </c>
      <c r="H8" s="31"/>
      <c r="I8" s="32"/>
    </row>
    <row r="9" spans="1:9">
      <c r="A9" s="34" t="s">
        <v>126</v>
      </c>
      <c r="B9" s="34"/>
      <c r="C9" s="34" t="s">
        <v>127</v>
      </c>
      <c r="D9" s="35" t="s">
        <v>112</v>
      </c>
      <c r="E9" s="39" t="s">
        <v>128</v>
      </c>
      <c r="F9" s="39"/>
      <c r="G9" s="37"/>
      <c r="H9" s="31"/>
      <c r="I9" s="32"/>
    </row>
    <row r="10" spans="1:9">
      <c r="A10" s="34" t="s">
        <v>126</v>
      </c>
      <c r="B10" s="34"/>
      <c r="C10" s="40" t="s">
        <v>129</v>
      </c>
      <c r="D10" s="35" t="s">
        <v>112</v>
      </c>
      <c r="E10" s="38" t="s">
        <v>130</v>
      </c>
      <c r="F10" s="39"/>
      <c r="G10" s="37"/>
    </row>
    <row r="11" spans="1:9">
      <c r="A11" s="41" t="s">
        <v>131</v>
      </c>
      <c r="B11" s="41"/>
      <c r="C11" s="41" t="s">
        <v>132</v>
      </c>
      <c r="D11" s="42" t="s">
        <v>133</v>
      </c>
      <c r="E11" s="37"/>
      <c r="F11" s="43"/>
      <c r="G11" s="37" t="s">
        <v>134</v>
      </c>
    </row>
    <row r="12" spans="1:9">
      <c r="A12" s="41" t="s">
        <v>135</v>
      </c>
      <c r="B12" s="41"/>
      <c r="C12" s="41" t="s">
        <v>136</v>
      </c>
      <c r="D12" s="42" t="s">
        <v>137</v>
      </c>
      <c r="E12" s="43"/>
      <c r="F12" s="43"/>
      <c r="G12" s="37" t="s">
        <v>138</v>
      </c>
    </row>
    <row r="13" spans="1:9">
      <c r="A13" s="41" t="s">
        <v>135</v>
      </c>
      <c r="B13" s="41"/>
      <c r="C13" s="41" t="s">
        <v>139</v>
      </c>
      <c r="D13" s="42" t="s">
        <v>137</v>
      </c>
      <c r="E13" s="44" t="s">
        <v>140</v>
      </c>
      <c r="F13" s="44" t="s">
        <v>141</v>
      </c>
      <c r="G13" s="37"/>
    </row>
    <row r="14" spans="1:9">
      <c r="A14" s="41" t="s">
        <v>142</v>
      </c>
      <c r="B14" s="41" t="s">
        <v>143</v>
      </c>
      <c r="C14" s="41" t="s">
        <v>144</v>
      </c>
      <c r="D14" s="42" t="s">
        <v>145</v>
      </c>
      <c r="E14" s="43" t="s">
        <v>146</v>
      </c>
      <c r="F14" s="43"/>
      <c r="G14" s="37"/>
    </row>
    <row r="15" spans="1:9">
      <c r="A15" s="41" t="s">
        <v>142</v>
      </c>
      <c r="B15" s="41" t="s">
        <v>143</v>
      </c>
      <c r="C15" s="41" t="s">
        <v>147</v>
      </c>
      <c r="D15" s="42" t="s">
        <v>145</v>
      </c>
      <c r="E15" s="43"/>
      <c r="F15" s="43"/>
      <c r="G15" s="37" t="s">
        <v>148</v>
      </c>
    </row>
    <row r="16" spans="1:9">
      <c r="A16" s="41" t="s">
        <v>142</v>
      </c>
      <c r="B16" s="41" t="s">
        <v>142</v>
      </c>
      <c r="C16" s="41" t="s">
        <v>149</v>
      </c>
      <c r="D16" s="42" t="s">
        <v>145</v>
      </c>
      <c r="E16" s="37"/>
      <c r="F16" s="43"/>
      <c r="G16" s="37" t="s">
        <v>150</v>
      </c>
    </row>
    <row r="17" spans="1:7">
      <c r="A17" s="41" t="s">
        <v>142</v>
      </c>
      <c r="B17" s="41" t="s">
        <v>142</v>
      </c>
      <c r="C17" s="41" t="s">
        <v>151</v>
      </c>
      <c r="D17" s="42" t="s">
        <v>145</v>
      </c>
      <c r="E17" s="37"/>
      <c r="F17" s="43"/>
      <c r="G17" s="37" t="s">
        <v>152</v>
      </c>
    </row>
    <row r="18" spans="1:7">
      <c r="A18" s="45" t="s">
        <v>153</v>
      </c>
      <c r="B18" s="45" t="s">
        <v>142</v>
      </c>
      <c r="C18" s="45" t="s">
        <v>154</v>
      </c>
      <c r="D18" s="46" t="s">
        <v>145</v>
      </c>
      <c r="E18" s="47" t="s">
        <v>155</v>
      </c>
      <c r="F18" s="46" t="s">
        <v>209</v>
      </c>
      <c r="G18" s="47"/>
    </row>
    <row r="19" spans="1:7">
      <c r="A19" s="41" t="s">
        <v>153</v>
      </c>
      <c r="B19" s="41" t="s">
        <v>142</v>
      </c>
      <c r="C19" s="41" t="s">
        <v>156</v>
      </c>
      <c r="D19" s="42" t="s">
        <v>145</v>
      </c>
      <c r="E19" s="43"/>
      <c r="F19" s="43"/>
      <c r="G19" s="37" t="s">
        <v>157</v>
      </c>
    </row>
    <row r="20" spans="1:7">
      <c r="A20" s="41" t="s">
        <v>153</v>
      </c>
      <c r="B20" s="41" t="s">
        <v>153</v>
      </c>
      <c r="C20" s="41" t="s">
        <v>158</v>
      </c>
      <c r="D20" s="42" t="s">
        <v>145</v>
      </c>
      <c r="E20" s="43"/>
      <c r="F20" s="43"/>
      <c r="G20" s="37" t="s">
        <v>159</v>
      </c>
    </row>
    <row r="21" spans="1:7">
      <c r="A21" s="41" t="s">
        <v>153</v>
      </c>
      <c r="B21" s="41" t="s">
        <v>153</v>
      </c>
      <c r="C21" s="41" t="s">
        <v>160</v>
      </c>
      <c r="D21" s="42" t="s">
        <v>145</v>
      </c>
      <c r="E21" s="43"/>
      <c r="F21" s="43"/>
      <c r="G21" s="37" t="s">
        <v>161</v>
      </c>
    </row>
    <row r="22" spans="1:7">
      <c r="A22" s="41" t="s">
        <v>153</v>
      </c>
      <c r="B22" s="41" t="s">
        <v>142</v>
      </c>
      <c r="C22" s="41" t="s">
        <v>162</v>
      </c>
      <c r="D22" s="42" t="s">
        <v>145</v>
      </c>
      <c r="E22" s="44" t="s">
        <v>163</v>
      </c>
      <c r="F22" s="37" t="s">
        <v>164</v>
      </c>
      <c r="G22" s="37"/>
    </row>
    <row r="23" spans="1:7">
      <c r="A23" s="41" t="s">
        <v>142</v>
      </c>
      <c r="B23" s="41" t="s">
        <v>142</v>
      </c>
      <c r="C23" s="41" t="s">
        <v>165</v>
      </c>
      <c r="D23" s="42" t="s">
        <v>145</v>
      </c>
      <c r="E23" s="43"/>
      <c r="F23" s="43"/>
      <c r="G23" s="37" t="s">
        <v>166</v>
      </c>
    </row>
    <row r="24" spans="1:7">
      <c r="A24" s="41" t="s">
        <v>142</v>
      </c>
      <c r="B24" s="41" t="s">
        <v>142</v>
      </c>
      <c r="C24" s="41" t="s">
        <v>167</v>
      </c>
      <c r="D24" s="42" t="s">
        <v>145</v>
      </c>
      <c r="E24" s="43"/>
      <c r="F24" s="43"/>
      <c r="G24" s="37" t="s">
        <v>168</v>
      </c>
    </row>
    <row r="25" spans="1:7">
      <c r="A25" s="41" t="s">
        <v>142</v>
      </c>
      <c r="B25" s="41" t="s">
        <v>142</v>
      </c>
      <c r="C25" s="41" t="s">
        <v>169</v>
      </c>
      <c r="D25" s="42" t="s">
        <v>145</v>
      </c>
      <c r="E25" s="43"/>
      <c r="F25" s="43"/>
      <c r="G25" s="37" t="s">
        <v>170</v>
      </c>
    </row>
    <row r="26" spans="1:7">
      <c r="A26" s="41" t="s">
        <v>142</v>
      </c>
      <c r="B26" s="41" t="s">
        <v>142</v>
      </c>
      <c r="C26" s="41" t="s">
        <v>171</v>
      </c>
      <c r="D26" s="42" t="s">
        <v>145</v>
      </c>
      <c r="E26" s="43"/>
      <c r="F26" s="43"/>
      <c r="G26" s="37" t="s">
        <v>172</v>
      </c>
    </row>
    <row r="27" spans="1:7">
      <c r="A27" s="41" t="s">
        <v>142</v>
      </c>
      <c r="B27" s="41" t="s">
        <v>142</v>
      </c>
      <c r="C27" s="41" t="s">
        <v>173</v>
      </c>
      <c r="D27" s="42" t="s">
        <v>145</v>
      </c>
      <c r="E27" s="36" t="s">
        <v>174</v>
      </c>
      <c r="F27" s="43" t="s">
        <v>175</v>
      </c>
      <c r="G27" s="37"/>
    </row>
    <row r="28" spans="1:7">
      <c r="A28" s="41" t="s">
        <v>142</v>
      </c>
      <c r="B28" s="41" t="s">
        <v>142</v>
      </c>
      <c r="C28" s="41" t="s">
        <v>176</v>
      </c>
      <c r="D28" s="42" t="s">
        <v>145</v>
      </c>
      <c r="E28" s="43"/>
      <c r="F28" s="43"/>
      <c r="G28" s="37" t="s">
        <v>177</v>
      </c>
    </row>
    <row r="29" spans="1:7">
      <c r="A29" s="41" t="s">
        <v>142</v>
      </c>
      <c r="B29" s="41" t="s">
        <v>178</v>
      </c>
      <c r="C29" s="41" t="s">
        <v>179</v>
      </c>
      <c r="D29" s="42" t="s">
        <v>145</v>
      </c>
      <c r="E29" s="44" t="s">
        <v>180</v>
      </c>
      <c r="F29" s="44" t="s">
        <v>181</v>
      </c>
      <c r="G29" s="37"/>
    </row>
    <row r="30" spans="1:7">
      <c r="A30" s="41" t="s">
        <v>142</v>
      </c>
      <c r="B30" s="41" t="s">
        <v>178</v>
      </c>
      <c r="C30" s="41" t="s">
        <v>182</v>
      </c>
      <c r="D30" s="42" t="s">
        <v>145</v>
      </c>
      <c r="E30" s="43"/>
      <c r="F30" s="43"/>
      <c r="G30" s="37" t="s">
        <v>183</v>
      </c>
    </row>
    <row r="31" spans="1:7">
      <c r="A31" s="41" t="s">
        <v>153</v>
      </c>
      <c r="B31" s="41" t="s">
        <v>184</v>
      </c>
      <c r="C31" s="41" t="s">
        <v>185</v>
      </c>
      <c r="D31" s="42" t="s">
        <v>145</v>
      </c>
      <c r="E31" s="36" t="s">
        <v>186</v>
      </c>
      <c r="F31" s="43"/>
      <c r="G31" s="37"/>
    </row>
    <row r="32" spans="1:7">
      <c r="A32" s="41" t="s">
        <v>153</v>
      </c>
      <c r="B32" s="41" t="s">
        <v>184</v>
      </c>
      <c r="C32" s="41" t="s">
        <v>187</v>
      </c>
      <c r="D32" s="42" t="s">
        <v>145</v>
      </c>
      <c r="E32" s="43"/>
      <c r="F32" s="43"/>
      <c r="G32" s="37" t="s">
        <v>188</v>
      </c>
    </row>
    <row r="33" spans="1:7">
      <c r="A33" s="41" t="s">
        <v>189</v>
      </c>
      <c r="B33" s="41"/>
      <c r="C33" s="41" t="s">
        <v>190</v>
      </c>
      <c r="D33" s="42" t="s">
        <v>191</v>
      </c>
      <c r="E33" s="43"/>
      <c r="F33" s="43"/>
      <c r="G33" s="36" t="s">
        <v>192</v>
      </c>
    </row>
    <row r="34" spans="1:7">
      <c r="A34" s="48" t="s">
        <v>193</v>
      </c>
      <c r="B34" s="40"/>
      <c r="C34" s="40" t="s">
        <v>194</v>
      </c>
      <c r="D34" s="42" t="s">
        <v>195</v>
      </c>
      <c r="E34" s="37"/>
      <c r="F34" s="37"/>
      <c r="G34" s="36" t="s">
        <v>196</v>
      </c>
    </row>
    <row r="35" spans="1:7">
      <c r="A35" s="48" t="s">
        <v>197</v>
      </c>
      <c r="B35" s="40"/>
      <c r="C35" s="40" t="s">
        <v>198</v>
      </c>
      <c r="D35" s="42" t="s">
        <v>195</v>
      </c>
      <c r="E35" s="37"/>
      <c r="F35" s="37"/>
      <c r="G35" s="36" t="s">
        <v>199</v>
      </c>
    </row>
    <row r="36" spans="1:7">
      <c r="A36" s="48" t="s">
        <v>200</v>
      </c>
      <c r="B36" s="40"/>
      <c r="C36" s="40" t="s">
        <v>201</v>
      </c>
      <c r="D36" s="42" t="s">
        <v>195</v>
      </c>
      <c r="E36" s="37"/>
      <c r="F36" s="37"/>
      <c r="G36" s="36" t="s">
        <v>202</v>
      </c>
    </row>
    <row r="37" spans="1:7">
      <c r="A37" s="48" t="s">
        <v>203</v>
      </c>
      <c r="B37" s="40"/>
      <c r="C37" s="40" t="s">
        <v>204</v>
      </c>
      <c r="D37" s="42" t="s">
        <v>195</v>
      </c>
      <c r="E37" s="37"/>
      <c r="F37" s="37"/>
      <c r="G37" s="36" t="s">
        <v>205</v>
      </c>
    </row>
    <row r="38" spans="1:7">
      <c r="A38" s="48" t="s">
        <v>206</v>
      </c>
      <c r="B38" s="40"/>
      <c r="C38" s="40" t="s">
        <v>207</v>
      </c>
      <c r="D38" s="42" t="s">
        <v>195</v>
      </c>
      <c r="E38" s="37"/>
      <c r="F38" s="37"/>
      <c r="G38" s="36" t="s">
        <v>208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tabSelected="1" workbookViewId="0">
      <selection activeCell="D4" sqref="D4:D14"/>
    </sheetView>
  </sheetViews>
  <sheetFormatPr defaultRowHeight="15"/>
  <cols>
    <col min="1" max="1" width="9.5703125" customWidth="1"/>
    <col min="2" max="3" width="12.5703125" customWidth="1"/>
    <col min="4" max="4" width="13" customWidth="1"/>
    <col min="5" max="5" width="14.5703125" customWidth="1"/>
    <col min="6" max="6" width="7.7109375" customWidth="1"/>
    <col min="7" max="7" width="29.28515625" customWidth="1"/>
    <col min="8" max="8" width="18.5703125" customWidth="1"/>
    <col min="9" max="9" width="16.28515625" customWidth="1"/>
    <col min="10" max="10" width="16.5703125" customWidth="1"/>
    <col min="11" max="11" width="10.5703125" customWidth="1"/>
    <col min="12" max="12" width="25.7109375" customWidth="1"/>
    <col min="13" max="13" width="16.7109375" customWidth="1"/>
    <col min="14" max="14" width="13" customWidth="1"/>
    <col min="15" max="15" width="16.28515625" customWidth="1"/>
  </cols>
  <sheetData>
    <row r="1" spans="1:15">
      <c r="A1" t="s">
        <v>317</v>
      </c>
    </row>
    <row r="3" spans="1:15" ht="45.75" thickBot="1">
      <c r="A3" s="1" t="s">
        <v>0</v>
      </c>
      <c r="B3" s="1" t="s">
        <v>83</v>
      </c>
      <c r="C3" s="1" t="s">
        <v>79</v>
      </c>
      <c r="D3" s="1" t="s">
        <v>1</v>
      </c>
      <c r="E3" s="1" t="s">
        <v>2</v>
      </c>
      <c r="F3" s="1" t="s">
        <v>3</v>
      </c>
      <c r="G3" s="1" t="s">
        <v>82</v>
      </c>
      <c r="H3" s="1" t="s">
        <v>79</v>
      </c>
      <c r="I3" s="1" t="s">
        <v>1</v>
      </c>
      <c r="J3" s="1" t="s">
        <v>2</v>
      </c>
      <c r="K3" s="1" t="s">
        <v>4</v>
      </c>
      <c r="L3" s="1" t="s">
        <v>80</v>
      </c>
      <c r="M3" s="1" t="s">
        <v>79</v>
      </c>
      <c r="N3" s="1" t="s">
        <v>1</v>
      </c>
      <c r="O3" s="1" t="s">
        <v>81</v>
      </c>
    </row>
    <row r="4" spans="1:15">
      <c r="A4" s="78" t="s">
        <v>5</v>
      </c>
      <c r="B4" s="70" t="s">
        <v>6</v>
      </c>
      <c r="C4" s="70" t="s">
        <v>85</v>
      </c>
      <c r="D4" s="70">
        <v>12</v>
      </c>
      <c r="E4" s="71">
        <f>D4/55*100</f>
        <v>21.818181818181817</v>
      </c>
      <c r="F4" s="70" t="s">
        <v>7</v>
      </c>
      <c r="G4" s="70" t="s">
        <v>8</v>
      </c>
      <c r="H4" s="74">
        <v>5.8000000000000003E-2</v>
      </c>
      <c r="I4" s="70">
        <v>10</v>
      </c>
      <c r="J4" s="71">
        <f>I4/55*100</f>
        <v>18.181818181818183</v>
      </c>
      <c r="K4" s="16" t="s">
        <v>9</v>
      </c>
      <c r="L4" s="16" t="s">
        <v>10</v>
      </c>
      <c r="M4" s="16"/>
      <c r="N4" s="16"/>
      <c r="O4" s="17"/>
    </row>
    <row r="5" spans="1:15">
      <c r="A5" s="72"/>
      <c r="B5" s="65"/>
      <c r="C5" s="65"/>
      <c r="D5" s="65"/>
      <c r="E5" s="66"/>
      <c r="F5" s="65"/>
      <c r="G5" s="65"/>
      <c r="H5" s="75"/>
      <c r="I5" s="65"/>
      <c r="J5" s="66"/>
      <c r="K5" s="12" t="s">
        <v>11</v>
      </c>
      <c r="L5" s="12" t="s">
        <v>12</v>
      </c>
      <c r="M5" s="11">
        <v>5.74E-2</v>
      </c>
      <c r="N5" s="4">
        <v>10</v>
      </c>
      <c r="O5" s="5">
        <f>N5/55*100</f>
        <v>18.181818181818183</v>
      </c>
    </row>
    <row r="6" spans="1:15" ht="30">
      <c r="A6" s="72"/>
      <c r="B6" s="65"/>
      <c r="C6" s="65"/>
      <c r="D6" s="65"/>
      <c r="E6" s="66"/>
      <c r="F6" s="65" t="s">
        <v>13</v>
      </c>
      <c r="G6" s="65" t="s">
        <v>14</v>
      </c>
      <c r="H6" s="67">
        <v>2.1000000000000001E-2</v>
      </c>
      <c r="I6" s="65">
        <v>0</v>
      </c>
      <c r="J6" s="66">
        <v>0</v>
      </c>
      <c r="K6" s="18" t="s">
        <v>90</v>
      </c>
      <c r="L6" s="19" t="s">
        <v>89</v>
      </c>
      <c r="M6" s="19"/>
      <c r="N6" s="19"/>
      <c r="O6" s="20"/>
    </row>
    <row r="7" spans="1:15" ht="30">
      <c r="A7" s="72"/>
      <c r="B7" s="65"/>
      <c r="C7" s="65"/>
      <c r="D7" s="65"/>
      <c r="E7" s="66"/>
      <c r="F7" s="65"/>
      <c r="G7" s="65"/>
      <c r="H7" s="67"/>
      <c r="I7" s="65"/>
      <c r="J7" s="66"/>
      <c r="K7" s="18" t="s">
        <v>92</v>
      </c>
      <c r="L7" s="19" t="s">
        <v>91</v>
      </c>
      <c r="M7" s="19"/>
      <c r="N7" s="19"/>
      <c r="O7" s="20"/>
    </row>
    <row r="8" spans="1:15">
      <c r="A8" s="72"/>
      <c r="B8" s="65"/>
      <c r="C8" s="65"/>
      <c r="D8" s="65"/>
      <c r="E8" s="66"/>
      <c r="F8" s="65"/>
      <c r="G8" s="65"/>
      <c r="H8" s="67"/>
      <c r="I8" s="65"/>
      <c r="J8" s="66"/>
      <c r="K8" s="18" t="s">
        <v>93</v>
      </c>
      <c r="L8" s="19" t="s">
        <v>94</v>
      </c>
      <c r="M8" s="19"/>
      <c r="N8" s="19"/>
      <c r="O8" s="20"/>
    </row>
    <row r="9" spans="1:15">
      <c r="A9" s="72"/>
      <c r="B9" s="65"/>
      <c r="C9" s="65"/>
      <c r="D9" s="65"/>
      <c r="E9" s="66"/>
      <c r="F9" s="65"/>
      <c r="G9" s="65"/>
      <c r="H9" s="67"/>
      <c r="I9" s="65"/>
      <c r="J9" s="66"/>
      <c r="K9" s="18" t="s">
        <v>95</v>
      </c>
      <c r="L9" s="19" t="s">
        <v>96</v>
      </c>
      <c r="M9" s="19"/>
      <c r="N9" s="19"/>
      <c r="O9" s="20"/>
    </row>
    <row r="10" spans="1:15">
      <c r="A10" s="72"/>
      <c r="B10" s="65"/>
      <c r="C10" s="65"/>
      <c r="D10" s="65"/>
      <c r="E10" s="66"/>
      <c r="F10" s="65" t="s">
        <v>15</v>
      </c>
      <c r="G10" s="65" t="s">
        <v>16</v>
      </c>
      <c r="H10" s="67">
        <v>5.5999999999999999E-3</v>
      </c>
      <c r="I10" s="65">
        <v>0</v>
      </c>
      <c r="J10" s="66">
        <v>0</v>
      </c>
      <c r="K10" s="18" t="s">
        <v>97</v>
      </c>
      <c r="L10" s="19" t="s">
        <v>98</v>
      </c>
      <c r="M10" s="19"/>
      <c r="N10" s="19"/>
      <c r="O10" s="20"/>
    </row>
    <row r="11" spans="1:15">
      <c r="A11" s="72"/>
      <c r="B11" s="65"/>
      <c r="C11" s="65"/>
      <c r="D11" s="65"/>
      <c r="E11" s="66"/>
      <c r="F11" s="65"/>
      <c r="G11" s="65"/>
      <c r="H11" s="67"/>
      <c r="I11" s="65"/>
      <c r="J11" s="66"/>
      <c r="K11" s="18" t="s">
        <v>99</v>
      </c>
      <c r="L11" s="19" t="s">
        <v>100</v>
      </c>
      <c r="M11" s="19"/>
      <c r="N11" s="19"/>
      <c r="O11" s="20"/>
    </row>
    <row r="12" spans="1:15">
      <c r="A12" s="72"/>
      <c r="B12" s="65"/>
      <c r="C12" s="65"/>
      <c r="D12" s="65"/>
      <c r="E12" s="66"/>
      <c r="F12" s="65"/>
      <c r="G12" s="65"/>
      <c r="H12" s="67"/>
      <c r="I12" s="65"/>
      <c r="J12" s="66"/>
      <c r="K12" s="19" t="s">
        <v>101</v>
      </c>
      <c r="L12" s="19" t="s">
        <v>102</v>
      </c>
      <c r="M12" s="19"/>
      <c r="N12" s="19"/>
      <c r="O12" s="20"/>
    </row>
    <row r="13" spans="1:15">
      <c r="A13" s="72"/>
      <c r="B13" s="65"/>
      <c r="C13" s="65"/>
      <c r="D13" s="65"/>
      <c r="E13" s="66"/>
      <c r="F13" s="65" t="s">
        <v>17</v>
      </c>
      <c r="G13" s="65" t="s">
        <v>18</v>
      </c>
      <c r="H13" s="75">
        <v>8.0000000000000002E-3</v>
      </c>
      <c r="I13" s="65">
        <v>2</v>
      </c>
      <c r="J13" s="66">
        <f>I13/55*100</f>
        <v>3.6363636363636362</v>
      </c>
      <c r="K13" s="19" t="s">
        <v>19</v>
      </c>
      <c r="L13" s="19" t="s">
        <v>20</v>
      </c>
      <c r="M13" s="19"/>
      <c r="N13" s="19"/>
      <c r="O13" s="20"/>
    </row>
    <row r="14" spans="1:15" ht="15.75" thickBot="1">
      <c r="A14" s="73"/>
      <c r="B14" s="68"/>
      <c r="C14" s="68"/>
      <c r="D14" s="68"/>
      <c r="E14" s="69"/>
      <c r="F14" s="68"/>
      <c r="G14" s="68"/>
      <c r="H14" s="76"/>
      <c r="I14" s="68"/>
      <c r="J14" s="69"/>
      <c r="K14" s="1" t="s">
        <v>21</v>
      </c>
      <c r="L14" s="1" t="s">
        <v>22</v>
      </c>
      <c r="M14" s="13">
        <v>7.1000000000000004E-3</v>
      </c>
      <c r="N14" s="1">
        <v>2</v>
      </c>
      <c r="O14" s="6">
        <f t="shared" ref="O14:O32" si="0">N14/55*100</f>
        <v>3.6363636363636362</v>
      </c>
    </row>
    <row r="15" spans="1:15">
      <c r="A15" s="78" t="s">
        <v>23</v>
      </c>
      <c r="B15" s="70" t="s">
        <v>24</v>
      </c>
      <c r="C15" s="74" t="s">
        <v>86</v>
      </c>
      <c r="D15" s="70">
        <v>23</v>
      </c>
      <c r="E15" s="71">
        <f>D15/55*100</f>
        <v>41.818181818181813</v>
      </c>
      <c r="F15" s="70" t="s">
        <v>25</v>
      </c>
      <c r="G15" s="70" t="s">
        <v>26</v>
      </c>
      <c r="H15" s="74">
        <v>0.2782</v>
      </c>
      <c r="I15" s="70">
        <v>3</v>
      </c>
      <c r="J15" s="71">
        <f>3/55*100</f>
        <v>5.4545454545454541</v>
      </c>
      <c r="K15" s="2" t="s">
        <v>27</v>
      </c>
      <c r="L15" s="2" t="s">
        <v>28</v>
      </c>
      <c r="M15" s="10">
        <v>0.24579999999999999</v>
      </c>
      <c r="N15" s="2">
        <v>3</v>
      </c>
      <c r="O15" s="3">
        <f t="shared" si="0"/>
        <v>5.4545454545454541</v>
      </c>
    </row>
    <row r="16" spans="1:15">
      <c r="A16" s="72"/>
      <c r="B16" s="65"/>
      <c r="C16" s="65"/>
      <c r="D16" s="65"/>
      <c r="E16" s="66"/>
      <c r="F16" s="65"/>
      <c r="G16" s="65"/>
      <c r="H16" s="77"/>
      <c r="I16" s="65"/>
      <c r="J16" s="66"/>
      <c r="K16" s="19" t="s">
        <v>29</v>
      </c>
      <c r="L16" s="19" t="s">
        <v>30</v>
      </c>
      <c r="M16" s="19"/>
      <c r="N16" s="19"/>
      <c r="O16" s="20"/>
    </row>
    <row r="17" spans="1:15">
      <c r="A17" s="72"/>
      <c r="B17" s="65"/>
      <c r="C17" s="65"/>
      <c r="D17" s="65"/>
      <c r="E17" s="66"/>
      <c r="F17" s="65"/>
      <c r="G17" s="65"/>
      <c r="H17" s="77"/>
      <c r="I17" s="65"/>
      <c r="J17" s="66"/>
      <c r="K17" s="19" t="s">
        <v>31</v>
      </c>
      <c r="L17" s="19" t="s">
        <v>32</v>
      </c>
      <c r="M17" s="19"/>
      <c r="N17" s="19"/>
      <c r="O17" s="20"/>
    </row>
    <row r="18" spans="1:15">
      <c r="A18" s="72"/>
      <c r="B18" s="65"/>
      <c r="C18" s="65"/>
      <c r="D18" s="65"/>
      <c r="E18" s="66"/>
      <c r="F18" s="65" t="s">
        <v>33</v>
      </c>
      <c r="G18" s="65" t="s">
        <v>34</v>
      </c>
      <c r="H18" s="4"/>
      <c r="I18" s="65">
        <v>4</v>
      </c>
      <c r="J18" s="66">
        <f>4/55*100</f>
        <v>7.2727272727272725</v>
      </c>
      <c r="K18" s="4" t="s">
        <v>35</v>
      </c>
      <c r="L18" s="4" t="s">
        <v>36</v>
      </c>
      <c r="M18" s="11">
        <v>1.47E-2</v>
      </c>
      <c r="N18" s="4">
        <v>4</v>
      </c>
      <c r="O18" s="5">
        <f t="shared" si="0"/>
        <v>7.2727272727272725</v>
      </c>
    </row>
    <row r="19" spans="1:15" ht="30">
      <c r="A19" s="72"/>
      <c r="B19" s="65"/>
      <c r="C19" s="65"/>
      <c r="D19" s="65"/>
      <c r="E19" s="66"/>
      <c r="F19" s="65"/>
      <c r="G19" s="65"/>
      <c r="H19" s="11">
        <v>4.3299999999999998E-2</v>
      </c>
      <c r="I19" s="65"/>
      <c r="J19" s="66"/>
      <c r="K19" s="19" t="s">
        <v>37</v>
      </c>
      <c r="L19" s="19" t="s">
        <v>38</v>
      </c>
      <c r="M19" s="19"/>
      <c r="N19" s="19"/>
      <c r="O19" s="20"/>
    </row>
    <row r="20" spans="1:15">
      <c r="A20" s="72"/>
      <c r="B20" s="65"/>
      <c r="C20" s="65"/>
      <c r="D20" s="65"/>
      <c r="E20" s="66"/>
      <c r="F20" s="65"/>
      <c r="G20" s="65"/>
      <c r="H20" s="4"/>
      <c r="I20" s="65"/>
      <c r="J20" s="66"/>
      <c r="K20" s="19" t="s">
        <v>39</v>
      </c>
      <c r="L20" s="19" t="s">
        <v>40</v>
      </c>
      <c r="M20" s="19"/>
      <c r="N20" s="19"/>
      <c r="O20" s="20"/>
    </row>
    <row r="21" spans="1:15">
      <c r="A21" s="72"/>
      <c r="B21" s="65"/>
      <c r="C21" s="65"/>
      <c r="D21" s="65"/>
      <c r="E21" s="66"/>
      <c r="F21" s="4" t="s">
        <v>41</v>
      </c>
      <c r="G21" s="4" t="s">
        <v>42</v>
      </c>
      <c r="H21" s="11">
        <v>1.1999999999999999E-3</v>
      </c>
      <c r="I21" s="4">
        <v>0</v>
      </c>
      <c r="J21" s="5">
        <v>0</v>
      </c>
      <c r="K21" s="27"/>
      <c r="L21" s="27"/>
      <c r="M21" s="27"/>
      <c r="N21" s="27"/>
      <c r="O21" s="28"/>
    </row>
    <row r="22" spans="1:15" ht="30">
      <c r="A22" s="72"/>
      <c r="B22" s="65"/>
      <c r="C22" s="65"/>
      <c r="D22" s="65"/>
      <c r="E22" s="66"/>
      <c r="F22" s="65" t="s">
        <v>43</v>
      </c>
      <c r="G22" s="65" t="s">
        <v>44</v>
      </c>
      <c r="H22" s="67">
        <v>0.15459999999999999</v>
      </c>
      <c r="I22" s="65">
        <v>16</v>
      </c>
      <c r="J22" s="66">
        <f>16/55*100</f>
        <v>29.09090909090909</v>
      </c>
      <c r="K22" s="4" t="s">
        <v>45</v>
      </c>
      <c r="L22" s="4" t="s">
        <v>46</v>
      </c>
      <c r="M22" s="11">
        <v>3.5499999999999997E-2</v>
      </c>
      <c r="N22" s="4">
        <v>1</v>
      </c>
      <c r="O22" s="5">
        <f t="shared" si="0"/>
        <v>1.8181818181818181</v>
      </c>
    </row>
    <row r="23" spans="1:15" ht="30">
      <c r="A23" s="72"/>
      <c r="B23" s="65"/>
      <c r="C23" s="65"/>
      <c r="D23" s="65"/>
      <c r="E23" s="66"/>
      <c r="F23" s="65"/>
      <c r="G23" s="65"/>
      <c r="H23" s="65"/>
      <c r="I23" s="65"/>
      <c r="J23" s="66"/>
      <c r="K23" s="4" t="s">
        <v>47</v>
      </c>
      <c r="L23" s="4" t="s">
        <v>48</v>
      </c>
      <c r="M23" s="11">
        <v>6.8500000000000005E-2</v>
      </c>
      <c r="N23" s="4">
        <v>12</v>
      </c>
      <c r="O23" s="5">
        <f t="shared" si="0"/>
        <v>21.818181818181817</v>
      </c>
    </row>
    <row r="24" spans="1:15" ht="60">
      <c r="A24" s="72"/>
      <c r="B24" s="65"/>
      <c r="C24" s="65"/>
      <c r="D24" s="65"/>
      <c r="E24" s="66"/>
      <c r="F24" s="65"/>
      <c r="G24" s="65"/>
      <c r="H24" s="65"/>
      <c r="I24" s="65"/>
      <c r="J24" s="66"/>
      <c r="K24" s="4" t="s">
        <v>49</v>
      </c>
      <c r="L24" s="4" t="s">
        <v>50</v>
      </c>
      <c r="M24" s="11">
        <v>4.7199999999999999E-2</v>
      </c>
      <c r="N24" s="4">
        <v>3</v>
      </c>
      <c r="O24" s="5">
        <f t="shared" si="0"/>
        <v>5.4545454545454541</v>
      </c>
    </row>
    <row r="25" spans="1:15" ht="15.75" thickBot="1">
      <c r="A25" s="73"/>
      <c r="B25" s="68"/>
      <c r="C25" s="68"/>
      <c r="D25" s="68"/>
      <c r="E25" s="69"/>
      <c r="F25" s="68"/>
      <c r="G25" s="68"/>
      <c r="H25" s="68"/>
      <c r="I25" s="68"/>
      <c r="J25" s="69"/>
      <c r="K25" s="21" t="s">
        <v>51</v>
      </c>
      <c r="L25" s="21" t="s">
        <v>52</v>
      </c>
      <c r="M25" s="21"/>
      <c r="N25" s="21"/>
      <c r="O25" s="22"/>
    </row>
    <row r="26" spans="1:15">
      <c r="A26" s="72" t="s">
        <v>53</v>
      </c>
      <c r="B26" s="65" t="s">
        <v>54</v>
      </c>
      <c r="C26" s="4"/>
      <c r="D26" s="65">
        <v>20</v>
      </c>
      <c r="E26" s="66">
        <f>D26/55*100</f>
        <v>36.363636363636367</v>
      </c>
      <c r="F26" s="65" t="s">
        <v>55</v>
      </c>
      <c r="G26" s="65" t="s">
        <v>56</v>
      </c>
      <c r="H26" s="74">
        <v>0.1588</v>
      </c>
      <c r="I26" s="65">
        <v>4</v>
      </c>
      <c r="J26" s="66">
        <f>4/55*100</f>
        <v>7.2727272727272725</v>
      </c>
      <c r="K26" s="19" t="s">
        <v>57</v>
      </c>
      <c r="L26" s="19" t="s">
        <v>58</v>
      </c>
      <c r="M26" s="19"/>
      <c r="N26" s="19"/>
      <c r="O26" s="20"/>
    </row>
    <row r="27" spans="1:15">
      <c r="A27" s="72"/>
      <c r="B27" s="65"/>
      <c r="C27" s="4"/>
      <c r="D27" s="65"/>
      <c r="E27" s="66"/>
      <c r="F27" s="65"/>
      <c r="G27" s="65"/>
      <c r="H27" s="65"/>
      <c r="I27" s="65"/>
      <c r="J27" s="66"/>
      <c r="K27" s="4" t="s">
        <v>59</v>
      </c>
      <c r="L27" s="4" t="s">
        <v>60</v>
      </c>
      <c r="M27" s="11">
        <v>0.1575</v>
      </c>
      <c r="N27" s="4">
        <v>4</v>
      </c>
      <c r="O27" s="5">
        <f t="shared" si="0"/>
        <v>7.2727272727272725</v>
      </c>
    </row>
    <row r="28" spans="1:15">
      <c r="A28" s="72"/>
      <c r="B28" s="65"/>
      <c r="C28" s="4"/>
      <c r="D28" s="65"/>
      <c r="E28" s="66"/>
      <c r="F28" s="65"/>
      <c r="G28" s="65"/>
      <c r="H28" s="65"/>
      <c r="I28" s="65"/>
      <c r="J28" s="66"/>
      <c r="K28" s="19" t="s">
        <v>61</v>
      </c>
      <c r="L28" s="19" t="s">
        <v>62</v>
      </c>
      <c r="M28" s="19"/>
      <c r="N28" s="19"/>
      <c r="O28" s="20"/>
    </row>
    <row r="29" spans="1:15">
      <c r="A29" s="72"/>
      <c r="B29" s="65"/>
      <c r="C29" s="4"/>
      <c r="D29" s="65"/>
      <c r="E29" s="66"/>
      <c r="F29" s="65" t="s">
        <v>63</v>
      </c>
      <c r="G29" s="65" t="s">
        <v>64</v>
      </c>
      <c r="H29" s="67">
        <v>0.2442</v>
      </c>
      <c r="I29" s="65">
        <v>16</v>
      </c>
      <c r="J29" s="66">
        <f>16/55*100</f>
        <v>29.09090909090909</v>
      </c>
      <c r="K29" s="4" t="s">
        <v>65</v>
      </c>
      <c r="L29" s="4" t="s">
        <v>66</v>
      </c>
      <c r="M29" s="11">
        <v>2.75E-2</v>
      </c>
      <c r="N29" s="4">
        <v>1</v>
      </c>
      <c r="O29" s="5">
        <f t="shared" si="0"/>
        <v>1.8181818181818181</v>
      </c>
    </row>
    <row r="30" spans="1:15" ht="32.25">
      <c r="A30" s="72"/>
      <c r="B30" s="65"/>
      <c r="C30" s="4" t="s">
        <v>87</v>
      </c>
      <c r="D30" s="65"/>
      <c r="E30" s="66"/>
      <c r="F30" s="65"/>
      <c r="G30" s="65"/>
      <c r="H30" s="65"/>
      <c r="I30" s="65"/>
      <c r="J30" s="66"/>
      <c r="K30" s="19" t="s">
        <v>67</v>
      </c>
      <c r="L30" s="19" t="s">
        <v>68</v>
      </c>
      <c r="M30" s="19"/>
      <c r="N30" s="19"/>
      <c r="O30" s="20"/>
    </row>
    <row r="31" spans="1:15">
      <c r="A31" s="72"/>
      <c r="B31" s="65"/>
      <c r="C31" s="4"/>
      <c r="D31" s="65"/>
      <c r="E31" s="66"/>
      <c r="F31" s="65"/>
      <c r="G31" s="65"/>
      <c r="H31" s="65"/>
      <c r="I31" s="65"/>
      <c r="J31" s="66"/>
      <c r="K31" s="4" t="s">
        <v>69</v>
      </c>
      <c r="L31" s="4" t="s">
        <v>70</v>
      </c>
      <c r="M31" s="14">
        <v>0.17</v>
      </c>
      <c r="N31" s="4">
        <v>11</v>
      </c>
      <c r="O31" s="5">
        <f t="shared" si="0"/>
        <v>20</v>
      </c>
    </row>
    <row r="32" spans="1:15" ht="30">
      <c r="A32" s="72"/>
      <c r="B32" s="65"/>
      <c r="C32" s="4"/>
      <c r="D32" s="65"/>
      <c r="E32" s="66"/>
      <c r="F32" s="65"/>
      <c r="G32" s="65"/>
      <c r="H32" s="65"/>
      <c r="I32" s="65"/>
      <c r="J32" s="66"/>
      <c r="K32" s="4" t="s">
        <v>71</v>
      </c>
      <c r="L32" s="4" t="s">
        <v>72</v>
      </c>
      <c r="M32" s="11">
        <v>4.5699999999999998E-2</v>
      </c>
      <c r="N32" s="4">
        <v>4</v>
      </c>
      <c r="O32" s="5">
        <f t="shared" si="0"/>
        <v>7.2727272727272725</v>
      </c>
    </row>
    <row r="33" spans="1:15" ht="30.75" thickBot="1">
      <c r="A33" s="73"/>
      <c r="B33" s="68"/>
      <c r="C33" s="1"/>
      <c r="D33" s="68"/>
      <c r="E33" s="69"/>
      <c r="F33" s="1" t="s">
        <v>73</v>
      </c>
      <c r="G33" s="1" t="s">
        <v>74</v>
      </c>
      <c r="H33" s="13">
        <v>2.1700000000000001E-2</v>
      </c>
      <c r="I33" s="1"/>
      <c r="J33" s="1">
        <v>0</v>
      </c>
      <c r="K33" s="25"/>
      <c r="L33" s="25"/>
      <c r="M33" s="25"/>
      <c r="N33" s="25"/>
      <c r="O33" s="26"/>
    </row>
    <row r="34" spans="1:15" ht="33" thickBot="1">
      <c r="A34" s="7" t="s">
        <v>75</v>
      </c>
      <c r="B34" s="8" t="s">
        <v>76</v>
      </c>
      <c r="C34" s="8" t="s">
        <v>84</v>
      </c>
      <c r="D34" s="8">
        <v>0</v>
      </c>
      <c r="E34" s="9">
        <v>0</v>
      </c>
      <c r="F34" s="23"/>
      <c r="G34" s="23"/>
      <c r="H34" s="23"/>
      <c r="I34" s="23"/>
      <c r="J34" s="23"/>
      <c r="K34" s="23"/>
      <c r="L34" s="23"/>
      <c r="M34" s="23"/>
      <c r="N34" s="23"/>
      <c r="O34" s="24"/>
    </row>
    <row r="35" spans="1:15" ht="33" thickBot="1">
      <c r="A35" s="7" t="s">
        <v>77</v>
      </c>
      <c r="B35" s="8" t="s">
        <v>78</v>
      </c>
      <c r="C35" s="8" t="s">
        <v>88</v>
      </c>
      <c r="D35" s="8">
        <v>0</v>
      </c>
      <c r="E35" s="9">
        <v>0</v>
      </c>
      <c r="F35" s="23"/>
      <c r="G35" s="23"/>
      <c r="H35" s="23"/>
      <c r="I35" s="23"/>
      <c r="J35" s="23"/>
      <c r="K35" s="23"/>
      <c r="L35" s="23"/>
      <c r="M35" s="23"/>
      <c r="N35" s="23"/>
      <c r="O35" s="24"/>
    </row>
  </sheetData>
  <mergeCells count="58">
    <mergeCell ref="H29:H32"/>
    <mergeCell ref="A4:A14"/>
    <mergeCell ref="B4:B14"/>
    <mergeCell ref="C4:C14"/>
    <mergeCell ref="D4:D14"/>
    <mergeCell ref="E4:E14"/>
    <mergeCell ref="G4:G5"/>
    <mergeCell ref="G15:G17"/>
    <mergeCell ref="G22:G25"/>
    <mergeCell ref="F29:F32"/>
    <mergeCell ref="G29:G32"/>
    <mergeCell ref="F15:F17"/>
    <mergeCell ref="A15:A25"/>
    <mergeCell ref="B15:B25"/>
    <mergeCell ref="C15:C25"/>
    <mergeCell ref="D15:D25"/>
    <mergeCell ref="H22:H25"/>
    <mergeCell ref="H13:H14"/>
    <mergeCell ref="H26:H28"/>
    <mergeCell ref="I18:I20"/>
    <mergeCell ref="J18:J20"/>
    <mergeCell ref="H15:H17"/>
    <mergeCell ref="I4:I5"/>
    <mergeCell ref="J4:J5"/>
    <mergeCell ref="F13:F14"/>
    <mergeCell ref="G13:G14"/>
    <mergeCell ref="I13:I14"/>
    <mergeCell ref="J13:J14"/>
    <mergeCell ref="F4:F5"/>
    <mergeCell ref="H4:H5"/>
    <mergeCell ref="G10:G12"/>
    <mergeCell ref="H10:H12"/>
    <mergeCell ref="I10:I12"/>
    <mergeCell ref="J10:J12"/>
    <mergeCell ref="I6:I9"/>
    <mergeCell ref="J6:J9"/>
    <mergeCell ref="F18:F20"/>
    <mergeCell ref="E15:E25"/>
    <mergeCell ref="A26:A33"/>
    <mergeCell ref="B26:B33"/>
    <mergeCell ref="D26:D33"/>
    <mergeCell ref="E26:E33"/>
    <mergeCell ref="G18:G20"/>
    <mergeCell ref="F26:F28"/>
    <mergeCell ref="I29:I32"/>
    <mergeCell ref="J29:J32"/>
    <mergeCell ref="H6:H9"/>
    <mergeCell ref="F6:F9"/>
    <mergeCell ref="G6:G9"/>
    <mergeCell ref="F10:F12"/>
    <mergeCell ref="I22:I25"/>
    <mergeCell ref="J22:J25"/>
    <mergeCell ref="G26:G28"/>
    <mergeCell ref="I26:I28"/>
    <mergeCell ref="F22:F25"/>
    <mergeCell ref="J26:J28"/>
    <mergeCell ref="I15:I17"/>
    <mergeCell ref="J15:J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A</vt:lpstr>
      <vt:lpstr>Table B</vt:lpstr>
      <vt:lpstr>Table C</vt:lpstr>
      <vt:lpstr>Table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Emilie,Hardouin</dc:creator>
  <cp:lastModifiedBy>Emilie</cp:lastModifiedBy>
  <dcterms:created xsi:type="dcterms:W3CDTF">2021-05-07T15:38:47Z</dcterms:created>
  <dcterms:modified xsi:type="dcterms:W3CDTF">2023-10-07T08:31:53Z</dcterms:modified>
</cp:coreProperties>
</file>