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T3431-2\Desktop\SOS数据\成文\mlst\MLST-1021ltt\"/>
    </mc:Choice>
  </mc:AlternateContent>
  <xr:revisionPtr revIDLastSave="0" documentId="8_{4AFDEB16-6DA4-4BE3-8FDE-B8C7BABDC904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23" r:id="rId7"/>
    <sheet name="S8" sheetId="22" r:id="rId8"/>
    <sheet name="S9" sheetId="7" r:id="rId9"/>
    <sheet name="S10" sheetId="8" r:id="rId10"/>
    <sheet name="S11" sheetId="9" r:id="rId11"/>
    <sheet name="S12" sheetId="10" r:id="rId12"/>
    <sheet name="S13" sheetId="25" r:id="rId13"/>
    <sheet name="S14" sheetId="28" r:id="rId14"/>
    <sheet name="S15" sheetId="29" r:id="rId15"/>
    <sheet name="S16" sheetId="13" r:id="rId16"/>
    <sheet name="S17" sheetId="14" r:id="rId17"/>
    <sheet name="S18" sheetId="26" r:id="rId18"/>
    <sheet name="S19" sheetId="27" r:id="rId19"/>
    <sheet name="S20" sheetId="15" r:id="rId20"/>
  </sheets>
  <definedNames>
    <definedName name="_xlnm._FilterDatabase" localSheetId="16" hidden="1">'S17'!$A$1:$F$101</definedName>
    <definedName name="_xlnm._FilterDatabase" localSheetId="6" hidden="1">'S7'!$A$2:$J$326</definedName>
    <definedName name="_xlnm._FilterDatabase" localSheetId="7" hidden="1">'S8'!$A$2:$J$185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28" l="1"/>
  <c r="N8" i="28"/>
  <c r="K8" i="28"/>
  <c r="H8" i="28"/>
  <c r="E8" i="28"/>
  <c r="Q7" i="28"/>
  <c r="N7" i="28"/>
  <c r="K7" i="28"/>
  <c r="H7" i="28"/>
  <c r="E7" i="28"/>
  <c r="Q6" i="28"/>
  <c r="N6" i="28"/>
  <c r="K6" i="28"/>
  <c r="H6" i="28"/>
  <c r="E6" i="28"/>
  <c r="Q5" i="28"/>
  <c r="N5" i="28"/>
  <c r="K5" i="28"/>
  <c r="H5" i="28"/>
  <c r="E5" i="28"/>
  <c r="Q4" i="28"/>
  <c r="N4" i="28"/>
  <c r="K4" i="28"/>
  <c r="H4" i="28"/>
  <c r="E4" i="28"/>
  <c r="Q3" i="28"/>
  <c r="N3" i="28"/>
  <c r="K3" i="28"/>
  <c r="H3" i="28"/>
  <c r="E3" i="28"/>
  <c r="E185" i="22" l="1"/>
  <c r="H185" i="22" s="1"/>
  <c r="I185" i="22" s="1"/>
  <c r="J185" i="22" s="1"/>
  <c r="H184" i="22"/>
  <c r="I184" i="22" s="1"/>
  <c r="J184" i="22" s="1"/>
  <c r="E184" i="22"/>
  <c r="E183" i="22"/>
  <c r="H183" i="22" s="1"/>
  <c r="I183" i="22" s="1"/>
  <c r="J183" i="22" s="1"/>
  <c r="E182" i="22"/>
  <c r="H182" i="22" s="1"/>
  <c r="I182" i="22" s="1"/>
  <c r="J182" i="22" s="1"/>
  <c r="E181" i="22"/>
  <c r="H181" i="22" s="1"/>
  <c r="I181" i="22" s="1"/>
  <c r="J181" i="22" s="1"/>
  <c r="E180" i="22"/>
  <c r="H180" i="22" s="1"/>
  <c r="I180" i="22" s="1"/>
  <c r="J180" i="22" s="1"/>
  <c r="E179" i="22"/>
  <c r="H179" i="22" s="1"/>
  <c r="I179" i="22" s="1"/>
  <c r="J179" i="22" s="1"/>
  <c r="E178" i="22"/>
  <c r="H178" i="22" s="1"/>
  <c r="I178" i="22" s="1"/>
  <c r="J178" i="22" s="1"/>
  <c r="E177" i="22"/>
  <c r="H177" i="22" s="1"/>
  <c r="I177" i="22" s="1"/>
  <c r="J177" i="22" s="1"/>
  <c r="E176" i="22"/>
  <c r="H176" i="22" s="1"/>
  <c r="I176" i="22" s="1"/>
  <c r="J176" i="22" s="1"/>
  <c r="E175" i="22"/>
  <c r="H175" i="22" s="1"/>
  <c r="I175" i="22" s="1"/>
  <c r="J175" i="22" s="1"/>
  <c r="E174" i="22"/>
  <c r="H174" i="22" s="1"/>
  <c r="I174" i="22" s="1"/>
  <c r="J174" i="22" s="1"/>
  <c r="E173" i="22"/>
  <c r="H173" i="22" s="1"/>
  <c r="I173" i="22" s="1"/>
  <c r="J173" i="22" s="1"/>
  <c r="E172" i="22"/>
  <c r="H172" i="22" s="1"/>
  <c r="I172" i="22" s="1"/>
  <c r="J172" i="22" s="1"/>
  <c r="E171" i="22"/>
  <c r="H171" i="22" s="1"/>
  <c r="I171" i="22" s="1"/>
  <c r="J171" i="22" s="1"/>
  <c r="E170" i="22"/>
  <c r="H170" i="22" s="1"/>
  <c r="I170" i="22" s="1"/>
  <c r="J170" i="22" s="1"/>
  <c r="E169" i="22"/>
  <c r="H169" i="22" s="1"/>
  <c r="I169" i="22" s="1"/>
  <c r="J169" i="22" s="1"/>
  <c r="E168" i="22"/>
  <c r="H168" i="22" s="1"/>
  <c r="I168" i="22" s="1"/>
  <c r="J168" i="22" s="1"/>
  <c r="E167" i="22"/>
  <c r="H167" i="22" s="1"/>
  <c r="I167" i="22" s="1"/>
  <c r="J167" i="22" s="1"/>
  <c r="E166" i="22"/>
  <c r="H166" i="22" s="1"/>
  <c r="I166" i="22" s="1"/>
  <c r="J166" i="22" s="1"/>
  <c r="E165" i="22"/>
  <c r="H165" i="22" s="1"/>
  <c r="I165" i="22" s="1"/>
  <c r="J165" i="22" s="1"/>
  <c r="E164" i="22"/>
  <c r="H164" i="22" s="1"/>
  <c r="I164" i="22" s="1"/>
  <c r="J164" i="22" s="1"/>
  <c r="E163" i="22"/>
  <c r="H163" i="22" s="1"/>
  <c r="I163" i="22" s="1"/>
  <c r="J163" i="22" s="1"/>
  <c r="E162" i="22"/>
  <c r="H162" i="22" s="1"/>
  <c r="I162" i="22" s="1"/>
  <c r="J162" i="22" s="1"/>
  <c r="E161" i="22"/>
  <c r="H161" i="22" s="1"/>
  <c r="I161" i="22" s="1"/>
  <c r="J161" i="22" s="1"/>
  <c r="E160" i="22"/>
  <c r="H160" i="22" s="1"/>
  <c r="I160" i="22" s="1"/>
  <c r="J160" i="22" s="1"/>
  <c r="E159" i="22"/>
  <c r="H159" i="22" s="1"/>
  <c r="I159" i="22" s="1"/>
  <c r="J159" i="22" s="1"/>
  <c r="E158" i="22"/>
  <c r="H158" i="22" s="1"/>
  <c r="I158" i="22" s="1"/>
  <c r="J158" i="22" s="1"/>
  <c r="E157" i="22"/>
  <c r="H157" i="22" s="1"/>
  <c r="I157" i="22" s="1"/>
  <c r="J157" i="22" s="1"/>
  <c r="E156" i="22"/>
  <c r="H156" i="22" s="1"/>
  <c r="I156" i="22" s="1"/>
  <c r="J156" i="22" s="1"/>
  <c r="E155" i="22"/>
  <c r="H155" i="22" s="1"/>
  <c r="I155" i="22" s="1"/>
  <c r="J155" i="22" s="1"/>
  <c r="E154" i="22"/>
  <c r="H154" i="22" s="1"/>
  <c r="I154" i="22" s="1"/>
  <c r="J154" i="22" s="1"/>
  <c r="E153" i="22"/>
  <c r="H153" i="22" s="1"/>
  <c r="I153" i="22" s="1"/>
  <c r="J153" i="22" s="1"/>
  <c r="E152" i="22"/>
  <c r="H152" i="22" s="1"/>
  <c r="I152" i="22" s="1"/>
  <c r="J152" i="22" s="1"/>
  <c r="E151" i="22"/>
  <c r="H151" i="22" s="1"/>
  <c r="I151" i="22" s="1"/>
  <c r="J151" i="22" s="1"/>
  <c r="E150" i="22"/>
  <c r="H150" i="22" s="1"/>
  <c r="I150" i="22" s="1"/>
  <c r="J150" i="22" s="1"/>
  <c r="E149" i="22"/>
  <c r="H149" i="22" s="1"/>
  <c r="I149" i="22" s="1"/>
  <c r="J149" i="22" s="1"/>
  <c r="E148" i="22"/>
  <c r="H148" i="22" s="1"/>
  <c r="I148" i="22" s="1"/>
  <c r="J148" i="22" s="1"/>
  <c r="E147" i="22"/>
  <c r="H147" i="22" s="1"/>
  <c r="I147" i="22" s="1"/>
  <c r="J147" i="22" s="1"/>
  <c r="E146" i="22"/>
  <c r="H146" i="22" s="1"/>
  <c r="I146" i="22" s="1"/>
  <c r="J146" i="22" s="1"/>
  <c r="E145" i="22"/>
  <c r="H145" i="22" s="1"/>
  <c r="I145" i="22" s="1"/>
  <c r="J145" i="22" s="1"/>
  <c r="E144" i="22"/>
  <c r="H144" i="22" s="1"/>
  <c r="I144" i="22" s="1"/>
  <c r="J144" i="22" s="1"/>
  <c r="E143" i="22"/>
  <c r="H143" i="22" s="1"/>
  <c r="I143" i="22" s="1"/>
  <c r="J143" i="22" s="1"/>
  <c r="E142" i="22"/>
  <c r="H142" i="22" s="1"/>
  <c r="I142" i="22" s="1"/>
  <c r="J142" i="22" s="1"/>
  <c r="E141" i="22"/>
  <c r="H141" i="22" s="1"/>
  <c r="I141" i="22" s="1"/>
  <c r="J141" i="22" s="1"/>
  <c r="E140" i="22"/>
  <c r="H140" i="22" s="1"/>
  <c r="I140" i="22" s="1"/>
  <c r="J140" i="22" s="1"/>
  <c r="E139" i="22"/>
  <c r="H139" i="22" s="1"/>
  <c r="I139" i="22" s="1"/>
  <c r="J139" i="22" s="1"/>
  <c r="E138" i="22"/>
  <c r="H138" i="22" s="1"/>
  <c r="I138" i="22" s="1"/>
  <c r="J138" i="22" s="1"/>
  <c r="E137" i="22"/>
  <c r="H137" i="22" s="1"/>
  <c r="I137" i="22" s="1"/>
  <c r="J137" i="22" s="1"/>
  <c r="E136" i="22"/>
  <c r="H136" i="22" s="1"/>
  <c r="I136" i="22" s="1"/>
  <c r="J136" i="22" s="1"/>
  <c r="E135" i="22"/>
  <c r="H135" i="22" s="1"/>
  <c r="I135" i="22" s="1"/>
  <c r="J135" i="22" s="1"/>
  <c r="E134" i="22"/>
  <c r="H134" i="22" s="1"/>
  <c r="I134" i="22" s="1"/>
  <c r="J134" i="22" s="1"/>
  <c r="E133" i="22"/>
  <c r="H133" i="22" s="1"/>
  <c r="I133" i="22" s="1"/>
  <c r="J133" i="22" s="1"/>
  <c r="E132" i="22"/>
  <c r="H132" i="22" s="1"/>
  <c r="I132" i="22" s="1"/>
  <c r="J132" i="22" s="1"/>
  <c r="E131" i="22"/>
  <c r="H131" i="22" s="1"/>
  <c r="I131" i="22" s="1"/>
  <c r="J131" i="22" s="1"/>
  <c r="E130" i="22"/>
  <c r="H130" i="22" s="1"/>
  <c r="I130" i="22" s="1"/>
  <c r="J130" i="22" s="1"/>
  <c r="E129" i="22"/>
  <c r="H129" i="22" s="1"/>
  <c r="I129" i="22" s="1"/>
  <c r="J129" i="22" s="1"/>
  <c r="E128" i="22"/>
  <c r="H128" i="22" s="1"/>
  <c r="I128" i="22" s="1"/>
  <c r="J128" i="22" s="1"/>
  <c r="E127" i="22"/>
  <c r="H127" i="22" s="1"/>
  <c r="I127" i="22" s="1"/>
  <c r="J127" i="22" s="1"/>
  <c r="E126" i="22"/>
  <c r="H126" i="22" s="1"/>
  <c r="I126" i="22" s="1"/>
  <c r="J126" i="22" s="1"/>
  <c r="E125" i="22"/>
  <c r="H125" i="22" s="1"/>
  <c r="I125" i="22" s="1"/>
  <c r="J125" i="22" s="1"/>
  <c r="E124" i="22"/>
  <c r="H124" i="22" s="1"/>
  <c r="I124" i="22" s="1"/>
  <c r="J124" i="22" s="1"/>
  <c r="E123" i="22"/>
  <c r="H123" i="22" s="1"/>
  <c r="I123" i="22" s="1"/>
  <c r="J123" i="22" s="1"/>
  <c r="E122" i="22"/>
  <c r="H122" i="22" s="1"/>
  <c r="I122" i="22" s="1"/>
  <c r="J122" i="22" s="1"/>
  <c r="E121" i="22"/>
  <c r="H121" i="22" s="1"/>
  <c r="I121" i="22" s="1"/>
  <c r="J121" i="22" s="1"/>
  <c r="E120" i="22"/>
  <c r="H120" i="22" s="1"/>
  <c r="I120" i="22" s="1"/>
  <c r="J120" i="22" s="1"/>
  <c r="E119" i="22"/>
  <c r="H119" i="22" s="1"/>
  <c r="I119" i="22" s="1"/>
  <c r="J119" i="22" s="1"/>
  <c r="E118" i="22"/>
  <c r="H118" i="22" s="1"/>
  <c r="I118" i="22" s="1"/>
  <c r="J118" i="22" s="1"/>
  <c r="E117" i="22"/>
  <c r="H117" i="22" s="1"/>
  <c r="I117" i="22" s="1"/>
  <c r="J117" i="22" s="1"/>
  <c r="E116" i="22"/>
  <c r="H116" i="22" s="1"/>
  <c r="I116" i="22" s="1"/>
  <c r="J116" i="22" s="1"/>
  <c r="E115" i="22"/>
  <c r="H115" i="22" s="1"/>
  <c r="I115" i="22" s="1"/>
  <c r="J115" i="22" s="1"/>
  <c r="E114" i="22"/>
  <c r="H114" i="22" s="1"/>
  <c r="I114" i="22" s="1"/>
  <c r="J114" i="22" s="1"/>
  <c r="E113" i="22"/>
  <c r="H113" i="22" s="1"/>
  <c r="I113" i="22" s="1"/>
  <c r="J113" i="22" s="1"/>
  <c r="E112" i="22"/>
  <c r="H112" i="22" s="1"/>
  <c r="I112" i="22" s="1"/>
  <c r="J112" i="22" s="1"/>
  <c r="E111" i="22"/>
  <c r="H111" i="22" s="1"/>
  <c r="I111" i="22" s="1"/>
  <c r="J111" i="22" s="1"/>
  <c r="E110" i="22"/>
  <c r="H110" i="22" s="1"/>
  <c r="I110" i="22" s="1"/>
  <c r="J110" i="22" s="1"/>
  <c r="E109" i="22"/>
  <c r="H109" i="22" s="1"/>
  <c r="I109" i="22" s="1"/>
  <c r="J109" i="22" s="1"/>
  <c r="E108" i="22"/>
  <c r="H108" i="22" s="1"/>
  <c r="I108" i="22" s="1"/>
  <c r="J108" i="22" s="1"/>
  <c r="E107" i="22"/>
  <c r="H107" i="22" s="1"/>
  <c r="I107" i="22" s="1"/>
  <c r="J107" i="22" s="1"/>
  <c r="E106" i="22"/>
  <c r="H106" i="22" s="1"/>
  <c r="I106" i="22" s="1"/>
  <c r="J106" i="22" s="1"/>
  <c r="E105" i="22"/>
  <c r="H105" i="22" s="1"/>
  <c r="I105" i="22" s="1"/>
  <c r="J105" i="22" s="1"/>
  <c r="E104" i="22"/>
  <c r="H104" i="22" s="1"/>
  <c r="I104" i="22" s="1"/>
  <c r="J104" i="22" s="1"/>
  <c r="E103" i="22"/>
  <c r="H103" i="22" s="1"/>
  <c r="I103" i="22" s="1"/>
  <c r="J103" i="22" s="1"/>
  <c r="E102" i="22"/>
  <c r="H102" i="22" s="1"/>
  <c r="I102" i="22" s="1"/>
  <c r="J102" i="22" s="1"/>
  <c r="E101" i="22"/>
  <c r="H101" i="22" s="1"/>
  <c r="I101" i="22" s="1"/>
  <c r="J101" i="22" s="1"/>
  <c r="E100" i="22"/>
  <c r="H100" i="22" s="1"/>
  <c r="I100" i="22" s="1"/>
  <c r="J100" i="22" s="1"/>
  <c r="E99" i="22"/>
  <c r="H99" i="22" s="1"/>
  <c r="I99" i="22" s="1"/>
  <c r="J99" i="22" s="1"/>
  <c r="E98" i="22"/>
  <c r="H98" i="22" s="1"/>
  <c r="I98" i="22" s="1"/>
  <c r="J98" i="22" s="1"/>
  <c r="E97" i="22"/>
  <c r="H97" i="22" s="1"/>
  <c r="I97" i="22" s="1"/>
  <c r="J97" i="22" s="1"/>
  <c r="E96" i="22"/>
  <c r="H96" i="22" s="1"/>
  <c r="I96" i="22" s="1"/>
  <c r="J96" i="22" s="1"/>
  <c r="E95" i="22"/>
  <c r="H95" i="22" s="1"/>
  <c r="I95" i="22" s="1"/>
  <c r="J95" i="22" s="1"/>
  <c r="E94" i="22"/>
  <c r="H94" i="22" s="1"/>
  <c r="I94" i="22" s="1"/>
  <c r="J94" i="22" s="1"/>
  <c r="E93" i="22"/>
  <c r="H93" i="22" s="1"/>
  <c r="I93" i="22" s="1"/>
  <c r="J93" i="22" s="1"/>
  <c r="E92" i="22"/>
  <c r="H92" i="22" s="1"/>
  <c r="I92" i="22" s="1"/>
  <c r="J92" i="22" s="1"/>
  <c r="E91" i="22"/>
  <c r="H91" i="22" s="1"/>
  <c r="I91" i="22" s="1"/>
  <c r="J91" i="22" s="1"/>
  <c r="E90" i="22"/>
  <c r="H90" i="22" s="1"/>
  <c r="I90" i="22" s="1"/>
  <c r="J90" i="22" s="1"/>
  <c r="E89" i="22"/>
  <c r="H89" i="22" s="1"/>
  <c r="I89" i="22" s="1"/>
  <c r="J89" i="22" s="1"/>
  <c r="E88" i="22"/>
  <c r="H88" i="22" s="1"/>
  <c r="I88" i="22" s="1"/>
  <c r="J88" i="22" s="1"/>
  <c r="E87" i="22"/>
  <c r="H87" i="22" s="1"/>
  <c r="I87" i="22" s="1"/>
  <c r="J87" i="22" s="1"/>
  <c r="E86" i="22"/>
  <c r="H86" i="22" s="1"/>
  <c r="I86" i="22" s="1"/>
  <c r="J86" i="22" s="1"/>
  <c r="E85" i="22"/>
  <c r="H85" i="22" s="1"/>
  <c r="I85" i="22" s="1"/>
  <c r="J85" i="22" s="1"/>
  <c r="H84" i="22"/>
  <c r="I84" i="22" s="1"/>
  <c r="J84" i="22" s="1"/>
  <c r="E84" i="22"/>
  <c r="E83" i="22"/>
  <c r="H83" i="22" s="1"/>
  <c r="I83" i="22" s="1"/>
  <c r="J83" i="22" s="1"/>
  <c r="E82" i="22"/>
  <c r="H82" i="22" s="1"/>
  <c r="I82" i="22" s="1"/>
  <c r="J82" i="22" s="1"/>
  <c r="E81" i="22"/>
  <c r="H81" i="22" s="1"/>
  <c r="I81" i="22" s="1"/>
  <c r="J81" i="22" s="1"/>
  <c r="E80" i="22"/>
  <c r="H80" i="22" s="1"/>
  <c r="I80" i="22" s="1"/>
  <c r="J80" i="22" s="1"/>
  <c r="E79" i="22"/>
  <c r="H79" i="22" s="1"/>
  <c r="I79" i="22" s="1"/>
  <c r="J79" i="22" s="1"/>
  <c r="E78" i="22"/>
  <c r="H78" i="22" s="1"/>
  <c r="I78" i="22" s="1"/>
  <c r="J78" i="22" s="1"/>
  <c r="E77" i="22"/>
  <c r="H77" i="22" s="1"/>
  <c r="I77" i="22" s="1"/>
  <c r="J77" i="22" s="1"/>
  <c r="E76" i="22"/>
  <c r="H76" i="22" s="1"/>
  <c r="I76" i="22" s="1"/>
  <c r="J76" i="22" s="1"/>
  <c r="E75" i="22"/>
  <c r="H75" i="22" s="1"/>
  <c r="I75" i="22" s="1"/>
  <c r="J75" i="22" s="1"/>
  <c r="E74" i="22"/>
  <c r="H74" i="22" s="1"/>
  <c r="I74" i="22" s="1"/>
  <c r="J74" i="22" s="1"/>
  <c r="E73" i="22"/>
  <c r="H73" i="22" s="1"/>
  <c r="I73" i="22" s="1"/>
  <c r="J73" i="22" s="1"/>
  <c r="E72" i="22"/>
  <c r="H72" i="22" s="1"/>
  <c r="I72" i="22" s="1"/>
  <c r="J72" i="22" s="1"/>
  <c r="E71" i="22"/>
  <c r="H71" i="22" s="1"/>
  <c r="I71" i="22" s="1"/>
  <c r="J71" i="22" s="1"/>
  <c r="E70" i="22"/>
  <c r="H70" i="22" s="1"/>
  <c r="I70" i="22" s="1"/>
  <c r="J70" i="22" s="1"/>
  <c r="E69" i="22"/>
  <c r="H69" i="22" s="1"/>
  <c r="I69" i="22" s="1"/>
  <c r="J69" i="22" s="1"/>
  <c r="E68" i="22"/>
  <c r="H68" i="22" s="1"/>
  <c r="I68" i="22" s="1"/>
  <c r="J68" i="22" s="1"/>
  <c r="E67" i="22"/>
  <c r="H67" i="22" s="1"/>
  <c r="I67" i="22" s="1"/>
  <c r="J67" i="22" s="1"/>
  <c r="E66" i="22"/>
  <c r="H66" i="22" s="1"/>
  <c r="I66" i="22" s="1"/>
  <c r="J66" i="22" s="1"/>
  <c r="E65" i="22"/>
  <c r="H65" i="22" s="1"/>
  <c r="I65" i="22" s="1"/>
  <c r="J65" i="22" s="1"/>
  <c r="E64" i="22"/>
  <c r="H64" i="22" s="1"/>
  <c r="I64" i="22" s="1"/>
  <c r="J64" i="22" s="1"/>
  <c r="E63" i="22"/>
  <c r="H63" i="22" s="1"/>
  <c r="I63" i="22" s="1"/>
  <c r="J63" i="22" s="1"/>
  <c r="E62" i="22"/>
  <c r="H62" i="22" s="1"/>
  <c r="I62" i="22" s="1"/>
  <c r="J62" i="22" s="1"/>
  <c r="E61" i="22"/>
  <c r="H61" i="22" s="1"/>
  <c r="I61" i="22" s="1"/>
  <c r="J61" i="22" s="1"/>
  <c r="E60" i="22"/>
  <c r="H60" i="22" s="1"/>
  <c r="I60" i="22" s="1"/>
  <c r="J60" i="22" s="1"/>
  <c r="E59" i="22"/>
  <c r="H59" i="22" s="1"/>
  <c r="I59" i="22" s="1"/>
  <c r="J59" i="22" s="1"/>
  <c r="E58" i="22"/>
  <c r="H58" i="22" s="1"/>
  <c r="I58" i="22" s="1"/>
  <c r="J58" i="22" s="1"/>
  <c r="E57" i="22"/>
  <c r="H57" i="22" s="1"/>
  <c r="I57" i="22" s="1"/>
  <c r="J57" i="22" s="1"/>
  <c r="E56" i="22"/>
  <c r="H56" i="22" s="1"/>
  <c r="I56" i="22" s="1"/>
  <c r="J56" i="22" s="1"/>
  <c r="E55" i="22"/>
  <c r="H55" i="22" s="1"/>
  <c r="I55" i="22" s="1"/>
  <c r="J55" i="22" s="1"/>
  <c r="E54" i="22"/>
  <c r="H54" i="22" s="1"/>
  <c r="I54" i="22" s="1"/>
  <c r="J54" i="22" s="1"/>
  <c r="E53" i="22"/>
  <c r="H53" i="22" s="1"/>
  <c r="I53" i="22" s="1"/>
  <c r="J53" i="22" s="1"/>
  <c r="E52" i="22"/>
  <c r="H52" i="22" s="1"/>
  <c r="I52" i="22" s="1"/>
  <c r="J52" i="22" s="1"/>
  <c r="E51" i="22"/>
  <c r="H51" i="22" s="1"/>
  <c r="I51" i="22" s="1"/>
  <c r="J51" i="22" s="1"/>
  <c r="E50" i="22"/>
  <c r="H50" i="22" s="1"/>
  <c r="I50" i="22" s="1"/>
  <c r="J50" i="22" s="1"/>
  <c r="E49" i="22"/>
  <c r="H49" i="22" s="1"/>
  <c r="I49" i="22" s="1"/>
  <c r="J49" i="22" s="1"/>
  <c r="E48" i="22"/>
  <c r="H48" i="22" s="1"/>
  <c r="I48" i="22" s="1"/>
  <c r="J48" i="22" s="1"/>
  <c r="E47" i="22"/>
  <c r="H47" i="22" s="1"/>
  <c r="I47" i="22" s="1"/>
  <c r="J47" i="22" s="1"/>
  <c r="E46" i="22"/>
  <c r="H46" i="22" s="1"/>
  <c r="I46" i="22" s="1"/>
  <c r="J46" i="22" s="1"/>
  <c r="E45" i="22"/>
  <c r="H45" i="22" s="1"/>
  <c r="I45" i="22" s="1"/>
  <c r="J45" i="22" s="1"/>
  <c r="E44" i="22"/>
  <c r="H44" i="22" s="1"/>
  <c r="I44" i="22" s="1"/>
  <c r="J44" i="22" s="1"/>
  <c r="E43" i="22"/>
  <c r="H43" i="22" s="1"/>
  <c r="I43" i="22" s="1"/>
  <c r="J43" i="22" s="1"/>
  <c r="E42" i="22"/>
  <c r="H42" i="22" s="1"/>
  <c r="I42" i="22" s="1"/>
  <c r="J42" i="22" s="1"/>
  <c r="E41" i="22"/>
  <c r="H41" i="22" s="1"/>
  <c r="I41" i="22" s="1"/>
  <c r="J41" i="22" s="1"/>
  <c r="E40" i="22"/>
  <c r="H40" i="22" s="1"/>
  <c r="I40" i="22" s="1"/>
  <c r="J40" i="22" s="1"/>
  <c r="E39" i="22"/>
  <c r="H39" i="22" s="1"/>
  <c r="I39" i="22" s="1"/>
  <c r="J39" i="22" s="1"/>
  <c r="E38" i="22"/>
  <c r="H38" i="22" s="1"/>
  <c r="I38" i="22" s="1"/>
  <c r="J38" i="22" s="1"/>
  <c r="E37" i="22"/>
  <c r="H37" i="22" s="1"/>
  <c r="I37" i="22" s="1"/>
  <c r="J37" i="22" s="1"/>
  <c r="E36" i="22"/>
  <c r="H36" i="22" s="1"/>
  <c r="I36" i="22" s="1"/>
  <c r="J36" i="22" s="1"/>
  <c r="E35" i="22"/>
  <c r="H35" i="22" s="1"/>
  <c r="I35" i="22" s="1"/>
  <c r="J35" i="22" s="1"/>
  <c r="E34" i="22"/>
  <c r="H34" i="22" s="1"/>
  <c r="I34" i="22" s="1"/>
  <c r="J34" i="22" s="1"/>
  <c r="E33" i="22"/>
  <c r="H33" i="22" s="1"/>
  <c r="I33" i="22" s="1"/>
  <c r="J33" i="22" s="1"/>
  <c r="E32" i="22"/>
  <c r="H32" i="22" s="1"/>
  <c r="I32" i="22" s="1"/>
  <c r="J32" i="22" s="1"/>
  <c r="E31" i="22"/>
  <c r="H31" i="22" s="1"/>
  <c r="I31" i="22" s="1"/>
  <c r="J31" i="22" s="1"/>
  <c r="E30" i="22"/>
  <c r="H30" i="22" s="1"/>
  <c r="I30" i="22" s="1"/>
  <c r="J30" i="22" s="1"/>
  <c r="E29" i="22"/>
  <c r="H29" i="22" s="1"/>
  <c r="I29" i="22" s="1"/>
  <c r="J29" i="22" s="1"/>
  <c r="E28" i="22"/>
  <c r="H28" i="22" s="1"/>
  <c r="I28" i="22" s="1"/>
  <c r="J28" i="22" s="1"/>
  <c r="E27" i="22"/>
  <c r="H27" i="22" s="1"/>
  <c r="I27" i="22" s="1"/>
  <c r="J27" i="22" s="1"/>
  <c r="E26" i="22"/>
  <c r="H26" i="22" s="1"/>
  <c r="I26" i="22" s="1"/>
  <c r="J26" i="22" s="1"/>
  <c r="E25" i="22"/>
  <c r="H25" i="22" s="1"/>
  <c r="I25" i="22" s="1"/>
  <c r="J25" i="22" s="1"/>
  <c r="E24" i="22"/>
  <c r="H24" i="22" s="1"/>
  <c r="I24" i="22" s="1"/>
  <c r="J24" i="22" s="1"/>
  <c r="E23" i="22"/>
  <c r="H23" i="22" s="1"/>
  <c r="I23" i="22" s="1"/>
  <c r="J23" i="22" s="1"/>
  <c r="E22" i="22"/>
  <c r="H22" i="22" s="1"/>
  <c r="I22" i="22" s="1"/>
  <c r="J22" i="22" s="1"/>
  <c r="E21" i="22"/>
  <c r="H21" i="22" s="1"/>
  <c r="I21" i="22" s="1"/>
  <c r="J21" i="22" s="1"/>
  <c r="H20" i="22"/>
  <c r="I20" i="22" s="1"/>
  <c r="J20" i="22" s="1"/>
  <c r="E20" i="22"/>
  <c r="E19" i="22"/>
  <c r="H19" i="22" s="1"/>
  <c r="I19" i="22" s="1"/>
  <c r="J19" i="22" s="1"/>
  <c r="E18" i="22"/>
  <c r="H18" i="22" s="1"/>
  <c r="I18" i="22" s="1"/>
  <c r="J18" i="22" s="1"/>
  <c r="E17" i="22"/>
  <c r="H17" i="22" s="1"/>
  <c r="I17" i="22" s="1"/>
  <c r="J17" i="22" s="1"/>
  <c r="E16" i="22"/>
  <c r="H16" i="22" s="1"/>
  <c r="I16" i="22" s="1"/>
  <c r="J16" i="22" s="1"/>
  <c r="E15" i="22"/>
  <c r="H15" i="22" s="1"/>
  <c r="I15" i="22" s="1"/>
  <c r="J15" i="22" s="1"/>
  <c r="E14" i="22"/>
  <c r="H14" i="22" s="1"/>
  <c r="I14" i="22" s="1"/>
  <c r="J14" i="22" s="1"/>
  <c r="E13" i="22"/>
  <c r="H13" i="22" s="1"/>
  <c r="I13" i="22" s="1"/>
  <c r="J13" i="22" s="1"/>
  <c r="E12" i="22"/>
  <c r="H12" i="22" s="1"/>
  <c r="I12" i="22" s="1"/>
  <c r="J12" i="22" s="1"/>
  <c r="E11" i="22"/>
  <c r="H11" i="22" s="1"/>
  <c r="I11" i="22" s="1"/>
  <c r="J11" i="22" s="1"/>
  <c r="E10" i="22"/>
  <c r="H10" i="22" s="1"/>
  <c r="I10" i="22" s="1"/>
  <c r="J10" i="22" s="1"/>
  <c r="E9" i="22"/>
  <c r="H9" i="22" s="1"/>
  <c r="I9" i="22" s="1"/>
  <c r="J9" i="22" s="1"/>
  <c r="E8" i="22"/>
  <c r="H8" i="22" s="1"/>
  <c r="I8" i="22" s="1"/>
  <c r="J8" i="22" s="1"/>
  <c r="E7" i="22"/>
  <c r="H7" i="22" s="1"/>
  <c r="I7" i="22" s="1"/>
  <c r="J7" i="22" s="1"/>
  <c r="E6" i="22"/>
  <c r="H6" i="22" s="1"/>
  <c r="I6" i="22" s="1"/>
  <c r="J6" i="22" s="1"/>
  <c r="E5" i="22"/>
  <c r="H5" i="22" s="1"/>
  <c r="I5" i="22" s="1"/>
  <c r="J5" i="22" s="1"/>
  <c r="E4" i="22"/>
  <c r="H4" i="22" s="1"/>
  <c r="I4" i="22" s="1"/>
  <c r="J4" i="22" s="1"/>
  <c r="E3" i="22"/>
  <c r="H3" i="22" s="1"/>
  <c r="I3" i="22" s="1"/>
  <c r="J3" i="22" s="1"/>
  <c r="E326" i="23"/>
  <c r="H326" i="23" s="1"/>
  <c r="I326" i="23" s="1"/>
  <c r="J326" i="23" s="1"/>
  <c r="E325" i="23"/>
  <c r="H325" i="23" s="1"/>
  <c r="I325" i="23" s="1"/>
  <c r="J325" i="23" s="1"/>
  <c r="E324" i="23"/>
  <c r="H324" i="23" s="1"/>
  <c r="I324" i="23" s="1"/>
  <c r="J324" i="23" s="1"/>
  <c r="E323" i="23"/>
  <c r="H323" i="23" s="1"/>
  <c r="I323" i="23" s="1"/>
  <c r="J323" i="23" s="1"/>
  <c r="E322" i="23"/>
  <c r="H322" i="23" s="1"/>
  <c r="I322" i="23" s="1"/>
  <c r="J322" i="23" s="1"/>
  <c r="E321" i="23"/>
  <c r="H321" i="23" s="1"/>
  <c r="I321" i="23" s="1"/>
  <c r="J321" i="23" s="1"/>
  <c r="E320" i="23"/>
  <c r="H320" i="23" s="1"/>
  <c r="I320" i="23" s="1"/>
  <c r="J320" i="23" s="1"/>
  <c r="E319" i="23"/>
  <c r="H319" i="23" s="1"/>
  <c r="I319" i="23" s="1"/>
  <c r="J319" i="23" s="1"/>
  <c r="E318" i="23"/>
  <c r="H318" i="23" s="1"/>
  <c r="I318" i="23" s="1"/>
  <c r="J318" i="23" s="1"/>
  <c r="E317" i="23"/>
  <c r="H317" i="23" s="1"/>
  <c r="I317" i="23" s="1"/>
  <c r="J317" i="23" s="1"/>
  <c r="E316" i="23"/>
  <c r="H316" i="23" s="1"/>
  <c r="I316" i="23" s="1"/>
  <c r="J316" i="23" s="1"/>
  <c r="E315" i="23"/>
  <c r="H315" i="23" s="1"/>
  <c r="I315" i="23" s="1"/>
  <c r="J315" i="23" s="1"/>
  <c r="E314" i="23"/>
  <c r="H314" i="23" s="1"/>
  <c r="I314" i="23" s="1"/>
  <c r="J314" i="23" s="1"/>
  <c r="E313" i="23"/>
  <c r="H313" i="23" s="1"/>
  <c r="I313" i="23" s="1"/>
  <c r="J313" i="23" s="1"/>
  <c r="E312" i="23"/>
  <c r="H312" i="23" s="1"/>
  <c r="I312" i="23" s="1"/>
  <c r="J312" i="23" s="1"/>
  <c r="E311" i="23"/>
  <c r="H311" i="23" s="1"/>
  <c r="I311" i="23" s="1"/>
  <c r="J311" i="23" s="1"/>
  <c r="E310" i="23"/>
  <c r="H310" i="23" s="1"/>
  <c r="I310" i="23" s="1"/>
  <c r="J310" i="23" s="1"/>
  <c r="E309" i="23"/>
  <c r="H309" i="23" s="1"/>
  <c r="I309" i="23" s="1"/>
  <c r="J309" i="23" s="1"/>
  <c r="E308" i="23"/>
  <c r="H308" i="23" s="1"/>
  <c r="I308" i="23" s="1"/>
  <c r="J308" i="23" s="1"/>
  <c r="E307" i="23"/>
  <c r="H307" i="23" s="1"/>
  <c r="I307" i="23" s="1"/>
  <c r="J307" i="23" s="1"/>
  <c r="E306" i="23"/>
  <c r="H306" i="23" s="1"/>
  <c r="I306" i="23" s="1"/>
  <c r="J306" i="23" s="1"/>
  <c r="E305" i="23"/>
  <c r="H305" i="23" s="1"/>
  <c r="I305" i="23" s="1"/>
  <c r="J305" i="23" s="1"/>
  <c r="E304" i="23"/>
  <c r="H304" i="23" s="1"/>
  <c r="I304" i="23" s="1"/>
  <c r="J304" i="23" s="1"/>
  <c r="E303" i="23"/>
  <c r="H303" i="23" s="1"/>
  <c r="I303" i="23" s="1"/>
  <c r="J303" i="23" s="1"/>
  <c r="E302" i="23"/>
  <c r="H302" i="23" s="1"/>
  <c r="I302" i="23" s="1"/>
  <c r="J302" i="23" s="1"/>
  <c r="E301" i="23"/>
  <c r="H301" i="23" s="1"/>
  <c r="I301" i="23" s="1"/>
  <c r="J301" i="23" s="1"/>
  <c r="E300" i="23"/>
  <c r="H300" i="23" s="1"/>
  <c r="I300" i="23" s="1"/>
  <c r="J300" i="23" s="1"/>
  <c r="E299" i="23"/>
  <c r="H299" i="23" s="1"/>
  <c r="I299" i="23" s="1"/>
  <c r="J299" i="23" s="1"/>
  <c r="E298" i="23"/>
  <c r="H298" i="23" s="1"/>
  <c r="I298" i="23" s="1"/>
  <c r="J298" i="23" s="1"/>
  <c r="E297" i="23"/>
  <c r="H297" i="23" s="1"/>
  <c r="I297" i="23" s="1"/>
  <c r="J297" i="23" s="1"/>
  <c r="E296" i="23"/>
  <c r="H296" i="23" s="1"/>
  <c r="I296" i="23" s="1"/>
  <c r="J296" i="23" s="1"/>
  <c r="E295" i="23"/>
  <c r="H295" i="23" s="1"/>
  <c r="I295" i="23" s="1"/>
  <c r="J295" i="23" s="1"/>
  <c r="E294" i="23"/>
  <c r="H294" i="23" s="1"/>
  <c r="I294" i="23" s="1"/>
  <c r="J294" i="23" s="1"/>
  <c r="E293" i="23"/>
  <c r="H293" i="23" s="1"/>
  <c r="I293" i="23" s="1"/>
  <c r="J293" i="23" s="1"/>
  <c r="E292" i="23"/>
  <c r="H292" i="23" s="1"/>
  <c r="I292" i="23" s="1"/>
  <c r="J292" i="23" s="1"/>
  <c r="E291" i="23"/>
  <c r="H291" i="23" s="1"/>
  <c r="I291" i="23" s="1"/>
  <c r="J291" i="23" s="1"/>
  <c r="E290" i="23"/>
  <c r="H290" i="23" s="1"/>
  <c r="I290" i="23" s="1"/>
  <c r="J290" i="23" s="1"/>
  <c r="E289" i="23"/>
  <c r="H289" i="23" s="1"/>
  <c r="I289" i="23" s="1"/>
  <c r="J289" i="23" s="1"/>
  <c r="E288" i="23"/>
  <c r="H288" i="23" s="1"/>
  <c r="I288" i="23" s="1"/>
  <c r="J288" i="23" s="1"/>
  <c r="E287" i="23"/>
  <c r="H287" i="23" s="1"/>
  <c r="I287" i="23" s="1"/>
  <c r="J287" i="23" s="1"/>
  <c r="E286" i="23"/>
  <c r="H286" i="23" s="1"/>
  <c r="I286" i="23" s="1"/>
  <c r="J286" i="23" s="1"/>
  <c r="E285" i="23"/>
  <c r="H285" i="23" s="1"/>
  <c r="I285" i="23" s="1"/>
  <c r="J285" i="23" s="1"/>
  <c r="E284" i="23"/>
  <c r="H284" i="23" s="1"/>
  <c r="I284" i="23" s="1"/>
  <c r="J284" i="23" s="1"/>
  <c r="E283" i="23"/>
  <c r="H283" i="23" s="1"/>
  <c r="I283" i="23" s="1"/>
  <c r="J283" i="23" s="1"/>
  <c r="E282" i="23"/>
  <c r="H282" i="23" s="1"/>
  <c r="I282" i="23" s="1"/>
  <c r="J282" i="23" s="1"/>
  <c r="E281" i="23"/>
  <c r="H281" i="23" s="1"/>
  <c r="I281" i="23" s="1"/>
  <c r="J281" i="23" s="1"/>
  <c r="E280" i="23"/>
  <c r="H280" i="23" s="1"/>
  <c r="I280" i="23" s="1"/>
  <c r="J280" i="23" s="1"/>
  <c r="E279" i="23"/>
  <c r="H279" i="23" s="1"/>
  <c r="I279" i="23" s="1"/>
  <c r="J279" i="23" s="1"/>
  <c r="E278" i="23"/>
  <c r="H278" i="23" s="1"/>
  <c r="I278" i="23" s="1"/>
  <c r="J278" i="23" s="1"/>
  <c r="E277" i="23"/>
  <c r="H277" i="23" s="1"/>
  <c r="I277" i="23" s="1"/>
  <c r="J277" i="23" s="1"/>
  <c r="E276" i="23"/>
  <c r="H276" i="23" s="1"/>
  <c r="I276" i="23" s="1"/>
  <c r="J276" i="23" s="1"/>
  <c r="E275" i="23"/>
  <c r="H275" i="23" s="1"/>
  <c r="I275" i="23" s="1"/>
  <c r="J275" i="23" s="1"/>
  <c r="E274" i="23"/>
  <c r="H274" i="23" s="1"/>
  <c r="I274" i="23" s="1"/>
  <c r="J274" i="23" s="1"/>
  <c r="E273" i="23"/>
  <c r="H273" i="23" s="1"/>
  <c r="I273" i="23" s="1"/>
  <c r="J273" i="23" s="1"/>
  <c r="E272" i="23"/>
  <c r="H272" i="23" s="1"/>
  <c r="I272" i="23" s="1"/>
  <c r="J272" i="23" s="1"/>
  <c r="E271" i="23"/>
  <c r="H271" i="23" s="1"/>
  <c r="I271" i="23" s="1"/>
  <c r="J271" i="23" s="1"/>
  <c r="E270" i="23"/>
  <c r="H270" i="23" s="1"/>
  <c r="I270" i="23" s="1"/>
  <c r="J270" i="23" s="1"/>
  <c r="E269" i="23"/>
  <c r="H269" i="23" s="1"/>
  <c r="I269" i="23" s="1"/>
  <c r="J269" i="23" s="1"/>
  <c r="E268" i="23"/>
  <c r="H268" i="23" s="1"/>
  <c r="I268" i="23" s="1"/>
  <c r="J268" i="23" s="1"/>
  <c r="E267" i="23"/>
  <c r="H267" i="23" s="1"/>
  <c r="I267" i="23" s="1"/>
  <c r="J267" i="23" s="1"/>
  <c r="E266" i="23"/>
  <c r="H266" i="23" s="1"/>
  <c r="I266" i="23" s="1"/>
  <c r="J266" i="23" s="1"/>
  <c r="E265" i="23"/>
  <c r="H265" i="23" s="1"/>
  <c r="I265" i="23" s="1"/>
  <c r="J265" i="23" s="1"/>
  <c r="E264" i="23"/>
  <c r="H264" i="23" s="1"/>
  <c r="I264" i="23" s="1"/>
  <c r="J264" i="23" s="1"/>
  <c r="E263" i="23"/>
  <c r="H263" i="23" s="1"/>
  <c r="I263" i="23" s="1"/>
  <c r="J263" i="23" s="1"/>
  <c r="E262" i="23"/>
  <c r="H262" i="23" s="1"/>
  <c r="I262" i="23" s="1"/>
  <c r="J262" i="23" s="1"/>
  <c r="E261" i="23"/>
  <c r="H261" i="23" s="1"/>
  <c r="I261" i="23" s="1"/>
  <c r="J261" i="23" s="1"/>
  <c r="E260" i="23"/>
  <c r="H260" i="23" s="1"/>
  <c r="I260" i="23" s="1"/>
  <c r="J260" i="23" s="1"/>
  <c r="E259" i="23"/>
  <c r="H259" i="23" s="1"/>
  <c r="I259" i="23" s="1"/>
  <c r="J259" i="23" s="1"/>
  <c r="E258" i="23"/>
  <c r="H258" i="23" s="1"/>
  <c r="I258" i="23" s="1"/>
  <c r="J258" i="23" s="1"/>
  <c r="E257" i="23"/>
  <c r="H257" i="23" s="1"/>
  <c r="I257" i="23" s="1"/>
  <c r="J257" i="23" s="1"/>
  <c r="E256" i="23"/>
  <c r="H256" i="23" s="1"/>
  <c r="I256" i="23" s="1"/>
  <c r="J256" i="23" s="1"/>
  <c r="E255" i="23"/>
  <c r="H255" i="23" s="1"/>
  <c r="I255" i="23" s="1"/>
  <c r="J255" i="23" s="1"/>
  <c r="E254" i="23"/>
  <c r="H254" i="23" s="1"/>
  <c r="I254" i="23" s="1"/>
  <c r="J254" i="23" s="1"/>
  <c r="E253" i="23"/>
  <c r="H253" i="23" s="1"/>
  <c r="I253" i="23" s="1"/>
  <c r="J253" i="23" s="1"/>
  <c r="E252" i="23"/>
  <c r="H252" i="23" s="1"/>
  <c r="I252" i="23" s="1"/>
  <c r="J252" i="23" s="1"/>
  <c r="E251" i="23"/>
  <c r="H251" i="23" s="1"/>
  <c r="I251" i="23" s="1"/>
  <c r="J251" i="23" s="1"/>
  <c r="E250" i="23"/>
  <c r="H250" i="23" s="1"/>
  <c r="I250" i="23" s="1"/>
  <c r="J250" i="23" s="1"/>
  <c r="E249" i="23"/>
  <c r="H249" i="23" s="1"/>
  <c r="I249" i="23" s="1"/>
  <c r="J249" i="23" s="1"/>
  <c r="E248" i="23"/>
  <c r="H248" i="23" s="1"/>
  <c r="I248" i="23" s="1"/>
  <c r="J248" i="23" s="1"/>
  <c r="E247" i="23"/>
  <c r="H247" i="23" s="1"/>
  <c r="I247" i="23" s="1"/>
  <c r="J247" i="23" s="1"/>
  <c r="E246" i="23"/>
  <c r="H246" i="23" s="1"/>
  <c r="I246" i="23" s="1"/>
  <c r="J246" i="23" s="1"/>
  <c r="E245" i="23"/>
  <c r="H245" i="23" s="1"/>
  <c r="I245" i="23" s="1"/>
  <c r="J245" i="23" s="1"/>
  <c r="E244" i="23"/>
  <c r="H244" i="23" s="1"/>
  <c r="I244" i="23" s="1"/>
  <c r="J244" i="23" s="1"/>
  <c r="E243" i="23"/>
  <c r="H243" i="23" s="1"/>
  <c r="I243" i="23" s="1"/>
  <c r="J243" i="23" s="1"/>
  <c r="E242" i="23"/>
  <c r="H242" i="23" s="1"/>
  <c r="I242" i="23" s="1"/>
  <c r="J242" i="23" s="1"/>
  <c r="E241" i="23"/>
  <c r="H241" i="23" s="1"/>
  <c r="I241" i="23" s="1"/>
  <c r="J241" i="23" s="1"/>
  <c r="E240" i="23"/>
  <c r="H240" i="23" s="1"/>
  <c r="I240" i="23" s="1"/>
  <c r="J240" i="23" s="1"/>
  <c r="E239" i="23"/>
  <c r="H239" i="23" s="1"/>
  <c r="I239" i="23" s="1"/>
  <c r="J239" i="23" s="1"/>
  <c r="E238" i="23"/>
  <c r="H238" i="23" s="1"/>
  <c r="I238" i="23" s="1"/>
  <c r="J238" i="23" s="1"/>
  <c r="E237" i="23"/>
  <c r="H237" i="23" s="1"/>
  <c r="I237" i="23" s="1"/>
  <c r="J237" i="23" s="1"/>
  <c r="E236" i="23"/>
  <c r="H236" i="23" s="1"/>
  <c r="I236" i="23" s="1"/>
  <c r="J236" i="23" s="1"/>
  <c r="E235" i="23"/>
  <c r="H235" i="23" s="1"/>
  <c r="I235" i="23" s="1"/>
  <c r="J235" i="23" s="1"/>
  <c r="E234" i="23"/>
  <c r="H234" i="23" s="1"/>
  <c r="I234" i="23" s="1"/>
  <c r="J234" i="23" s="1"/>
  <c r="E233" i="23"/>
  <c r="H233" i="23" s="1"/>
  <c r="I233" i="23" s="1"/>
  <c r="J233" i="23" s="1"/>
  <c r="E232" i="23"/>
  <c r="H232" i="23" s="1"/>
  <c r="I232" i="23" s="1"/>
  <c r="J232" i="23" s="1"/>
  <c r="E231" i="23"/>
  <c r="H231" i="23" s="1"/>
  <c r="I231" i="23" s="1"/>
  <c r="J231" i="23" s="1"/>
  <c r="E230" i="23"/>
  <c r="H230" i="23" s="1"/>
  <c r="I230" i="23" s="1"/>
  <c r="J230" i="23" s="1"/>
  <c r="H229" i="23"/>
  <c r="I229" i="23" s="1"/>
  <c r="J229" i="23" s="1"/>
  <c r="E229" i="23"/>
  <c r="E228" i="23"/>
  <c r="H228" i="23" s="1"/>
  <c r="I228" i="23" s="1"/>
  <c r="J228" i="23" s="1"/>
  <c r="E227" i="23"/>
  <c r="H227" i="23" s="1"/>
  <c r="I227" i="23" s="1"/>
  <c r="J227" i="23" s="1"/>
  <c r="E226" i="23"/>
  <c r="H226" i="23" s="1"/>
  <c r="I226" i="23" s="1"/>
  <c r="J226" i="23" s="1"/>
  <c r="E225" i="23"/>
  <c r="H225" i="23" s="1"/>
  <c r="I225" i="23" s="1"/>
  <c r="J225" i="23" s="1"/>
  <c r="E224" i="23"/>
  <c r="H224" i="23" s="1"/>
  <c r="I224" i="23" s="1"/>
  <c r="J224" i="23" s="1"/>
  <c r="E223" i="23"/>
  <c r="H223" i="23" s="1"/>
  <c r="I223" i="23" s="1"/>
  <c r="J223" i="23" s="1"/>
  <c r="E222" i="23"/>
  <c r="H222" i="23" s="1"/>
  <c r="I222" i="23" s="1"/>
  <c r="J222" i="23" s="1"/>
  <c r="E221" i="23"/>
  <c r="H221" i="23" s="1"/>
  <c r="I221" i="23" s="1"/>
  <c r="J221" i="23" s="1"/>
  <c r="E220" i="23"/>
  <c r="H220" i="23" s="1"/>
  <c r="I220" i="23" s="1"/>
  <c r="J220" i="23" s="1"/>
  <c r="E219" i="23"/>
  <c r="H219" i="23" s="1"/>
  <c r="I219" i="23" s="1"/>
  <c r="J219" i="23" s="1"/>
  <c r="E218" i="23"/>
  <c r="H218" i="23" s="1"/>
  <c r="I218" i="23" s="1"/>
  <c r="J218" i="23" s="1"/>
  <c r="E217" i="23"/>
  <c r="H217" i="23" s="1"/>
  <c r="I217" i="23" s="1"/>
  <c r="J217" i="23" s="1"/>
  <c r="E216" i="23"/>
  <c r="H216" i="23" s="1"/>
  <c r="I216" i="23" s="1"/>
  <c r="J216" i="23" s="1"/>
  <c r="E215" i="23"/>
  <c r="H215" i="23" s="1"/>
  <c r="I215" i="23" s="1"/>
  <c r="J215" i="23" s="1"/>
  <c r="E214" i="23"/>
  <c r="H214" i="23" s="1"/>
  <c r="I214" i="23" s="1"/>
  <c r="J214" i="23" s="1"/>
  <c r="E213" i="23"/>
  <c r="H213" i="23" s="1"/>
  <c r="I213" i="23" s="1"/>
  <c r="J213" i="23" s="1"/>
  <c r="E212" i="23"/>
  <c r="H212" i="23" s="1"/>
  <c r="I212" i="23" s="1"/>
  <c r="J212" i="23" s="1"/>
  <c r="E211" i="23"/>
  <c r="H211" i="23" s="1"/>
  <c r="I211" i="23" s="1"/>
  <c r="J211" i="23" s="1"/>
  <c r="E210" i="23"/>
  <c r="H210" i="23" s="1"/>
  <c r="I210" i="23" s="1"/>
  <c r="J210" i="23" s="1"/>
  <c r="H209" i="23"/>
  <c r="I209" i="23" s="1"/>
  <c r="J209" i="23" s="1"/>
  <c r="E209" i="23"/>
  <c r="E208" i="23"/>
  <c r="H208" i="23" s="1"/>
  <c r="I208" i="23" s="1"/>
  <c r="J208" i="23" s="1"/>
  <c r="E207" i="23"/>
  <c r="H207" i="23" s="1"/>
  <c r="I207" i="23" s="1"/>
  <c r="J207" i="23" s="1"/>
  <c r="E206" i="23"/>
  <c r="H206" i="23" s="1"/>
  <c r="I206" i="23" s="1"/>
  <c r="J206" i="23" s="1"/>
  <c r="E205" i="23"/>
  <c r="H205" i="23" s="1"/>
  <c r="I205" i="23" s="1"/>
  <c r="J205" i="23" s="1"/>
  <c r="E204" i="23"/>
  <c r="H204" i="23" s="1"/>
  <c r="I204" i="23" s="1"/>
  <c r="J204" i="23" s="1"/>
  <c r="E203" i="23"/>
  <c r="H203" i="23" s="1"/>
  <c r="I203" i="23" s="1"/>
  <c r="J203" i="23" s="1"/>
  <c r="E202" i="23"/>
  <c r="H202" i="23" s="1"/>
  <c r="I202" i="23" s="1"/>
  <c r="J202" i="23" s="1"/>
  <c r="E201" i="23"/>
  <c r="H201" i="23" s="1"/>
  <c r="I201" i="23" s="1"/>
  <c r="J201" i="23" s="1"/>
  <c r="E200" i="23"/>
  <c r="H200" i="23" s="1"/>
  <c r="I200" i="23" s="1"/>
  <c r="J200" i="23" s="1"/>
  <c r="E199" i="23"/>
  <c r="H199" i="23" s="1"/>
  <c r="I199" i="23" s="1"/>
  <c r="J199" i="23" s="1"/>
  <c r="E198" i="23"/>
  <c r="H198" i="23" s="1"/>
  <c r="I198" i="23" s="1"/>
  <c r="J198" i="23" s="1"/>
  <c r="E197" i="23"/>
  <c r="H197" i="23" s="1"/>
  <c r="I197" i="23" s="1"/>
  <c r="J197" i="23" s="1"/>
  <c r="E196" i="23"/>
  <c r="H196" i="23" s="1"/>
  <c r="I196" i="23" s="1"/>
  <c r="J196" i="23" s="1"/>
  <c r="E195" i="23"/>
  <c r="H195" i="23" s="1"/>
  <c r="I195" i="23" s="1"/>
  <c r="J195" i="23" s="1"/>
  <c r="E194" i="23"/>
  <c r="H194" i="23" s="1"/>
  <c r="I194" i="23" s="1"/>
  <c r="J194" i="23" s="1"/>
  <c r="E193" i="23"/>
  <c r="H193" i="23" s="1"/>
  <c r="I193" i="23" s="1"/>
  <c r="J193" i="23" s="1"/>
  <c r="E192" i="23"/>
  <c r="H192" i="23" s="1"/>
  <c r="I192" i="23" s="1"/>
  <c r="J192" i="23" s="1"/>
  <c r="E191" i="23"/>
  <c r="H191" i="23" s="1"/>
  <c r="I191" i="23" s="1"/>
  <c r="J191" i="23" s="1"/>
  <c r="E190" i="23"/>
  <c r="H190" i="23" s="1"/>
  <c r="I190" i="23" s="1"/>
  <c r="J190" i="23" s="1"/>
  <c r="H189" i="23"/>
  <c r="I189" i="23" s="1"/>
  <c r="J189" i="23" s="1"/>
  <c r="E189" i="23"/>
  <c r="E188" i="23"/>
  <c r="H188" i="23" s="1"/>
  <c r="I188" i="23" s="1"/>
  <c r="J188" i="23" s="1"/>
  <c r="E187" i="23"/>
  <c r="H187" i="23" s="1"/>
  <c r="I187" i="23" s="1"/>
  <c r="J187" i="23" s="1"/>
  <c r="E186" i="23"/>
  <c r="H186" i="23" s="1"/>
  <c r="I186" i="23" s="1"/>
  <c r="J186" i="23" s="1"/>
  <c r="E185" i="23"/>
  <c r="H185" i="23" s="1"/>
  <c r="I185" i="23" s="1"/>
  <c r="J185" i="23" s="1"/>
  <c r="E184" i="23"/>
  <c r="H184" i="23" s="1"/>
  <c r="I184" i="23" s="1"/>
  <c r="J184" i="23" s="1"/>
  <c r="E183" i="23"/>
  <c r="H183" i="23" s="1"/>
  <c r="I183" i="23" s="1"/>
  <c r="J183" i="23" s="1"/>
  <c r="E182" i="23"/>
  <c r="H182" i="23" s="1"/>
  <c r="I182" i="23" s="1"/>
  <c r="J182" i="23" s="1"/>
  <c r="E181" i="23"/>
  <c r="H181" i="23" s="1"/>
  <c r="I181" i="23" s="1"/>
  <c r="J181" i="23" s="1"/>
  <c r="E180" i="23"/>
  <c r="H180" i="23" s="1"/>
  <c r="I180" i="23" s="1"/>
  <c r="J180" i="23" s="1"/>
  <c r="E179" i="23"/>
  <c r="H179" i="23" s="1"/>
  <c r="I179" i="23" s="1"/>
  <c r="J179" i="23" s="1"/>
  <c r="E178" i="23"/>
  <c r="H178" i="23" s="1"/>
  <c r="I178" i="23" s="1"/>
  <c r="J178" i="23" s="1"/>
  <c r="E177" i="23"/>
  <c r="H177" i="23" s="1"/>
  <c r="I177" i="23" s="1"/>
  <c r="J177" i="23" s="1"/>
  <c r="E176" i="23"/>
  <c r="H176" i="23" s="1"/>
  <c r="I176" i="23" s="1"/>
  <c r="J176" i="23" s="1"/>
  <c r="E175" i="23"/>
  <c r="H175" i="23" s="1"/>
  <c r="I175" i="23" s="1"/>
  <c r="J175" i="23" s="1"/>
  <c r="I174" i="23"/>
  <c r="J174" i="23" s="1"/>
  <c r="E174" i="23"/>
  <c r="H174" i="23" s="1"/>
  <c r="E173" i="23"/>
  <c r="H173" i="23" s="1"/>
  <c r="I173" i="23" s="1"/>
  <c r="J173" i="23" s="1"/>
  <c r="E172" i="23"/>
  <c r="H172" i="23" s="1"/>
  <c r="I172" i="23" s="1"/>
  <c r="J172" i="23" s="1"/>
  <c r="E171" i="23"/>
  <c r="H171" i="23" s="1"/>
  <c r="I171" i="23" s="1"/>
  <c r="J171" i="23" s="1"/>
  <c r="E170" i="23"/>
  <c r="H170" i="23" s="1"/>
  <c r="I170" i="23" s="1"/>
  <c r="J170" i="23" s="1"/>
  <c r="E169" i="23"/>
  <c r="H169" i="23" s="1"/>
  <c r="I169" i="23" s="1"/>
  <c r="J169" i="23" s="1"/>
  <c r="E168" i="23"/>
  <c r="H168" i="23" s="1"/>
  <c r="I168" i="23" s="1"/>
  <c r="J168" i="23" s="1"/>
  <c r="E167" i="23"/>
  <c r="H167" i="23" s="1"/>
  <c r="I167" i="23" s="1"/>
  <c r="J167" i="23" s="1"/>
  <c r="E166" i="23"/>
  <c r="H166" i="23" s="1"/>
  <c r="I166" i="23" s="1"/>
  <c r="J166" i="23" s="1"/>
  <c r="E165" i="23"/>
  <c r="H165" i="23" s="1"/>
  <c r="I165" i="23" s="1"/>
  <c r="J165" i="23" s="1"/>
  <c r="E164" i="23"/>
  <c r="H164" i="23" s="1"/>
  <c r="I164" i="23" s="1"/>
  <c r="J164" i="23" s="1"/>
  <c r="E163" i="23"/>
  <c r="H163" i="23" s="1"/>
  <c r="I163" i="23" s="1"/>
  <c r="J163" i="23" s="1"/>
  <c r="E162" i="23"/>
  <c r="H162" i="23" s="1"/>
  <c r="I162" i="23" s="1"/>
  <c r="J162" i="23" s="1"/>
  <c r="E161" i="23"/>
  <c r="H161" i="23" s="1"/>
  <c r="I161" i="23" s="1"/>
  <c r="J161" i="23" s="1"/>
  <c r="E160" i="23"/>
  <c r="H160" i="23" s="1"/>
  <c r="I160" i="23" s="1"/>
  <c r="J160" i="23" s="1"/>
  <c r="E159" i="23"/>
  <c r="H159" i="23" s="1"/>
  <c r="I159" i="23" s="1"/>
  <c r="J159" i="23" s="1"/>
  <c r="E158" i="23"/>
  <c r="H158" i="23" s="1"/>
  <c r="I158" i="23" s="1"/>
  <c r="J158" i="23" s="1"/>
  <c r="E157" i="23"/>
  <c r="H157" i="23" s="1"/>
  <c r="I157" i="23" s="1"/>
  <c r="J157" i="23" s="1"/>
  <c r="E156" i="23"/>
  <c r="H156" i="23" s="1"/>
  <c r="I156" i="23" s="1"/>
  <c r="J156" i="23" s="1"/>
  <c r="E155" i="23"/>
  <c r="H155" i="23" s="1"/>
  <c r="I155" i="23" s="1"/>
  <c r="J155" i="23" s="1"/>
  <c r="E154" i="23"/>
  <c r="H154" i="23" s="1"/>
  <c r="I154" i="23" s="1"/>
  <c r="J154" i="23" s="1"/>
  <c r="E153" i="23"/>
  <c r="H153" i="23" s="1"/>
  <c r="I153" i="23" s="1"/>
  <c r="J153" i="23" s="1"/>
  <c r="E152" i="23"/>
  <c r="H152" i="23" s="1"/>
  <c r="I152" i="23" s="1"/>
  <c r="J152" i="23" s="1"/>
  <c r="E151" i="23"/>
  <c r="H151" i="23" s="1"/>
  <c r="I151" i="23" s="1"/>
  <c r="J151" i="23" s="1"/>
  <c r="E150" i="23"/>
  <c r="H150" i="23" s="1"/>
  <c r="I150" i="23" s="1"/>
  <c r="J150" i="23" s="1"/>
  <c r="E149" i="23"/>
  <c r="H149" i="23" s="1"/>
  <c r="I149" i="23" s="1"/>
  <c r="J149" i="23" s="1"/>
  <c r="E148" i="23"/>
  <c r="H148" i="23" s="1"/>
  <c r="I148" i="23" s="1"/>
  <c r="J148" i="23" s="1"/>
  <c r="E147" i="23"/>
  <c r="H147" i="23" s="1"/>
  <c r="I147" i="23" s="1"/>
  <c r="J147" i="23" s="1"/>
  <c r="E146" i="23"/>
  <c r="H146" i="23" s="1"/>
  <c r="I146" i="23" s="1"/>
  <c r="J146" i="23" s="1"/>
  <c r="E145" i="23"/>
  <c r="H145" i="23" s="1"/>
  <c r="I145" i="23" s="1"/>
  <c r="J145" i="23" s="1"/>
  <c r="E144" i="23"/>
  <c r="H144" i="23" s="1"/>
  <c r="I144" i="23" s="1"/>
  <c r="J144" i="23" s="1"/>
  <c r="E143" i="23"/>
  <c r="H143" i="23" s="1"/>
  <c r="I143" i="23" s="1"/>
  <c r="J143" i="23" s="1"/>
  <c r="E142" i="23"/>
  <c r="H142" i="23" s="1"/>
  <c r="I142" i="23" s="1"/>
  <c r="J142" i="23" s="1"/>
  <c r="E141" i="23"/>
  <c r="H141" i="23" s="1"/>
  <c r="I141" i="23" s="1"/>
  <c r="J141" i="23" s="1"/>
  <c r="E140" i="23"/>
  <c r="H140" i="23" s="1"/>
  <c r="I140" i="23" s="1"/>
  <c r="J140" i="23" s="1"/>
  <c r="E139" i="23"/>
  <c r="H139" i="23" s="1"/>
  <c r="I139" i="23" s="1"/>
  <c r="J139" i="23" s="1"/>
  <c r="E138" i="23"/>
  <c r="H138" i="23" s="1"/>
  <c r="I138" i="23" s="1"/>
  <c r="J138" i="23" s="1"/>
  <c r="E137" i="23"/>
  <c r="H137" i="23" s="1"/>
  <c r="I137" i="23" s="1"/>
  <c r="J137" i="23" s="1"/>
  <c r="E136" i="23"/>
  <c r="H136" i="23" s="1"/>
  <c r="I136" i="23" s="1"/>
  <c r="J136" i="23" s="1"/>
  <c r="E135" i="23"/>
  <c r="H135" i="23" s="1"/>
  <c r="I135" i="23" s="1"/>
  <c r="J135" i="23" s="1"/>
  <c r="E134" i="23"/>
  <c r="H134" i="23" s="1"/>
  <c r="I134" i="23" s="1"/>
  <c r="J134" i="23" s="1"/>
  <c r="E133" i="23"/>
  <c r="H133" i="23" s="1"/>
  <c r="I133" i="23" s="1"/>
  <c r="J133" i="23" s="1"/>
  <c r="E132" i="23"/>
  <c r="H132" i="23" s="1"/>
  <c r="I132" i="23" s="1"/>
  <c r="J132" i="23" s="1"/>
  <c r="E131" i="23"/>
  <c r="H131" i="23" s="1"/>
  <c r="I131" i="23" s="1"/>
  <c r="J131" i="23" s="1"/>
  <c r="E130" i="23"/>
  <c r="H130" i="23" s="1"/>
  <c r="I130" i="23" s="1"/>
  <c r="J130" i="23" s="1"/>
  <c r="E129" i="23"/>
  <c r="H129" i="23" s="1"/>
  <c r="I129" i="23" s="1"/>
  <c r="J129" i="23" s="1"/>
  <c r="E128" i="23"/>
  <c r="H128" i="23" s="1"/>
  <c r="I128" i="23" s="1"/>
  <c r="J128" i="23" s="1"/>
  <c r="E127" i="23"/>
  <c r="H127" i="23" s="1"/>
  <c r="I127" i="23" s="1"/>
  <c r="J127" i="23" s="1"/>
  <c r="E126" i="23"/>
  <c r="H126" i="23" s="1"/>
  <c r="I126" i="23" s="1"/>
  <c r="J126" i="23" s="1"/>
  <c r="E125" i="23"/>
  <c r="H125" i="23" s="1"/>
  <c r="I125" i="23" s="1"/>
  <c r="J125" i="23" s="1"/>
  <c r="E124" i="23"/>
  <c r="H124" i="23" s="1"/>
  <c r="I124" i="23" s="1"/>
  <c r="J124" i="23" s="1"/>
  <c r="E123" i="23"/>
  <c r="H123" i="23" s="1"/>
  <c r="I123" i="23" s="1"/>
  <c r="J123" i="23" s="1"/>
  <c r="E122" i="23"/>
  <c r="H122" i="23" s="1"/>
  <c r="I122" i="23" s="1"/>
  <c r="J122" i="23" s="1"/>
  <c r="E121" i="23"/>
  <c r="H121" i="23" s="1"/>
  <c r="I121" i="23" s="1"/>
  <c r="J121" i="23" s="1"/>
  <c r="E120" i="23"/>
  <c r="H120" i="23" s="1"/>
  <c r="I120" i="23" s="1"/>
  <c r="J120" i="23" s="1"/>
  <c r="E119" i="23"/>
  <c r="H119" i="23" s="1"/>
  <c r="I119" i="23" s="1"/>
  <c r="J119" i="23" s="1"/>
  <c r="E118" i="23"/>
  <c r="H118" i="23" s="1"/>
  <c r="I118" i="23" s="1"/>
  <c r="J118" i="23" s="1"/>
  <c r="H117" i="23"/>
  <c r="I117" i="23" s="1"/>
  <c r="J117" i="23" s="1"/>
  <c r="E117" i="23"/>
  <c r="E116" i="23"/>
  <c r="H116" i="23" s="1"/>
  <c r="I116" i="23" s="1"/>
  <c r="J116" i="23" s="1"/>
  <c r="E115" i="23"/>
  <c r="H115" i="23" s="1"/>
  <c r="I115" i="23" s="1"/>
  <c r="J115" i="23" s="1"/>
  <c r="E114" i="23"/>
  <c r="H114" i="23" s="1"/>
  <c r="I114" i="23" s="1"/>
  <c r="J114" i="23" s="1"/>
  <c r="E113" i="23"/>
  <c r="H113" i="23" s="1"/>
  <c r="I113" i="23" s="1"/>
  <c r="J113" i="23" s="1"/>
  <c r="E112" i="23"/>
  <c r="H112" i="23" s="1"/>
  <c r="I112" i="23" s="1"/>
  <c r="J112" i="23" s="1"/>
  <c r="E111" i="23"/>
  <c r="H111" i="23" s="1"/>
  <c r="I111" i="23" s="1"/>
  <c r="J111" i="23" s="1"/>
  <c r="E110" i="23"/>
  <c r="H110" i="23" s="1"/>
  <c r="I110" i="23" s="1"/>
  <c r="J110" i="23" s="1"/>
  <c r="E109" i="23"/>
  <c r="H109" i="23" s="1"/>
  <c r="I109" i="23" s="1"/>
  <c r="J109" i="23" s="1"/>
  <c r="H108" i="23"/>
  <c r="I108" i="23" s="1"/>
  <c r="J108" i="23" s="1"/>
  <c r="E108" i="23"/>
  <c r="E107" i="23"/>
  <c r="H107" i="23" s="1"/>
  <c r="I107" i="23" s="1"/>
  <c r="J107" i="23" s="1"/>
  <c r="E106" i="23"/>
  <c r="H106" i="23" s="1"/>
  <c r="I106" i="23" s="1"/>
  <c r="J106" i="23" s="1"/>
  <c r="E105" i="23"/>
  <c r="H105" i="23" s="1"/>
  <c r="I105" i="23" s="1"/>
  <c r="J105" i="23" s="1"/>
  <c r="E104" i="23"/>
  <c r="H104" i="23" s="1"/>
  <c r="I104" i="23" s="1"/>
  <c r="J104" i="23" s="1"/>
  <c r="E103" i="23"/>
  <c r="H103" i="23" s="1"/>
  <c r="I103" i="23" s="1"/>
  <c r="J103" i="23" s="1"/>
  <c r="E102" i="23"/>
  <c r="H102" i="23" s="1"/>
  <c r="I102" i="23" s="1"/>
  <c r="J102" i="23" s="1"/>
  <c r="H101" i="23"/>
  <c r="I101" i="23" s="1"/>
  <c r="J101" i="23" s="1"/>
  <c r="E101" i="23"/>
  <c r="E100" i="23"/>
  <c r="H100" i="23" s="1"/>
  <c r="I100" i="23" s="1"/>
  <c r="J100" i="23" s="1"/>
  <c r="E99" i="23"/>
  <c r="H99" i="23" s="1"/>
  <c r="I99" i="23" s="1"/>
  <c r="J99" i="23" s="1"/>
  <c r="E98" i="23"/>
  <c r="H98" i="23" s="1"/>
  <c r="I98" i="23" s="1"/>
  <c r="J98" i="23" s="1"/>
  <c r="E97" i="23"/>
  <c r="H97" i="23" s="1"/>
  <c r="I97" i="23" s="1"/>
  <c r="J97" i="23" s="1"/>
  <c r="E96" i="23"/>
  <c r="H96" i="23" s="1"/>
  <c r="I96" i="23" s="1"/>
  <c r="J96" i="23" s="1"/>
  <c r="E95" i="23"/>
  <c r="H95" i="23" s="1"/>
  <c r="I95" i="23" s="1"/>
  <c r="J95" i="23" s="1"/>
  <c r="E94" i="23"/>
  <c r="H94" i="23" s="1"/>
  <c r="I94" i="23" s="1"/>
  <c r="J94" i="23" s="1"/>
  <c r="E93" i="23"/>
  <c r="H93" i="23" s="1"/>
  <c r="I93" i="23" s="1"/>
  <c r="J93" i="23" s="1"/>
  <c r="E92" i="23"/>
  <c r="H92" i="23" s="1"/>
  <c r="I92" i="23" s="1"/>
  <c r="J92" i="23" s="1"/>
  <c r="E91" i="23"/>
  <c r="H91" i="23" s="1"/>
  <c r="I91" i="23" s="1"/>
  <c r="J91" i="23" s="1"/>
  <c r="E90" i="23"/>
  <c r="H90" i="23" s="1"/>
  <c r="I90" i="23" s="1"/>
  <c r="J90" i="23" s="1"/>
  <c r="E89" i="23"/>
  <c r="H89" i="23" s="1"/>
  <c r="I89" i="23" s="1"/>
  <c r="J89" i="23" s="1"/>
  <c r="E88" i="23"/>
  <c r="H88" i="23" s="1"/>
  <c r="I88" i="23" s="1"/>
  <c r="J88" i="23" s="1"/>
  <c r="E87" i="23"/>
  <c r="H87" i="23" s="1"/>
  <c r="I87" i="23" s="1"/>
  <c r="J87" i="23" s="1"/>
  <c r="E86" i="23"/>
  <c r="H86" i="23" s="1"/>
  <c r="I86" i="23" s="1"/>
  <c r="J86" i="23" s="1"/>
  <c r="E85" i="23"/>
  <c r="H85" i="23" s="1"/>
  <c r="I85" i="23" s="1"/>
  <c r="J85" i="23" s="1"/>
  <c r="E84" i="23"/>
  <c r="H84" i="23" s="1"/>
  <c r="I84" i="23" s="1"/>
  <c r="J84" i="23" s="1"/>
  <c r="E83" i="23"/>
  <c r="H83" i="23" s="1"/>
  <c r="I83" i="23" s="1"/>
  <c r="J83" i="23" s="1"/>
  <c r="H82" i="23"/>
  <c r="I82" i="23" s="1"/>
  <c r="J82" i="23" s="1"/>
  <c r="E82" i="23"/>
  <c r="E81" i="23"/>
  <c r="H81" i="23" s="1"/>
  <c r="I81" i="23" s="1"/>
  <c r="J81" i="23" s="1"/>
  <c r="E80" i="23"/>
  <c r="H80" i="23" s="1"/>
  <c r="I80" i="23" s="1"/>
  <c r="J80" i="23" s="1"/>
  <c r="E79" i="23"/>
  <c r="H79" i="23" s="1"/>
  <c r="I79" i="23" s="1"/>
  <c r="J79" i="23" s="1"/>
  <c r="E78" i="23"/>
  <c r="H78" i="23" s="1"/>
  <c r="I78" i="23" s="1"/>
  <c r="J78" i="23" s="1"/>
  <c r="E77" i="23"/>
  <c r="H77" i="23" s="1"/>
  <c r="I77" i="23" s="1"/>
  <c r="J77" i="23" s="1"/>
  <c r="E76" i="23"/>
  <c r="H76" i="23" s="1"/>
  <c r="I76" i="23" s="1"/>
  <c r="J76" i="23" s="1"/>
  <c r="E75" i="23"/>
  <c r="H75" i="23" s="1"/>
  <c r="I75" i="23" s="1"/>
  <c r="J75" i="23" s="1"/>
  <c r="E74" i="23"/>
  <c r="H74" i="23" s="1"/>
  <c r="I74" i="23" s="1"/>
  <c r="J74" i="23" s="1"/>
  <c r="E73" i="23"/>
  <c r="H73" i="23" s="1"/>
  <c r="I73" i="23" s="1"/>
  <c r="J73" i="23" s="1"/>
  <c r="E72" i="23"/>
  <c r="H72" i="23" s="1"/>
  <c r="I72" i="23" s="1"/>
  <c r="J72" i="23" s="1"/>
  <c r="E71" i="23"/>
  <c r="H71" i="23" s="1"/>
  <c r="I71" i="23" s="1"/>
  <c r="J71" i="23" s="1"/>
  <c r="E70" i="23"/>
  <c r="H70" i="23" s="1"/>
  <c r="I70" i="23" s="1"/>
  <c r="J70" i="23" s="1"/>
  <c r="E69" i="23"/>
  <c r="H69" i="23" s="1"/>
  <c r="I69" i="23" s="1"/>
  <c r="J69" i="23" s="1"/>
  <c r="E68" i="23"/>
  <c r="H68" i="23" s="1"/>
  <c r="I68" i="23" s="1"/>
  <c r="J68" i="23" s="1"/>
  <c r="E67" i="23"/>
  <c r="H67" i="23" s="1"/>
  <c r="I67" i="23" s="1"/>
  <c r="J67" i="23" s="1"/>
  <c r="E66" i="23"/>
  <c r="H66" i="23" s="1"/>
  <c r="I66" i="23" s="1"/>
  <c r="J66" i="23" s="1"/>
  <c r="E65" i="23"/>
  <c r="H65" i="23" s="1"/>
  <c r="I65" i="23" s="1"/>
  <c r="J65" i="23" s="1"/>
  <c r="E64" i="23"/>
  <c r="H64" i="23" s="1"/>
  <c r="I64" i="23" s="1"/>
  <c r="J64" i="23" s="1"/>
  <c r="E63" i="23"/>
  <c r="H63" i="23" s="1"/>
  <c r="I63" i="23" s="1"/>
  <c r="J63" i="23" s="1"/>
  <c r="E62" i="23"/>
  <c r="H62" i="23" s="1"/>
  <c r="I62" i="23" s="1"/>
  <c r="J62" i="23" s="1"/>
  <c r="E61" i="23"/>
  <c r="H61" i="23" s="1"/>
  <c r="I61" i="23" s="1"/>
  <c r="J61" i="23" s="1"/>
  <c r="E60" i="23"/>
  <c r="H60" i="23" s="1"/>
  <c r="I60" i="23" s="1"/>
  <c r="J60" i="23" s="1"/>
  <c r="E59" i="23"/>
  <c r="H59" i="23" s="1"/>
  <c r="I59" i="23" s="1"/>
  <c r="J59" i="23" s="1"/>
  <c r="E58" i="23"/>
  <c r="H58" i="23" s="1"/>
  <c r="I58" i="23" s="1"/>
  <c r="J58" i="23" s="1"/>
  <c r="E57" i="23"/>
  <c r="H57" i="23" s="1"/>
  <c r="I57" i="23" s="1"/>
  <c r="J57" i="23" s="1"/>
  <c r="E56" i="23"/>
  <c r="H56" i="23" s="1"/>
  <c r="I56" i="23" s="1"/>
  <c r="J56" i="23" s="1"/>
  <c r="E55" i="23"/>
  <c r="H55" i="23" s="1"/>
  <c r="I55" i="23" s="1"/>
  <c r="J55" i="23" s="1"/>
  <c r="E54" i="23"/>
  <c r="H54" i="23" s="1"/>
  <c r="I54" i="23" s="1"/>
  <c r="J54" i="23" s="1"/>
  <c r="E53" i="23"/>
  <c r="H53" i="23" s="1"/>
  <c r="I53" i="23" s="1"/>
  <c r="J53" i="23" s="1"/>
  <c r="E52" i="23"/>
  <c r="H52" i="23" s="1"/>
  <c r="I52" i="23" s="1"/>
  <c r="J52" i="23" s="1"/>
  <c r="E51" i="23"/>
  <c r="H51" i="23" s="1"/>
  <c r="I51" i="23" s="1"/>
  <c r="J51" i="23" s="1"/>
  <c r="E50" i="23"/>
  <c r="H50" i="23" s="1"/>
  <c r="I50" i="23" s="1"/>
  <c r="J50" i="23" s="1"/>
  <c r="E49" i="23"/>
  <c r="H49" i="23" s="1"/>
  <c r="I49" i="23" s="1"/>
  <c r="J49" i="23" s="1"/>
  <c r="E48" i="23"/>
  <c r="H48" i="23" s="1"/>
  <c r="I48" i="23" s="1"/>
  <c r="J48" i="23" s="1"/>
  <c r="E47" i="23"/>
  <c r="H47" i="23" s="1"/>
  <c r="I47" i="23" s="1"/>
  <c r="J47" i="23" s="1"/>
  <c r="E46" i="23"/>
  <c r="H46" i="23" s="1"/>
  <c r="I46" i="23" s="1"/>
  <c r="J46" i="23" s="1"/>
  <c r="E45" i="23"/>
  <c r="H45" i="23" s="1"/>
  <c r="I45" i="23" s="1"/>
  <c r="J45" i="23" s="1"/>
  <c r="E44" i="23"/>
  <c r="H44" i="23" s="1"/>
  <c r="I44" i="23" s="1"/>
  <c r="J44" i="23" s="1"/>
  <c r="E43" i="23"/>
  <c r="H43" i="23" s="1"/>
  <c r="I43" i="23" s="1"/>
  <c r="J43" i="23" s="1"/>
  <c r="E42" i="23"/>
  <c r="H42" i="23" s="1"/>
  <c r="I42" i="23" s="1"/>
  <c r="J42" i="23" s="1"/>
  <c r="E41" i="23"/>
  <c r="H41" i="23" s="1"/>
  <c r="I41" i="23" s="1"/>
  <c r="J41" i="23" s="1"/>
  <c r="E40" i="23"/>
  <c r="H40" i="23" s="1"/>
  <c r="I40" i="23" s="1"/>
  <c r="J40" i="23" s="1"/>
  <c r="E39" i="23"/>
  <c r="H39" i="23" s="1"/>
  <c r="I39" i="23" s="1"/>
  <c r="J39" i="23" s="1"/>
  <c r="E38" i="23"/>
  <c r="H38" i="23" s="1"/>
  <c r="I38" i="23" s="1"/>
  <c r="J38" i="23" s="1"/>
  <c r="E37" i="23"/>
  <c r="H37" i="23" s="1"/>
  <c r="I37" i="23" s="1"/>
  <c r="J37" i="23" s="1"/>
  <c r="E36" i="23"/>
  <c r="H36" i="23" s="1"/>
  <c r="I36" i="23" s="1"/>
  <c r="J36" i="23" s="1"/>
  <c r="E35" i="23"/>
  <c r="H35" i="23" s="1"/>
  <c r="I35" i="23" s="1"/>
  <c r="J35" i="23" s="1"/>
  <c r="E34" i="23"/>
  <c r="H34" i="23" s="1"/>
  <c r="I34" i="23" s="1"/>
  <c r="J34" i="23" s="1"/>
  <c r="E33" i="23"/>
  <c r="H33" i="23" s="1"/>
  <c r="I33" i="23" s="1"/>
  <c r="J33" i="23" s="1"/>
  <c r="E32" i="23"/>
  <c r="H32" i="23" s="1"/>
  <c r="I32" i="23" s="1"/>
  <c r="J32" i="23" s="1"/>
  <c r="E31" i="23"/>
  <c r="H31" i="23" s="1"/>
  <c r="I31" i="23" s="1"/>
  <c r="J31" i="23" s="1"/>
  <c r="E30" i="23"/>
  <c r="H30" i="23" s="1"/>
  <c r="I30" i="23" s="1"/>
  <c r="J30" i="23" s="1"/>
  <c r="E29" i="23"/>
  <c r="H29" i="23" s="1"/>
  <c r="I29" i="23" s="1"/>
  <c r="J29" i="23" s="1"/>
  <c r="E28" i="23"/>
  <c r="H28" i="23" s="1"/>
  <c r="I28" i="23" s="1"/>
  <c r="J28" i="23" s="1"/>
  <c r="E27" i="23"/>
  <c r="H27" i="23" s="1"/>
  <c r="I27" i="23" s="1"/>
  <c r="J27" i="23" s="1"/>
  <c r="E26" i="23"/>
  <c r="H26" i="23" s="1"/>
  <c r="I26" i="23" s="1"/>
  <c r="J26" i="23" s="1"/>
  <c r="E25" i="23"/>
  <c r="H25" i="23" s="1"/>
  <c r="I25" i="23" s="1"/>
  <c r="J25" i="23" s="1"/>
  <c r="E24" i="23"/>
  <c r="H24" i="23" s="1"/>
  <c r="I24" i="23" s="1"/>
  <c r="J24" i="23" s="1"/>
  <c r="E23" i="23"/>
  <c r="H23" i="23" s="1"/>
  <c r="I23" i="23" s="1"/>
  <c r="J23" i="23" s="1"/>
  <c r="E22" i="23"/>
  <c r="H22" i="23" s="1"/>
  <c r="I22" i="23" s="1"/>
  <c r="J22" i="23" s="1"/>
  <c r="E21" i="23"/>
  <c r="H21" i="23" s="1"/>
  <c r="I21" i="23" s="1"/>
  <c r="J21" i="23" s="1"/>
  <c r="E20" i="23"/>
  <c r="H20" i="23" s="1"/>
  <c r="I20" i="23" s="1"/>
  <c r="J20" i="23" s="1"/>
  <c r="E19" i="23"/>
  <c r="H19" i="23" s="1"/>
  <c r="I19" i="23" s="1"/>
  <c r="J19" i="23" s="1"/>
  <c r="E18" i="23"/>
  <c r="H18" i="23" s="1"/>
  <c r="I18" i="23" s="1"/>
  <c r="J18" i="23" s="1"/>
  <c r="E17" i="23"/>
  <c r="H17" i="23" s="1"/>
  <c r="I17" i="23" s="1"/>
  <c r="J17" i="23" s="1"/>
  <c r="E16" i="23"/>
  <c r="H16" i="23" s="1"/>
  <c r="I16" i="23" s="1"/>
  <c r="J16" i="23" s="1"/>
  <c r="E15" i="23"/>
  <c r="H15" i="23" s="1"/>
  <c r="I15" i="23" s="1"/>
  <c r="J15" i="23" s="1"/>
  <c r="E14" i="23"/>
  <c r="H14" i="23" s="1"/>
  <c r="I14" i="23" s="1"/>
  <c r="J14" i="23" s="1"/>
  <c r="I13" i="23"/>
  <c r="J13" i="23" s="1"/>
  <c r="E13" i="23"/>
  <c r="H13" i="23" s="1"/>
  <c r="E12" i="23"/>
  <c r="H12" i="23" s="1"/>
  <c r="I12" i="23" s="1"/>
  <c r="J12" i="23" s="1"/>
  <c r="E11" i="23"/>
  <c r="H11" i="23" s="1"/>
  <c r="I11" i="23" s="1"/>
  <c r="J11" i="23" s="1"/>
  <c r="E10" i="23"/>
  <c r="H10" i="23" s="1"/>
  <c r="I10" i="23" s="1"/>
  <c r="J10" i="23" s="1"/>
  <c r="E9" i="23"/>
  <c r="H9" i="23" s="1"/>
  <c r="I9" i="23" s="1"/>
  <c r="J9" i="23" s="1"/>
  <c r="E8" i="23"/>
  <c r="H8" i="23" s="1"/>
  <c r="I8" i="23" s="1"/>
  <c r="J8" i="23" s="1"/>
  <c r="E7" i="23"/>
  <c r="H7" i="23" s="1"/>
  <c r="I7" i="23" s="1"/>
  <c r="J7" i="23" s="1"/>
  <c r="E6" i="23"/>
  <c r="H6" i="23" s="1"/>
  <c r="I6" i="23" s="1"/>
  <c r="J6" i="23" s="1"/>
  <c r="E5" i="23"/>
  <c r="H5" i="23" s="1"/>
  <c r="I5" i="23" s="1"/>
  <c r="J5" i="23" s="1"/>
  <c r="E4" i="23"/>
  <c r="H4" i="23" s="1"/>
  <c r="I4" i="23" s="1"/>
  <c r="J4" i="23" s="1"/>
  <c r="E3" i="23"/>
  <c r="H3" i="23" s="1"/>
  <c r="I3" i="23" s="1"/>
  <c r="J3" i="23" s="1"/>
  <c r="H93" i="2" l="1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3" i="2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3" i="1"/>
</calcChain>
</file>

<file path=xl/sharedStrings.xml><?xml version="1.0" encoding="utf-8"?>
<sst xmlns="http://schemas.openxmlformats.org/spreadsheetml/2006/main" count="8617" uniqueCount="2127">
  <si>
    <t>Coverage</t>
  </si>
  <si>
    <t>A sites</t>
  </si>
  <si>
    <t>C sites</t>
  </si>
  <si>
    <t>G sites</t>
  </si>
  <si>
    <t>T sites</t>
  </si>
  <si>
    <t>Mutation rate</t>
  </si>
  <si>
    <t>Total sites</t>
  </si>
  <si>
    <t>Total BPS</t>
  </si>
  <si>
    <t>Insertion</t>
  </si>
  <si>
    <t>Deletion</t>
  </si>
  <si>
    <t>Indel rate</t>
  </si>
  <si>
    <t>Lines</t>
  </si>
  <si>
    <t>Generation</t>
    <phoneticPr fontId="3" type="noConversion"/>
  </si>
  <si>
    <t>G:C&gt;A:T</t>
    <phoneticPr fontId="3" type="noConversion"/>
  </si>
  <si>
    <t>A:T&gt;G:C</t>
    <phoneticPr fontId="3" type="noConversion"/>
  </si>
  <si>
    <t>A:T&gt;T:A</t>
    <phoneticPr fontId="3" type="noConversion"/>
  </si>
  <si>
    <t>G:C&gt;T:A</t>
    <phoneticPr fontId="3" type="noConversion"/>
  </si>
  <si>
    <t>A:T&gt;C:G</t>
    <phoneticPr fontId="3" type="noConversion"/>
  </si>
  <si>
    <t>G:C&gt;C:G</t>
    <phoneticPr fontId="3" type="noConversion"/>
  </si>
  <si>
    <t>Fourfold sites</t>
    <phoneticPr fontId="3" type="noConversion"/>
  </si>
  <si>
    <t>A fourfold sites</t>
    <phoneticPr fontId="3" type="noConversion"/>
  </si>
  <si>
    <t>C fourfold sites</t>
    <phoneticPr fontId="3" type="noConversion"/>
  </si>
  <si>
    <t>G fourfold sites</t>
    <phoneticPr fontId="3" type="noConversion"/>
  </si>
  <si>
    <t>T fourfold sites</t>
    <phoneticPr fontId="3" type="noConversion"/>
  </si>
  <si>
    <t>Norfloxacin concentration(ng/mL)</t>
    <phoneticPr fontId="3" type="noConversion"/>
  </si>
  <si>
    <t>Group</t>
    <phoneticPr fontId="3" type="noConversion"/>
  </si>
  <si>
    <t>0.3010</t>
    <phoneticPr fontId="3" type="noConversion"/>
  </si>
  <si>
    <t>0.2820</t>
    <phoneticPr fontId="3" type="noConversion"/>
  </si>
  <si>
    <t>1.000</t>
    <phoneticPr fontId="3" type="noConversion"/>
  </si>
  <si>
    <t>0.0660</t>
    <phoneticPr fontId="3" type="noConversion"/>
  </si>
  <si>
    <t>Mutation spectra</t>
    <phoneticPr fontId="3" type="noConversion"/>
  </si>
  <si>
    <t>-0.0760</t>
    <phoneticPr fontId="3" type="noConversion"/>
  </si>
  <si>
    <t>1.0000</t>
    <phoneticPr fontId="3" type="noConversion"/>
  </si>
  <si>
    <t>0.0000</t>
    <phoneticPr fontId="3" type="noConversion"/>
  </si>
  <si>
    <t>0.0660</t>
    <phoneticPr fontId="3" type="noConversion"/>
  </si>
  <si>
    <t>-0.2250</t>
    <phoneticPr fontId="3" type="noConversion"/>
  </si>
  <si>
    <t>0.7940</t>
    <phoneticPr fontId="3" type="noConversion"/>
  </si>
  <si>
    <t>NA</t>
  </si>
  <si>
    <t>-0.1350</t>
    <phoneticPr fontId="3" type="noConversion"/>
  </si>
  <si>
    <t>Coefficients</t>
  </si>
  <si>
    <t>lexA3</t>
  </si>
  <si>
    <t>0.2593</t>
  </si>
  <si>
    <r>
      <t>Δ</t>
    </r>
    <r>
      <rPr>
        <i/>
        <sz val="11"/>
        <color theme="1"/>
        <rFont val="Times New Roman"/>
        <family val="1"/>
      </rPr>
      <t>mutY</t>
    </r>
    <r>
      <rPr>
        <sz val="11"/>
        <color theme="1"/>
        <rFont val="Times New Roman"/>
        <family val="1"/>
      </rPr>
      <t xml:space="preserve">   </t>
    </r>
  </si>
  <si>
    <r>
      <t xml:space="preserve">&lt; 2 </t>
    </r>
    <r>
      <rPr>
        <sz val="11"/>
        <color rgb="FF000000"/>
        <rFont val="Times New Roman"/>
        <family val="1"/>
      </rPr>
      <t>×</t>
    </r>
    <r>
      <rPr>
        <sz val="11"/>
        <color theme="1"/>
        <rFont val="Times New Roman"/>
        <family val="1"/>
      </rPr>
      <t xml:space="preserve"> 10</t>
    </r>
    <r>
      <rPr>
        <vertAlign val="superscript"/>
        <sz val="11"/>
        <color theme="1"/>
        <rFont val="Times New Roman"/>
        <family val="1"/>
      </rPr>
      <t>-16</t>
    </r>
    <r>
      <rPr>
        <sz val="11"/>
        <color theme="1"/>
        <rFont val="Times New Roman"/>
        <family val="1"/>
      </rPr>
      <t xml:space="preserve"> ***</t>
    </r>
  </si>
  <si>
    <r>
      <t>Δ</t>
    </r>
    <r>
      <rPr>
        <i/>
        <sz val="11"/>
        <color theme="1"/>
        <rFont val="Times New Roman"/>
        <family val="1"/>
      </rPr>
      <t>mutS</t>
    </r>
    <r>
      <rPr>
        <sz val="11"/>
        <color theme="1"/>
        <rFont val="Times New Roman"/>
        <family val="1"/>
      </rPr>
      <t xml:space="preserve">    </t>
    </r>
  </si>
  <si>
    <r>
      <t xml:space="preserve">&lt; 2 </t>
    </r>
    <r>
      <rPr>
        <sz val="11"/>
        <color rgb="FF000000"/>
        <rFont val="Times New Roman"/>
        <family val="1"/>
      </rPr>
      <t xml:space="preserve">× </t>
    </r>
    <r>
      <rPr>
        <sz val="11"/>
        <color theme="1"/>
        <rFont val="Times New Roman"/>
        <family val="1"/>
      </rPr>
      <t>10</t>
    </r>
    <r>
      <rPr>
        <vertAlign val="superscript"/>
        <sz val="11"/>
        <color theme="1"/>
        <rFont val="Times New Roman"/>
        <family val="1"/>
      </rPr>
      <t>-16</t>
    </r>
    <r>
      <rPr>
        <sz val="11"/>
        <color theme="1"/>
        <rFont val="Times New Roman"/>
        <family val="1"/>
      </rPr>
      <t xml:space="preserve"> ***</t>
    </r>
  </si>
  <si>
    <t xml:space="preserve">N_C </t>
  </si>
  <si>
    <r>
      <t xml:space="preserve">lexA3 </t>
    </r>
    <r>
      <rPr>
        <sz val="11"/>
        <color theme="1"/>
        <rFont val="Times New Roman"/>
        <family val="1"/>
      </rPr>
      <t>: N_C</t>
    </r>
  </si>
  <si>
    <t>0.1821</t>
  </si>
  <si>
    <t>0.0269 *</t>
  </si>
  <si>
    <r>
      <t>Δ</t>
    </r>
    <r>
      <rPr>
        <i/>
        <sz val="11"/>
        <color theme="1"/>
        <rFont val="Times New Roman"/>
        <family val="1"/>
      </rPr>
      <t xml:space="preserve">mutS </t>
    </r>
    <r>
      <rPr>
        <sz val="11"/>
        <color theme="1"/>
        <rFont val="Times New Roman"/>
        <family val="1"/>
      </rPr>
      <t xml:space="preserve">: N_C  </t>
    </r>
    <phoneticPr fontId="3" type="noConversion"/>
  </si>
  <si>
    <r>
      <t>Δ</t>
    </r>
    <r>
      <rPr>
        <i/>
        <sz val="11"/>
        <color theme="1"/>
        <rFont val="Times New Roman"/>
        <family val="1"/>
      </rPr>
      <t xml:space="preserve">mutY </t>
    </r>
    <r>
      <rPr>
        <sz val="11"/>
        <color theme="1"/>
        <rFont val="Times New Roman"/>
        <family val="1"/>
      </rPr>
      <t xml:space="preserve">: N_C </t>
    </r>
    <phoneticPr fontId="3" type="noConversion"/>
  </si>
  <si>
    <t>position</t>
  </si>
  <si>
    <t>mutation</t>
  </si>
  <si>
    <t>annotation</t>
  </si>
  <si>
    <t>gene</t>
  </si>
  <si>
    <t>description</t>
  </si>
  <si>
    <r>
      <t>IS</t>
    </r>
    <r>
      <rPr>
        <i/>
        <sz val="11"/>
        <rFont val="Times New Roman"/>
        <family val="1"/>
      </rPr>
      <t>5</t>
    </r>
    <r>
      <rPr>
        <sz val="11"/>
        <rFont val="Times New Roman"/>
        <family val="1"/>
      </rPr>
      <t> (–) +4 bp</t>
    </r>
  </si>
  <si>
    <t>coding (13‑16/1152 nt)</t>
  </si>
  <si>
    <r>
      <t>ydiO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</si>
  <si>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acyl‑CoA dehydrogenase YdiO</t>
  </si>
  <si>
    <t>Δ1,030 bp</t>
  </si>
  <si>
    <r>
      <t>IS</t>
    </r>
    <r>
      <rPr>
        <i/>
        <sz val="11"/>
        <rFont val="Times New Roman"/>
        <family val="1"/>
      </rPr>
      <t>1</t>
    </r>
    <r>
      <rPr>
        <sz val="11"/>
        <rFont val="Times New Roman"/>
        <family val="1"/>
      </rPr>
      <t>‑mediated</t>
    </r>
  </si>
  <si>
    <t>[nhaR]</t>
  </si>
  <si>
    <r>
      <t>IS</t>
    </r>
    <r>
      <rPr>
        <i/>
        <sz val="11"/>
        <rFont val="Times New Roman"/>
        <family val="1"/>
      </rPr>
      <t>5</t>
    </r>
    <r>
      <rPr>
        <sz val="11"/>
        <rFont val="Times New Roman"/>
        <family val="1"/>
      </rPr>
      <t> (+) +4 bp</t>
    </r>
  </si>
  <si>
    <t>[sbcB]</t>
  </si>
  <si>
    <r>
      <t>IS</t>
    </r>
    <r>
      <rPr>
        <i/>
        <sz val="11"/>
        <rFont val="Times New Roman"/>
        <family val="1"/>
      </rPr>
      <t>1</t>
    </r>
    <r>
      <rPr>
        <sz val="11"/>
        <rFont val="Times New Roman"/>
        <family val="1"/>
      </rPr>
      <t> (+) +9 bp</t>
    </r>
  </si>
  <si>
    <t>pseudogene (659‑667/1458 nt)</t>
  </si>
  <si>
    <r>
      <t>yaiT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</si>
  <si>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autotransporter YaiT</t>
  </si>
  <si>
    <r>
      <t>IS</t>
    </r>
    <r>
      <rPr>
        <i/>
        <sz val="11"/>
        <rFont val="Times New Roman"/>
        <family val="1"/>
      </rPr>
      <t>1</t>
    </r>
    <r>
      <rPr>
        <sz val="11"/>
        <rFont val="Times New Roman"/>
        <family val="1"/>
      </rPr>
      <t> (–) +9 bp</t>
    </r>
  </si>
  <si>
    <t>coding (885‑893/900 nt)</t>
  </si>
  <si>
    <r>
      <t>rfbD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</si>
  <si>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dTDP‑4‑dehydrorhamnose reductase</t>
  </si>
  <si>
    <t>coding (1019‑1022/1188 nt)</t>
  </si>
  <si>
    <r>
      <t>yhaC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</si>
  <si>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uncharacterized protein YhaC</t>
  </si>
  <si>
    <t>intergenic (+293/‑276)</t>
  </si>
  <si>
    <r>
      <t>glnS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chiP</t>
    </r>
  </si>
  <si>
    <t>glutamine‑‑tRNA ligase/chitobiose outer membrane channel</t>
  </si>
  <si>
    <t>intergenic (‑19/‑213)</t>
  </si>
  <si>
    <r>
      <t>rhtA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yliM</t>
    </r>
  </si>
  <si>
    <t>L‑threonine/L‑homoserine exporter/protein YliM</t>
  </si>
  <si>
    <r>
      <t>IS</t>
    </r>
    <r>
      <rPr>
        <i/>
        <sz val="11"/>
        <rFont val="Times New Roman"/>
        <family val="1"/>
      </rPr>
      <t>2</t>
    </r>
    <r>
      <rPr>
        <sz val="11"/>
        <rFont val="Times New Roman"/>
        <family val="1"/>
      </rPr>
      <t> (–) +5 bp</t>
    </r>
  </si>
  <si>
    <t>coding (1154‑1158/1350 nt)</t>
  </si>
  <si>
    <r>
      <t>yjhF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</si>
  <si>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KpLE2 phage‑like element; putative transporter YjhF</t>
  </si>
  <si>
    <t>coding (1600‑1604/2181 nt)</t>
  </si>
  <si>
    <r>
      <t>etk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</si>
  <si>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protein‑tyrosine kinase Etk</t>
  </si>
  <si>
    <t>coding (805‑808/1632 nt)</t>
  </si>
  <si>
    <r>
      <t>dcuS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</si>
  <si>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sensor histidine kinase DcuS</t>
  </si>
  <si>
    <t>coding (338‑341/597 nt)</t>
  </si>
  <si>
    <r>
      <t>yadK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</si>
  <si>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fimbrial protein YadK</t>
  </si>
  <si>
    <t>coding (69‑73/471 nt)</t>
  </si>
  <si>
    <r>
      <t>ylaC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</si>
  <si>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inner membrane protein</t>
  </si>
  <si>
    <t>coding (754‑762/1065 nt)</t>
  </si>
  <si>
    <r>
      <t>yqiI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</si>
  <si>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fimbrial protein YqiI</t>
  </si>
  <si>
    <t>[hdeD]</t>
  </si>
  <si>
    <t>intergenic (‑98/‑105)</t>
  </si>
  <si>
    <r>
      <t>rob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creA</t>
    </r>
  </si>
  <si>
    <t>DNA‑binding transcriptional dual regulator Rob/PF05981 family protein CreA</t>
  </si>
  <si>
    <t>Δ10,215 bp</t>
  </si>
  <si>
    <r>
      <t>intS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torI</t>
    </r>
  </si>
  <si>
    <r>
      <t>intS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yfdG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yfdH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yfdI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yodE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yfdK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yfdM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yfdN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yfdO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yfdP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yfdQ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yfdR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yfdS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yfdT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ypdJ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torI</t>
    </r>
  </si>
  <si>
    <t>intergenic (‑53/‑153)</t>
  </si>
  <si>
    <r>
      <t>pgpC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yfhH</t>
    </r>
  </si>
  <si>
    <t>phosphatidylglycerophosphatase C/putative DNA‑binding transcriptional regulator YfhH</t>
  </si>
  <si>
    <t>coding (4‑7/603 nt)</t>
  </si>
  <si>
    <r>
      <t>ais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</si>
  <si>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lipopolysaccharide core heptose(II)‑phosphate phosphatase</t>
  </si>
  <si>
    <t>coding (574‑577/633 nt)</t>
  </si>
  <si>
    <r>
      <t>fimZ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</si>
  <si>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LuxR family transcriptional regulator FimZ</t>
  </si>
  <si>
    <t>coding (92‑95/627 nt)</t>
  </si>
  <si>
    <r>
      <t>yagK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</si>
  <si>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CP4‑6 prophage; uncharacterized protein YagK</t>
  </si>
  <si>
    <t>coding (787‑790/3594 nt)</t>
  </si>
  <si>
    <r>
      <t>evgS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</si>
  <si>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sensor histidine kinase EvgS</t>
  </si>
  <si>
    <t>coding (1240‑1243/1404 nt)</t>
  </si>
  <si>
    <r>
      <t>mmuP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</si>
  <si>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CP4‑6 prophage; S‑methyl‑L‑methionine transporter</t>
  </si>
  <si>
    <t>Δ24,315 bp</t>
  </si>
  <si>
    <r>
      <t>IS</t>
    </r>
    <r>
      <rPr>
        <i/>
        <sz val="11"/>
        <rFont val="Times New Roman"/>
        <family val="1"/>
      </rPr>
      <t>4</t>
    </r>
    <r>
      <rPr>
        <sz val="11"/>
        <rFont val="Times New Roman"/>
        <family val="1"/>
      </rPr>
      <t>‑mediated</t>
    </r>
  </si>
  <si>
    <r>
      <t>nanX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[sgcA]</t>
    </r>
  </si>
  <si>
    <r>
      <t>nanX, </t>
    </r>
    <r>
      <rPr>
        <i/>
        <sz val="11"/>
        <rFont val="Times New Roman"/>
        <family val="1"/>
      </rPr>
      <t>nanY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ythA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insO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insI3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insO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insO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fecE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fecD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fecC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fecB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fecA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fecR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fecI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ykiE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insA7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yjhU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yjhF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yjhG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yjhH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yjhI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sgcR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sgcE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[sgcA]</t>
    </r>
  </si>
  <si>
    <t>coding (368‑371/984 nt)</t>
  </si>
  <si>
    <r>
      <t>sfmH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</si>
  <si>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fimbrial adhesin protein SfmH</t>
  </si>
  <si>
    <t>coding (1010‑1018/1029 nt)</t>
  </si>
  <si>
    <r>
      <t>malI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</si>
  <si>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DNA‑binding transcriptional repressor MalI</t>
  </si>
  <si>
    <t>coding (356‑364/1119 nt)</t>
  </si>
  <si>
    <r>
      <t>solA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</si>
  <si>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N‑methyl‑L‑tryptophan oxidase</t>
  </si>
  <si>
    <r>
      <t>IS</t>
    </r>
    <r>
      <rPr>
        <i/>
        <sz val="11"/>
        <rFont val="Times New Roman"/>
        <family val="1"/>
      </rPr>
      <t>1</t>
    </r>
    <r>
      <rPr>
        <sz val="11"/>
        <rFont val="Times New Roman"/>
        <family val="1"/>
      </rPr>
      <t> (+) +8 bp</t>
    </r>
  </si>
  <si>
    <t>coding (165‑172/216 nt)</t>
  </si>
  <si>
    <r>
      <t>xisR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</si>
  <si>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Rac prophage; excisionase</t>
  </si>
  <si>
    <t>coding (821‑824/927 nt)</t>
  </si>
  <si>
    <r>
      <t>yihR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</si>
  <si>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sulfoquinovose mutarotase YihR</t>
  </si>
  <si>
    <r>
      <t>IS</t>
    </r>
    <r>
      <rPr>
        <i/>
        <sz val="11"/>
        <rFont val="Times New Roman"/>
        <family val="1"/>
      </rPr>
      <t>2</t>
    </r>
    <r>
      <rPr>
        <sz val="11"/>
        <rFont val="Times New Roman"/>
        <family val="1"/>
      </rPr>
      <t> (+) +5 bp</t>
    </r>
  </si>
  <si>
    <t>coding (407‑411/570 nt)</t>
  </si>
  <si>
    <r>
      <t>yadM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</si>
  <si>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fimbrial protein YadM</t>
  </si>
  <si>
    <t>coding (607‑615/792 nt)</t>
  </si>
  <si>
    <r>
      <t>cpoB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</si>
  <si>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cell division coordinator CpoB</t>
  </si>
  <si>
    <t>intergenic (‑93/+94)</t>
  </si>
  <si>
    <r>
      <t>yiaY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selB</t>
    </r>
  </si>
  <si>
    <t>L‑threonine dehydrogenase/selenocysteyl‑tRNA‑specific translation elongation factor</t>
  </si>
  <si>
    <t>coding (664‑667/2229 nt)</t>
  </si>
  <si>
    <r>
      <t>rdcA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</si>
  <si>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regulator of diguanylate cyclase RdcA</t>
  </si>
  <si>
    <t>Δ189 bp</t>
  </si>
  <si>
    <t>coding (691‑879/1698 nt)</t>
  </si>
  <si>
    <r>
      <t>maeA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</si>
  <si>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NAD(+)‑dependent malate dehydrogenase</t>
  </si>
  <si>
    <t>Δ92 bp</t>
  </si>
  <si>
    <t>coding (505‑596/663 nt)</t>
  </si>
  <si>
    <r>
      <t>fsaB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</si>
  <si>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fructose‑6‑phosphate aldolase 2</t>
  </si>
  <si>
    <t>Δ804 bp</t>
  </si>
  <si>
    <r>
      <t>[yadE]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panD</t>
    </r>
  </si>
  <si>
    <r>
      <t>[yadE]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panD</t>
    </r>
  </si>
  <si>
    <t>coding (341‑344/1266 nt)</t>
  </si>
  <si>
    <r>
      <t>ydiN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</si>
  <si>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transporter YdiN</t>
  </si>
  <si>
    <t>Δ539 bp</t>
  </si>
  <si>
    <t>coding (135‑673/1023 nt)</t>
  </si>
  <si>
    <r>
      <t>ddpB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</si>
  <si>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D,D‑dipeptide ABC transporter membrane subunit DdpB</t>
  </si>
  <si>
    <t>intergenic (+27/+106)</t>
  </si>
  <si>
    <r>
      <t>uxuR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yjiC</t>
    </r>
  </si>
  <si>
    <t>DNA‑binding transcriptional repressor UxuR/uncharacterized protein YjiC</t>
  </si>
  <si>
    <t>coding (181‑184/816 nt)</t>
  </si>
  <si>
    <r>
      <t>yahL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</si>
  <si>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uncharacterized protein YahL</t>
  </si>
  <si>
    <t>Δ345 bp</t>
  </si>
  <si>
    <t>[dinD]</t>
  </si>
  <si>
    <t>coding (387‑391/456 nt)</t>
  </si>
  <si>
    <r>
      <t>ybcN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</si>
  <si>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DLP12 prophage; DNA base‑flipping protein</t>
  </si>
  <si>
    <t>Δ192 bp</t>
  </si>
  <si>
    <t>coding (961‑1152/1611 nt)</t>
  </si>
  <si>
    <r>
      <t>thiP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</si>
  <si>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thiamine ABC transporter membrane subunit</t>
  </si>
  <si>
    <t>Δ11,471 bp</t>
  </si>
  <si>
    <r>
      <t>between IS</t>
    </r>
    <r>
      <rPr>
        <i/>
        <sz val="11"/>
        <rFont val="Times New Roman"/>
        <family val="1"/>
      </rPr>
      <t>1</t>
    </r>
  </si>
  <si>
    <r>
      <t>yagB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insA3</t>
    </r>
  </si>
  <si>
    <r>
      <t>yagB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yagF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yagG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yagH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xynR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argF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argL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ykgS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insB3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insA3</t>
    </r>
  </si>
  <si>
    <t>Δ1,752 bp</t>
  </si>
  <si>
    <r>
      <t>[yeeR]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[cbeA]</t>
    </r>
  </si>
  <si>
    <r>
      <t>[yeeR]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yeeS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yeeT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[cbeA]</t>
    </r>
  </si>
  <si>
    <t>coding (446‑449/984 nt)</t>
  </si>
  <si>
    <t>pseudogene (262‑265/3495 nt)</t>
  </si>
  <si>
    <r>
      <t>ydbA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</si>
  <si>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outer membrane protein, N‑terminal fragment</t>
  </si>
  <si>
    <t>coding (290‑293/948 nt)</t>
  </si>
  <si>
    <r>
      <t>ydjH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</si>
  <si>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L‑glycero‑L‑galacto‑octuluronate kinase</t>
  </si>
  <si>
    <t>Δ234 bp</t>
  </si>
  <si>
    <t>coding (1921‑2154/3048 nt)</t>
  </si>
  <si>
    <r>
      <t>fdnG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</si>
  <si>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formate dehydrogenase N subunit alpha</t>
  </si>
  <si>
    <t>intergenic (‑137/‑95)</t>
  </si>
  <si>
    <r>
      <t>ynjH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gdhA</t>
    </r>
  </si>
  <si>
    <t>DUF1496 domain‑containing protein YnjH/glutamate dehydrogenase</t>
  </si>
  <si>
    <t>pseudogene (1555‑1563/2434 nt)</t>
  </si>
  <si>
    <r>
      <t>yqiG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</si>
  <si>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outer membrane usher protein YqiG</t>
  </si>
  <si>
    <t>intergenic (+17/‑46)</t>
  </si>
  <si>
    <r>
      <t>yfdP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yfdQ</t>
    </r>
  </si>
  <si>
    <t>CPS‑53 (KpLE1) prophage; uncharacterized protein YfdP/CPS‑53 (KpLE1) prophage; DUF2303 domain‑containing protein YfdQ</t>
  </si>
  <si>
    <t>Δ61 bp</t>
  </si>
  <si>
    <t>intergenic (+729/+584)</t>
  </si>
  <si>
    <r>
      <t>ygcE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queE</t>
    </r>
  </si>
  <si>
    <t>putative sugar kinase YgcE/putative 7‑carboxy‑7‑deazaguanine synthase QueE</t>
  </si>
  <si>
    <t>Δ972 bp</t>
  </si>
  <si>
    <r>
      <t>[yhhZ]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[yrhA]</t>
    </r>
  </si>
  <si>
    <r>
      <t>[yhhZ]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[yrhA]</t>
    </r>
  </si>
  <si>
    <t>Δ39,062 bp</t>
  </si>
  <si>
    <r>
      <t>IS</t>
    </r>
    <r>
      <rPr>
        <i/>
        <sz val="11"/>
        <rFont val="Times New Roman"/>
        <family val="1"/>
      </rPr>
      <t>5</t>
    </r>
    <r>
      <rPr>
        <sz val="11"/>
        <rFont val="Times New Roman"/>
        <family val="1"/>
      </rPr>
      <t>‑mediated</t>
    </r>
  </si>
  <si>
    <r>
      <t>mmuP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ykgR</t>
    </r>
  </si>
  <si>
    <r>
      <t>mmuP, </t>
    </r>
    <r>
      <rPr>
        <i/>
        <sz val="11"/>
        <rFont val="Times New Roman"/>
        <family val="1"/>
      </rPr>
      <t>mmuM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afuC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insB2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insA2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yagF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yagG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yagH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xynR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argF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argL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ykgS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insB3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insA3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yagJ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yagK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yagL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yagM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ykgV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yagN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intF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yagP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paoD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paoC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paoB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paoA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yagU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ykgJ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ecpE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ecpD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ecpC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ecpB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ecpA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ecpR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ykgL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ykgO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ykgM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ykgR</t>
    </r>
  </si>
  <si>
    <t>coding (1528‑1536/1782 nt)</t>
  </si>
  <si>
    <r>
      <t>gcl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</si>
  <si>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glyoxylate carboligase</t>
  </si>
  <si>
    <t>coding (624‑632/1461 nt)</t>
  </si>
  <si>
    <r>
      <t>clsA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</si>
  <si>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cardiolipin synthase A</t>
  </si>
  <si>
    <r>
      <t>Δ3 bp :: IS</t>
    </r>
    <r>
      <rPr>
        <i/>
        <sz val="11"/>
        <rFont val="Times New Roman"/>
        <family val="1"/>
      </rPr>
      <t>186</t>
    </r>
    <r>
      <rPr>
        <sz val="11"/>
        <rFont val="Times New Roman"/>
        <family val="1"/>
      </rPr>
      <t> (–) +7 bp</t>
    </r>
  </si>
  <si>
    <t>intergenic (+291/+654)</t>
  </si>
  <si>
    <r>
      <t>iap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cas2</t>
    </r>
  </si>
  <si>
    <t>alkaline phosphatase isozyme conversion protein/CRISPR‑associated endoribonuclease Cas2</t>
  </si>
  <si>
    <t>intergenic (‑215/‑120)</t>
  </si>
  <si>
    <r>
      <t>narX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narK</t>
    </r>
  </si>
  <si>
    <t>sensory histidine kinase NarX/nitrate:nitrite antiporter NarK</t>
  </si>
  <si>
    <t>intergenic (‑227/+453)</t>
  </si>
  <si>
    <r>
      <t>ykfM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yafV</t>
    </r>
  </si>
  <si>
    <t>uncharacterized protein YkfM/2‑oxoglutaramate amidase</t>
  </si>
  <si>
    <t>Δ196 bp</t>
  </si>
  <si>
    <t>coding (221‑416/723 nt)</t>
  </si>
  <si>
    <r>
      <t>folM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</si>
  <si>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dihydromonapterin reductase</t>
  </si>
  <si>
    <t>coding (645‑652/1539 nt)</t>
  </si>
  <si>
    <r>
      <t>emrY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</si>
  <si>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tripartite efflux pump membrane subunit EmrY</t>
  </si>
  <si>
    <t>Δ218 bp</t>
  </si>
  <si>
    <t>coding (330‑547/852 nt)</t>
  </si>
  <si>
    <r>
      <t>tauD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</si>
  <si>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taurine dioxygenase</t>
  </si>
  <si>
    <t>intergenic (‑472/‑152)</t>
  </si>
  <si>
    <r>
      <t>insG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nanX</t>
    </r>
  </si>
  <si>
    <t>KpLE2 phage‑like element; IS4 putative transposase/sialic acid transporter NanX</t>
  </si>
  <si>
    <r>
      <t>IS</t>
    </r>
    <r>
      <rPr>
        <i/>
        <sz val="11"/>
        <rFont val="Times New Roman"/>
        <family val="1"/>
      </rPr>
      <t>1</t>
    </r>
    <r>
      <rPr>
        <sz val="11"/>
        <rFont val="Times New Roman"/>
        <family val="1"/>
      </rPr>
      <t> (–) +8 bp</t>
    </r>
  </si>
  <si>
    <t>intergenic (+1706/‑383)</t>
  </si>
  <si>
    <r>
      <t>rseX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hchA</t>
    </r>
  </si>
  <si>
    <t>small regulatory RNA RseX/protein/nucleic acid deglycase 1</t>
  </si>
  <si>
    <t>coding (1617‑1620/2604 nt)</t>
  </si>
  <si>
    <r>
      <t>sfmD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</si>
  <si>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fimbrial usher protein SfmD</t>
  </si>
  <si>
    <t>coding (2164‑2167/2307 nt)</t>
  </si>
  <si>
    <r>
      <t>ydbD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</si>
  <si>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DUF2773 domain‑containing protein YdbD</t>
  </si>
  <si>
    <t>intergenic (‑146/‑277)</t>
  </si>
  <si>
    <r>
      <t>aqpZ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ybjD</t>
    </r>
  </si>
  <si>
    <t>water channel AqpZ/DUF2813 domain‑containing protein YbjD</t>
  </si>
  <si>
    <t>Δ166 bp</t>
  </si>
  <si>
    <t>[ydcI]</t>
  </si>
  <si>
    <t>Δ334 bp</t>
  </si>
  <si>
    <t>coding (97‑430/2268 nt)</t>
  </si>
  <si>
    <r>
      <t>adiA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</si>
  <si>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arginine decarboxylase, degradative</t>
  </si>
  <si>
    <t>coding (419‑422/873 nt)</t>
  </si>
  <si>
    <r>
      <t>ygcG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</si>
  <si>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protein YgcG</t>
  </si>
  <si>
    <t>coding (377‑380/384 nt)</t>
  </si>
  <si>
    <r>
      <t>quuD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</si>
  <si>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DLP12 prophage; prophage antitermination protein Q homolog QuuD</t>
  </si>
  <si>
    <t>Δ76 bp</t>
  </si>
  <si>
    <t>coding (259‑334/1698 nt)</t>
  </si>
  <si>
    <r>
      <t>treA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</si>
  <si>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periplasmic trehalase</t>
  </si>
  <si>
    <t>coding (314‑317/786 nt)</t>
  </si>
  <si>
    <r>
      <t>znuB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</si>
  <si>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Zn(2(+)) ABC transporter membrane subunit</t>
  </si>
  <si>
    <t>intergenic (‑1321/‑927)</t>
  </si>
  <si>
    <r>
      <t>yhiJ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yhiM</t>
    </r>
  </si>
  <si>
    <t>DUF4049 domain‑containing protein YhiJ/inner membrane protein YhiM</t>
  </si>
  <si>
    <t>Δ307 bp</t>
  </si>
  <si>
    <t>intergenic (+539/+106)</t>
  </si>
  <si>
    <t>intergenic (‑109/‑81)</t>
  </si>
  <si>
    <r>
      <t>yjgM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yjgN</t>
    </r>
  </si>
  <si>
    <t>putative acetyltransferase YjgM/inner membrane protein YjgN</t>
  </si>
  <si>
    <t>Δ639 bp</t>
  </si>
  <si>
    <t>[ynaI]</t>
  </si>
  <si>
    <t>coding (327‑335/489 nt)</t>
  </si>
  <si>
    <r>
      <t>sieB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</si>
  <si>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Rac prophage; phage superinfection exclusion protein</t>
  </si>
  <si>
    <t>coding (40‑43/291 nt)</t>
  </si>
  <si>
    <r>
      <t>yddL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</si>
  <si>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uncharacterized protein YddL</t>
  </si>
  <si>
    <r>
      <t>136 bp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31 bp</t>
    </r>
  </si>
  <si>
    <t>metU</t>
  </si>
  <si>
    <t>intergenic (+111/+159)</t>
  </si>
  <si>
    <r>
      <t>yfbM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yfbN</t>
    </r>
  </si>
  <si>
    <t>DUF1877 domain‑containing protein YfbM/uncharacterized protein YfbN</t>
  </si>
  <si>
    <t>Δ122 bp</t>
  </si>
  <si>
    <t>intergenic (+664/+166)</t>
  </si>
  <si>
    <t>Δ71 bp</t>
  </si>
  <si>
    <t>coding (299‑369/417 nt)</t>
  </si>
  <si>
    <r>
      <t>yjbQ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</si>
  <si>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UPF0047 protein YjbQ</t>
  </si>
  <si>
    <t>coding (769‑772/918 nt)</t>
  </si>
  <si>
    <r>
      <t>rbn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</si>
  <si>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ribonuclease BN</t>
  </si>
  <si>
    <t>coding (692‑695/1539 nt)</t>
  </si>
  <si>
    <r>
      <t>cadC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</si>
  <si>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DNA‑binding transcriptional activator CadC</t>
  </si>
  <si>
    <t>intergenic (‑83/+284)</t>
  </si>
  <si>
    <r>
      <t>yadN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folK</t>
    </r>
  </si>
  <si>
    <t>putative fimbrial protein YadN/2‑amino‑4‑hydroxy‑6‑ hydroxymethyldihydropteridine diphosphokinase</t>
  </si>
  <si>
    <t>Δ100 bp</t>
  </si>
  <si>
    <t>intergenic (+1/‑36)</t>
  </si>
  <si>
    <r>
      <t>lysT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valT</t>
    </r>
  </si>
  <si>
    <t>tRNA‑Lys/tRNA‑Val</t>
  </si>
  <si>
    <t>coding (535‑538/1203 nt)</t>
  </si>
  <si>
    <r>
      <t>proV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</si>
  <si>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glycine betaine ABC transporter ATP binding subunit ProV</t>
  </si>
  <si>
    <t>Δ10,941 bp</t>
  </si>
  <si>
    <r>
      <t>yaiT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ddlA</t>
    </r>
  </si>
  <si>
    <r>
      <t>yaiT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ytiB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insF2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insE2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yaiT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iprA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ampH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sbmA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yaiW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yaiY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yaiZ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ddlA</t>
    </r>
  </si>
  <si>
    <r>
      <t>Δ1 bp :: IS</t>
    </r>
    <r>
      <rPr>
        <i/>
        <sz val="11"/>
        <rFont val="Times New Roman"/>
        <family val="1"/>
      </rPr>
      <t>186</t>
    </r>
    <r>
      <rPr>
        <sz val="11"/>
        <rFont val="Times New Roman"/>
        <family val="1"/>
      </rPr>
      <t> (+) +6 bp :: Δ1 bp</t>
    </r>
  </si>
  <si>
    <t>coding (849‑854/1185 nt)</t>
  </si>
  <si>
    <r>
      <t>atoB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</si>
  <si>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acetyl‑CoA acetyltransferase</t>
  </si>
  <si>
    <t>coding (802‑805/1380 nt)</t>
  </si>
  <si>
    <r>
      <t>ydjK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</si>
  <si>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transporter YdjK</t>
  </si>
  <si>
    <t>Δ562 bp</t>
  </si>
  <si>
    <t>[ucpA]</t>
  </si>
  <si>
    <r>
      <t>Δ1 bp :: IS</t>
    </r>
    <r>
      <rPr>
        <i/>
        <sz val="11"/>
        <rFont val="Times New Roman"/>
        <family val="1"/>
      </rPr>
      <t>186</t>
    </r>
    <r>
      <rPr>
        <sz val="11"/>
        <rFont val="Times New Roman"/>
        <family val="1"/>
      </rPr>
      <t> (–) +6 bp :: Δ1 bp</t>
    </r>
  </si>
  <si>
    <t>coding (494‑499/549 nt)</t>
  </si>
  <si>
    <r>
      <t>fimA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</si>
  <si>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type 1 fimbriae major subunit</t>
  </si>
  <si>
    <t>intergenic (‑3862/+2309)</t>
  </si>
  <si>
    <r>
      <t>hipB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lsrK</t>
    </r>
  </si>
  <si>
    <t>antitoxin/DNA‑binding transcriptional repressor HipB/autoinducer‑2 kinase</t>
  </si>
  <si>
    <t>coding (32‑40/741 nt)</t>
  </si>
  <si>
    <r>
      <t>rffM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</si>
  <si>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UDP‑N‑acetyl‑D‑mannosaminuronic acid transferase</t>
  </si>
  <si>
    <t>Δ1,767 bp</t>
  </si>
  <si>
    <r>
      <t>[flgK]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[flgL]</t>
    </r>
  </si>
  <si>
    <r>
      <t>[flgK]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[flgL]</t>
    </r>
  </si>
  <si>
    <t>intergenic (+325/+1045)</t>
  </si>
  <si>
    <t>coding (1246‑1249/1452 nt)</t>
  </si>
  <si>
    <r>
      <t>djlC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</si>
  <si>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co‑chaperone DjlC</t>
  </si>
  <si>
    <t>coding (226‑233/2349 nt)</t>
  </si>
  <si>
    <r>
      <t>pdeI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</si>
  <si>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c‑di‑GMP phosphodiesterase PdeI</t>
  </si>
  <si>
    <t>coding (336‑339/438 nt)</t>
  </si>
  <si>
    <r>
      <t>yiaA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</si>
  <si>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PF05360 family inner membrane protein YiaA</t>
  </si>
  <si>
    <t>Line</t>
    <phoneticPr fontId="3" type="noConversion"/>
  </si>
  <si>
    <t>coding (952‑960/1263 nt)</t>
  </si>
  <si>
    <r>
      <t>gatZ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</si>
  <si>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tagatose‑1,6‑bisphosphate aldolase 2 subunit GatZ</t>
  </si>
  <si>
    <t>intergenic (‑34/+72)</t>
  </si>
  <si>
    <r>
      <t>rclB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rclA</t>
    </r>
  </si>
  <si>
    <t>DUF1471 domain‑containing protein RclB/cupric reductase RclA</t>
    <phoneticPr fontId="3" type="noConversion"/>
  </si>
  <si>
    <t>coding (140‑144/333 nt)</t>
  </si>
  <si>
    <r>
      <t>flxA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</si>
  <si>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Qin prophage; protein FlxA</t>
  </si>
  <si>
    <t>intergenic (‑166/‑40)</t>
  </si>
  <si>
    <r>
      <t>ubiT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ubiU</t>
    </r>
  </si>
  <si>
    <t>anaerobic ubiquinone biosynthesis accessory factor UbiT/ubiquinone biosynthesis protein UbiU</t>
  </si>
  <si>
    <t>coding (38‑42/189 nt)</t>
  </si>
  <si>
    <r>
      <t>dicB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</si>
  <si>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Qin prophage; cell division inhibition protein DicB</t>
  </si>
  <si>
    <t>coding (807‑811/903 nt)</t>
  </si>
  <si>
    <r>
      <t>ybdO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</si>
  <si>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LysR family DNA‑binding transcriptional regulator YbdO</t>
  </si>
  <si>
    <t>coding (184‑187/1191 nt)</t>
  </si>
  <si>
    <r>
      <t>ygeW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</si>
  <si>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carbamoyltransferase YgeW</t>
  </si>
  <si>
    <t>Δ77 bp</t>
  </si>
  <si>
    <t>coding (205‑281/843 nt)</t>
  </si>
  <si>
    <r>
      <t>purU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</si>
  <si>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formyltetrahydrofolate deformylase</t>
  </si>
  <si>
    <t>coding (350‑353/3753 nt)</t>
  </si>
  <si>
    <r>
      <t>yfaL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</si>
  <si>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autotransporter adhesin YfaL</t>
  </si>
  <si>
    <t>coding (139‑142/912 nt)</t>
  </si>
  <si>
    <r>
      <t>hlyE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</si>
  <si>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hemolysin E</t>
  </si>
  <si>
    <t>Δ124 bp</t>
  </si>
  <si>
    <t>intergenic (+539/+289)</t>
  </si>
  <si>
    <r>
      <t>IS</t>
    </r>
    <r>
      <rPr>
        <i/>
        <sz val="11"/>
        <rFont val="Times New Roman"/>
        <family val="1"/>
      </rPr>
      <t>186</t>
    </r>
    <r>
      <rPr>
        <sz val="11"/>
        <rFont val="Times New Roman"/>
        <family val="1"/>
      </rPr>
      <t> (+) +4 bp</t>
    </r>
  </si>
  <si>
    <t>coding (1052‑1055/1512 nt)</t>
  </si>
  <si>
    <r>
      <t>yphE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</si>
  <si>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ABC transporter ATP‑binding protein YphE</t>
  </si>
  <si>
    <t>coding (467‑470/483 nt)</t>
  </si>
  <si>
    <r>
      <t>ypjC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</si>
  <si>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DUF5507 domain‑containing protein YpjC</t>
  </si>
  <si>
    <t>intergenic (+13/+123)</t>
  </si>
  <si>
    <r>
      <t>melB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yjdF</t>
    </r>
  </si>
  <si>
    <t>melibiose:H(+)/Na(+)/Li(+) symporter/DUF2238 domain‑containing inner membrane protein YjdF</t>
  </si>
  <si>
    <t>coding (293‑296/507 nt)</t>
  </si>
  <si>
    <r>
      <t>yciE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</si>
  <si>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DUF892 domain‑containing protein YciE</t>
  </si>
  <si>
    <t>coding (117‑121/1617 nt)</t>
  </si>
  <si>
    <r>
      <t>bglH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</si>
  <si>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carbohydrate‑specific outer membrane porin, cryptic</t>
  </si>
  <si>
    <t>intergenic (+1367/+1733)</t>
  </si>
  <si>
    <r>
      <t>ymgF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ymgD</t>
    </r>
  </si>
  <si>
    <t>inner membrane protein YmgF/PF16456 family protein YmgD</t>
  </si>
  <si>
    <t>intergenic (‑147/+265)</t>
  </si>
  <si>
    <r>
      <t>casA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cas3</t>
    </r>
  </si>
  <si>
    <t>type I‑E CRISPR system Cascade subunit CasA/CRISPR‑associated endonuclease/helicase Cas3</t>
  </si>
  <si>
    <t>coding (6‑14/366 nt)</t>
  </si>
  <si>
    <r>
      <t>mdtJ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</si>
  <si>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multidrug/spermidine efflux pump membrane subunit MdtJ</t>
  </si>
  <si>
    <t>intergenic (+280/‑71)</t>
  </si>
  <si>
    <r>
      <t>nrdF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proV</t>
    </r>
  </si>
  <si>
    <t>ribonucleoside‑diphosphate reductase 2 subunit beta/glycine betaine ABC transporter ATP binding subunit ProV</t>
  </si>
  <si>
    <t>intergenic (‑359/‑414)</t>
  </si>
  <si>
    <r>
      <t>ecpR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ykgL</t>
    </r>
  </si>
  <si>
    <t>DNA‑binding transcriptional dual regulator MatA/uncharacterized protein YkgL</t>
  </si>
  <si>
    <t>coding (167‑175/369 nt)</t>
  </si>
  <si>
    <r>
      <t>yhdN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</si>
  <si>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DUF1992 domain‑containing protein YhdN</t>
  </si>
  <si>
    <t>coding (115‑123/468 nt)</t>
  </si>
  <si>
    <r>
      <t>cbrB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</si>
  <si>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intergenic (‑144/‑105)</t>
  </si>
  <si>
    <r>
      <t>cysD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iap</t>
    </r>
  </si>
  <si>
    <t>sulfate adenylyltransferase subunit 2/alkaline phosphatase isozyme conversion protein</t>
  </si>
  <si>
    <t>intergenic (+42/‑59)</t>
  </si>
  <si>
    <r>
      <t>yadH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yadI</t>
    </r>
  </si>
  <si>
    <t>putative ABC transporter membrane subunit YadH/putative PTS enzyme IIA component YadI</t>
  </si>
  <si>
    <t>coding (417‑425/1290 nt)</t>
  </si>
  <si>
    <r>
      <t>rsmB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</si>
  <si>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16S rRNA m(5)C967 methyltransferase</t>
  </si>
  <si>
    <t>Δ41 bp</t>
  </si>
  <si>
    <t>coding (391‑431/741 nt)</t>
  </si>
  <si>
    <r>
      <t>gltJ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</si>
  <si>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glutamate/aspartate ABC transporter membrane subunit GltJ</t>
  </si>
  <si>
    <t>coding (230‑233/1101 nt)</t>
  </si>
  <si>
    <r>
      <t>chaA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</si>
  <si>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Na(+)/K(+):H(+) antiporter ChaA</t>
  </si>
  <si>
    <t>coding (317‑320/594 nt)</t>
  </si>
  <si>
    <r>
      <t>rclC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</si>
  <si>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reactive chlorine species resistance protein C</t>
  </si>
  <si>
    <t>coding (157‑160/1359 nt)</t>
  </si>
  <si>
    <r>
      <t>chbC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</si>
  <si>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N,N'‑diacetylchitobiose‑specific PTS enzyme IIC component</t>
  </si>
  <si>
    <t>Δ7,807 bp</t>
  </si>
  <si>
    <r>
      <t>yrhA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[ugpB]</t>
    </r>
  </si>
  <si>
    <r>
      <t>yrhA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yrhD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yrhB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ggt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yhhA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ugpQ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ugpC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ugpE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ugpA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[ugpB]</t>
    </r>
  </si>
  <si>
    <t>coding (158‑166/594 nt)</t>
  </si>
  <si>
    <t>intergenic (+295/+596)</t>
  </si>
  <si>
    <t>intergenic (‑113/‑274)</t>
  </si>
  <si>
    <r>
      <t>emrK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evgL</t>
    </r>
  </si>
  <si>
    <t>tripartite efflux pump membrane fusion protein EmrK/protein EvgL</t>
  </si>
  <si>
    <t>coding (31‑39/591 nt)</t>
  </si>
  <si>
    <r>
      <t>ecpR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</si>
  <si>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DNA‑binding transcriptional dual regulator MatA</t>
  </si>
  <si>
    <t>coding (91‑94/1110 nt)</t>
  </si>
  <si>
    <r>
      <t>frmA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</si>
  <si>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S‑(hydroxymethyl)glutathione dehydrogenase</t>
  </si>
  <si>
    <t>coding (145‑153/1332 nt)</t>
  </si>
  <si>
    <r>
      <t>yfdI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</si>
  <si>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CPS‑53 (KpLE1) prophage; serotype‑specific glucosyl transferase YfdI</t>
  </si>
  <si>
    <t>coding (940‑944/1527 nt)</t>
  </si>
  <si>
    <r>
      <t>ybcK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</si>
  <si>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DLP12 prophage; putative recombinase YbcK</t>
  </si>
  <si>
    <t>coding (91‑94/567 nt)</t>
  </si>
  <si>
    <r>
      <t>yceJ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</si>
  <si>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cytochrome b561 YceJ</t>
  </si>
  <si>
    <t>coding (41‑45/156 nt)</t>
  </si>
  <si>
    <r>
      <t>ynfN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</si>
  <si>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Qin prophage; protein YnfN</t>
  </si>
  <si>
    <t>coding (169‑177/1404 nt)</t>
  </si>
  <si>
    <r>
      <t>yihO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</si>
  <si>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sulfoquinovose transporter</t>
  </si>
  <si>
    <t>coding (298‑303/951 nt)</t>
  </si>
  <si>
    <r>
      <t>miaA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</si>
  <si>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tRNA dimethylallyltransferase</t>
  </si>
  <si>
    <t>coding (26‑34/126 nt)</t>
  </si>
  <si>
    <r>
      <t>blr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</si>
  <si>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beta‑lactam resistance protein</t>
  </si>
  <si>
    <t>coding (556‑559/660 nt)</t>
  </si>
  <si>
    <r>
      <t>yjfK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</si>
  <si>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DUF2491 domain‑containing protein YjfK</t>
  </si>
  <si>
    <t>intergenic (+138/‑181)</t>
  </si>
  <si>
    <r>
      <t>ychE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insH21</t>
    </r>
  </si>
  <si>
    <t>MarC family putative inner membrane protein YchE/IS5 transposase and trans‑activator</t>
  </si>
  <si>
    <t>coding (467‑475/2190 nt)</t>
  </si>
  <si>
    <r>
      <t>pdeA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</si>
  <si>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putative c‑di‑GMP phosphodiesterase PdeA</t>
  </si>
  <si>
    <t>coding (49‑52/1617 nt)</t>
  </si>
  <si>
    <t>intergenic (+92/‑93)</t>
  </si>
  <si>
    <r>
      <t>clpX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lon</t>
    </r>
  </si>
  <si>
    <t>ATP‑dependent Clp protease ATP‑binding subunit ClpX/Lon protease</t>
  </si>
  <si>
    <t>intergenic (+47/‑78)</t>
  </si>
  <si>
    <r>
      <t>yfdQ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yfdR</t>
    </r>
  </si>
  <si>
    <t>CPS‑53 (KpLE1) prophage; DUF2303 domain‑containing protein YfdQ/CPS‑53 (KpLE1) prophage; 5'‑deoxynucleotidase</t>
  </si>
  <si>
    <t>Δ101 bp</t>
  </si>
  <si>
    <t>intergenic (+15/+26)</t>
  </si>
  <si>
    <r>
      <t>ypeC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mntH</t>
    </r>
  </si>
  <si>
    <t>DUF2502 domain‑containing protein YpeC/Mn(2(+))/Fe(2(+)): H(+) symporter MntH</t>
  </si>
  <si>
    <t>coding (35‑38/438 nt)</t>
  </si>
  <si>
    <t>coding (40‑43/945 nt)</t>
  </si>
  <si>
    <r>
      <t>leuO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</si>
  <si>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DNA‑binding transcriptional dual regulator LeuO</t>
  </si>
  <si>
    <t>coding (367‑370/435 nt)</t>
  </si>
  <si>
    <r>
      <t>marR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</si>
  <si>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DNA‑binding transcriptional repressor MarR</t>
  </si>
  <si>
    <t>Δ2,216 bp</t>
  </si>
  <si>
    <r>
      <t>[ugd]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wbbL</t>
    </r>
  </si>
  <si>
    <r>
      <t>[ugd]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gnd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wbbL</t>
    </r>
  </si>
  <si>
    <r>
      <t>IS</t>
    </r>
    <r>
      <rPr>
        <i/>
        <sz val="11"/>
        <rFont val="Times New Roman"/>
        <family val="1"/>
      </rPr>
      <t>186</t>
    </r>
    <r>
      <rPr>
        <sz val="11"/>
        <rFont val="Times New Roman"/>
        <family val="1"/>
      </rPr>
      <t> (+) +6 bp :: Δ1 bp</t>
    </r>
  </si>
  <si>
    <t>intergenic (+90/‑93)</t>
  </si>
  <si>
    <t>coding (567‑570/603 nt)</t>
  </si>
  <si>
    <r>
      <t>IS</t>
    </r>
    <r>
      <rPr>
        <i/>
        <sz val="11"/>
        <rFont val="Times New Roman"/>
        <family val="1"/>
      </rPr>
      <t>186</t>
    </r>
    <r>
      <rPr>
        <sz val="11"/>
        <rFont val="Times New Roman"/>
        <family val="1"/>
      </rPr>
      <t> (–) +6 bp :: Δ1 bp</t>
    </r>
  </si>
  <si>
    <t>coding (808‑811/909 nt)</t>
  </si>
  <si>
    <r>
      <t>galU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</si>
  <si>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UTP‑‑glucose‑1‑phosphate uridylyltransferase</t>
  </si>
  <si>
    <t>Δ62 bp</t>
  </si>
  <si>
    <t>intergenic (+601/+289)</t>
  </si>
  <si>
    <t>intergenic (‑5/‑294)</t>
  </si>
  <si>
    <r>
      <t>rirA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waaA</t>
    </r>
  </si>
  <si>
    <t>small regulatory RNA RirA/KDO transferase</t>
  </si>
  <si>
    <t>coding (1088‑1096/1125 nt)</t>
  </si>
  <si>
    <r>
      <t>waaG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</si>
  <si>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lipopolysaccharide glucosyltransferase I</t>
  </si>
  <si>
    <t>Δ1,956 bp</t>
  </si>
  <si>
    <r>
      <t>[yhhY]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[yrhA]</t>
    </r>
  </si>
  <si>
    <r>
      <t>[yhhY]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yhhZ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[yrhA]</t>
    </r>
  </si>
  <si>
    <t>Δ8,324 bp</t>
  </si>
  <si>
    <r>
      <t>renD–</t>
    </r>
    <r>
      <rPr>
        <i/>
        <sz val="11"/>
        <rFont val="Times New Roman"/>
        <family val="1"/>
      </rPr>
      <t>nmpC</t>
    </r>
  </si>
  <si>
    <r>
      <t>renD, </t>
    </r>
    <r>
      <rPr>
        <i/>
        <sz val="11"/>
        <rFont val="Times New Roman"/>
        <family val="1"/>
      </rPr>
      <t>insE3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insF3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renD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emrE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ylcJ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ybcK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ybcL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ybcM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ylcH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ybcN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ninE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ybcO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rusA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ylcG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quuD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nmpC</t>
    </r>
  </si>
  <si>
    <r>
      <t>Δ1 bp :: IS</t>
    </r>
    <r>
      <rPr>
        <i/>
        <sz val="11"/>
        <rFont val="Times New Roman"/>
        <family val="1"/>
      </rPr>
      <t>186</t>
    </r>
    <r>
      <rPr>
        <sz val="11"/>
        <rFont val="Times New Roman"/>
        <family val="1"/>
      </rPr>
      <t> (+) +7 bp :: Δ1 bp</t>
    </r>
  </si>
  <si>
    <t>coding (143‑149/1146 nt)</t>
  </si>
  <si>
    <r>
      <t>ykfC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</si>
  <si>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CP4‑6 prophage; PF00078 domain‑containing protein YkfC</t>
  </si>
  <si>
    <t>intergenic (+40/‑66)</t>
  </si>
  <si>
    <r>
      <t>gmhA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yafJ</t>
    </r>
  </si>
  <si>
    <t>D‑sedoheptulose 7‑phosphate isomerase/putative glutamine amidotransferase YafJ</t>
  </si>
  <si>
    <t>coding (130‑133/855 nt)</t>
  </si>
  <si>
    <r>
      <t>rclR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</si>
  <si>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DNA‑binding transcriptional activator RclR</t>
  </si>
  <si>
    <t>coding (10‑13/42 nt)</t>
  </si>
  <si>
    <r>
      <t>yddY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</si>
  <si>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protein YddY</t>
  </si>
  <si>
    <t>coding (216‑220/414 nt)</t>
  </si>
  <si>
    <r>
      <t>tfaP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</si>
  <si>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e14 prophage; putative tail fiber assembly protein TfaP</t>
  </si>
  <si>
    <t>Δ5,445 bp</t>
  </si>
  <si>
    <r>
      <t>[yghQ]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[gss]</t>
    </r>
  </si>
  <si>
    <r>
      <t>[yghQ]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yghR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yghS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yghT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pitB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[gss]</t>
    </r>
  </si>
  <si>
    <t>coding (566‑570/762 nt)</t>
  </si>
  <si>
    <r>
      <t>envY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</si>
  <si>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DNA‑binding transcriptional activator EnvY</t>
  </si>
  <si>
    <t>Δ2,785 bp</t>
  </si>
  <si>
    <r>
      <t>[uxaB]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[yneG]</t>
    </r>
  </si>
  <si>
    <r>
      <t>[uxaB]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dgcF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[yneG]</t>
    </r>
  </si>
  <si>
    <t>intergenic (+35/‑71)</t>
  </si>
  <si>
    <r>
      <t>hiuH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msrP</t>
    </r>
  </si>
  <si>
    <t>hydroxyisourate hydrolase/transthyretin‑related protein/protein‑L‑methionine sulfoxide reductase catalytic subunit MsrP</t>
  </si>
  <si>
    <t>coding (520‑523/1218 nt)</t>
  </si>
  <si>
    <r>
      <t>nanX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</si>
  <si>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sialic acid transporter NanX</t>
  </si>
  <si>
    <t>Δ94 bp</t>
  </si>
  <si>
    <t>intergenic (+70/‑167)</t>
  </si>
  <si>
    <r>
      <t>prpE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codB</t>
    </r>
  </si>
  <si>
    <t>propionyl‑CoA synthetase/cytosine transporter</t>
  </si>
  <si>
    <t>coding (361‑369/489 nt)</t>
  </si>
  <si>
    <r>
      <t>rfaH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</si>
  <si>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transcription antiterminator RfaH</t>
  </si>
  <si>
    <t>coding (656‑664/708 nt)</t>
  </si>
  <si>
    <r>
      <t>yjbM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</si>
  <si>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DUF2713 domain‑containing protein YjbM</t>
  </si>
  <si>
    <t>coding (171‑179/1047 nt)</t>
  </si>
  <si>
    <r>
      <t>waaF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</si>
  <si>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ADP‑heptose‑‑LPS heptosyltransferase 2</t>
  </si>
  <si>
    <t>Δ87 bp</t>
  </si>
  <si>
    <t>coding (3373‑3459/4194 nt)</t>
  </si>
  <si>
    <r>
      <t>rhsC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</si>
  <si>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rhs element protein RhsC</t>
  </si>
  <si>
    <t>coding (1244‑1247/1617 nt)</t>
  </si>
  <si>
    <t>coding (132‑135/963 nt)</t>
  </si>
  <si>
    <r>
      <t>menC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</si>
  <si>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o‑succinylbenzoate synthase</t>
  </si>
  <si>
    <t>intergenic (‑395/‑121)</t>
  </si>
  <si>
    <r>
      <t>minC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ycgJ</t>
    </r>
  </si>
  <si>
    <t>Z‑ring positioning protein MinC/PF05666 family protein YcgJ</t>
  </si>
  <si>
    <t>coding (776‑784/852 nt)</t>
  </si>
  <si>
    <r>
      <t>waaZ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</si>
  <si>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lipopolysaccharide core biosynthesis protein WaaZ</t>
  </si>
  <si>
    <t>coding (1048‑1056/1074 nt)</t>
  </si>
  <si>
    <r>
      <t>recF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</si>
  <si>
    <t>DNA repair protein RecF</t>
  </si>
  <si>
    <r>
      <t>IS</t>
    </r>
    <r>
      <rPr>
        <i/>
        <sz val="11"/>
        <rFont val="Times New Roman"/>
        <family val="1"/>
      </rPr>
      <t>4</t>
    </r>
    <r>
      <rPr>
        <sz val="11"/>
        <rFont val="Times New Roman"/>
        <family val="1"/>
      </rPr>
      <t> (+) +12 bp</t>
    </r>
  </si>
  <si>
    <t>noncoding (46‑57/66 nt)</t>
  </si>
  <si>
    <r>
      <t>rdlB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</si>
  <si>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putative antisense regulatory RNA RdlB</t>
  </si>
  <si>
    <t>intergenic (‑36/‑120)</t>
  </si>
  <si>
    <r>
      <t>mgrB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2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yobH</t>
    </r>
  </si>
  <si>
    <t>PhoQ kinase inhibitor/uncharacterized protein YobH</t>
  </si>
  <si>
    <t>coding (309‑312/312 nt)</t>
  </si>
  <si>
    <r>
      <t>ymdA</t>
    </r>
    <r>
      <rPr>
        <sz val="11"/>
        <rFont val="Times New Roman"/>
        <family val="1"/>
      </rPr>
      <t> </t>
    </r>
    <r>
      <rPr>
        <sz val="11"/>
        <rFont val="Arial"/>
        <family val="2"/>
      </rPr>
      <t>→</t>
    </r>
  </si>
  <si>
    <t>uncharacterized protein YmdA</t>
  </si>
  <si>
    <t>NC_000913.3</t>
  </si>
  <si>
    <t>G</t>
  </si>
  <si>
    <t>C</t>
  </si>
  <si>
    <t>+</t>
  </si>
  <si>
    <t>GGC&gt;CGC</t>
  </si>
  <si>
    <t>G&gt;R</t>
  </si>
  <si>
    <t>nonsyn</t>
  </si>
  <si>
    <t xml:space="preserve"> puuB</t>
  </si>
  <si>
    <t>T</t>
  </si>
  <si>
    <t>-</t>
  </si>
  <si>
    <t>GCT&gt;GAT</t>
  </si>
  <si>
    <t>A&gt;D</t>
  </si>
  <si>
    <t xml:space="preserve"> glpF</t>
  </si>
  <si>
    <t>A</t>
  </si>
  <si>
    <t>GAC&gt;GCC</t>
  </si>
  <si>
    <t>D&gt;A</t>
  </si>
  <si>
    <t xml:space="preserve"> mdtA</t>
  </si>
  <si>
    <t>GTG&gt;GAG</t>
  </si>
  <si>
    <t>V&gt;E</t>
  </si>
  <si>
    <t xml:space="preserve"> prpR</t>
  </si>
  <si>
    <t>AAC&gt;GAC</t>
  </si>
  <si>
    <t>N&gt;D</t>
  </si>
  <si>
    <t xml:space="preserve"> yejA</t>
  </si>
  <si>
    <t>CCC&gt;TCC</t>
  </si>
  <si>
    <t>P&gt;S</t>
  </si>
  <si>
    <t xml:space="preserve"> rhaD</t>
  </si>
  <si>
    <t>GCG&gt;GAG</t>
  </si>
  <si>
    <t>A&gt;E</t>
  </si>
  <si>
    <t xml:space="preserve"> yncE</t>
  </si>
  <si>
    <t>CTG&gt;TTG</t>
  </si>
  <si>
    <t>L&gt;L</t>
  </si>
  <si>
    <t>syn</t>
  </si>
  <si>
    <t xml:space="preserve"> ykgG</t>
  </si>
  <si>
    <t>GAT&gt;GTT</t>
  </si>
  <si>
    <t>D&gt;V</t>
  </si>
  <si>
    <t xml:space="preserve"> tomB</t>
  </si>
  <si>
    <t>ATC&gt;AGC</t>
  </si>
  <si>
    <t>I&gt;S</t>
  </si>
  <si>
    <t xml:space="preserve"> pspE</t>
  </si>
  <si>
    <t>GCC&gt;GGC</t>
  </si>
  <si>
    <t>A&gt;G</t>
  </si>
  <si>
    <t xml:space="preserve"> sgcA</t>
  </si>
  <si>
    <t>TAC&gt;TAA</t>
  </si>
  <si>
    <t>Y&gt;Q</t>
  </si>
  <si>
    <t xml:space="preserve"> cspA</t>
  </si>
  <si>
    <t>CGC&gt;TGC</t>
  </si>
  <si>
    <t>R&gt;C</t>
  </si>
  <si>
    <t xml:space="preserve"> hrpA</t>
  </si>
  <si>
    <t>CCC&gt;ACC</t>
  </si>
  <si>
    <t>P&gt;T</t>
  </si>
  <si>
    <t xml:space="preserve"> dam</t>
  </si>
  <si>
    <t>TTC&gt;TCC</t>
  </si>
  <si>
    <t>F&gt;S</t>
  </si>
  <si>
    <t xml:space="preserve"> fdoH</t>
  </si>
  <si>
    <t>GAT&gt;GAA</t>
  </si>
  <si>
    <t>D&gt;E</t>
  </si>
  <si>
    <t xml:space="preserve"> der</t>
  </si>
  <si>
    <t>GCC&gt;GCT</t>
  </si>
  <si>
    <t>A&gt;A</t>
  </si>
  <si>
    <t xml:space="preserve"> yjcE</t>
  </si>
  <si>
    <t>AAG&gt;AAC</t>
  </si>
  <si>
    <t>K&gt;N</t>
  </si>
  <si>
    <t xml:space="preserve"> puuE</t>
  </si>
  <si>
    <t>ATT&gt;ATA</t>
  </si>
  <si>
    <t>I&gt;I</t>
  </si>
  <si>
    <t xml:space="preserve"> yfaS</t>
  </si>
  <si>
    <t>AGC&gt;AGT</t>
  </si>
  <si>
    <t>S&gt;S</t>
  </si>
  <si>
    <t xml:space="preserve"> lepB</t>
  </si>
  <si>
    <t>GGA&gt;GCA</t>
  </si>
  <si>
    <t>G&gt;A</t>
  </si>
  <si>
    <t xml:space="preserve"> ykfB</t>
  </si>
  <si>
    <t>GAA&gt;GGA</t>
  </si>
  <si>
    <t>E&gt;G</t>
  </si>
  <si>
    <t xml:space="preserve"> ybbC</t>
  </si>
  <si>
    <t>TAC&gt;TTC</t>
  </si>
  <si>
    <t>Y&gt;F</t>
  </si>
  <si>
    <t xml:space="preserve"> exoX</t>
  </si>
  <si>
    <t>GTC&gt;GTT</t>
  </si>
  <si>
    <t>V&gt;V</t>
  </si>
  <si>
    <t xml:space="preserve"> trxA</t>
  </si>
  <si>
    <t>GCT&gt;ACT</t>
  </si>
  <si>
    <t>A&gt;T</t>
  </si>
  <si>
    <t xml:space="preserve"> ybcK</t>
  </si>
  <si>
    <t>AGC&gt;ATC</t>
  </si>
  <si>
    <t>S&gt;I</t>
  </si>
  <si>
    <t xml:space="preserve"> pntB</t>
  </si>
  <si>
    <t>ATG&gt;ATC</t>
  </si>
  <si>
    <t>M&gt;I</t>
  </si>
  <si>
    <t xml:space="preserve"> ftnA</t>
  </si>
  <si>
    <t xml:space="preserve"> ygeV</t>
  </si>
  <si>
    <t>GAT&gt;GAG</t>
  </si>
  <si>
    <t xml:space="preserve"> flgJ</t>
  </si>
  <si>
    <t>GCG&gt;CCG</t>
  </si>
  <si>
    <t>A&gt;P</t>
  </si>
  <si>
    <t xml:space="preserve"> dosP</t>
  </si>
  <si>
    <t>GAG&gt;GAA</t>
  </si>
  <si>
    <t>E&gt;E</t>
  </si>
  <si>
    <t xml:space="preserve"> mazE</t>
  </si>
  <si>
    <t>ACC&gt;GCC</t>
  </si>
  <si>
    <t>T&gt;A</t>
  </si>
  <si>
    <t xml:space="preserve"> ybbP</t>
  </si>
  <si>
    <t>ATC&gt;GTC</t>
  </si>
  <si>
    <t>I&gt;V</t>
  </si>
  <si>
    <t xml:space="preserve"> rpsI</t>
  </si>
  <si>
    <t>AAC&gt;ACC</t>
  </si>
  <si>
    <t>N&gt;T</t>
  </si>
  <si>
    <t xml:space="preserve"> acs</t>
  </si>
  <si>
    <t>CAG&gt;CAA</t>
  </si>
  <si>
    <t>Q&gt;Q</t>
  </si>
  <si>
    <t xml:space="preserve"> qorB</t>
  </si>
  <si>
    <t>GTT&gt;GGT</t>
  </si>
  <si>
    <t>V&gt;G</t>
  </si>
  <si>
    <t xml:space="preserve"> yghJ</t>
  </si>
  <si>
    <t>CTG&gt;CTA</t>
  </si>
  <si>
    <t xml:space="preserve"> ppc</t>
  </si>
  <si>
    <t>GAT&gt;GAC</t>
  </si>
  <si>
    <t>D&gt;D</t>
  </si>
  <si>
    <t xml:space="preserve"> metH</t>
  </si>
  <si>
    <t>GGC&gt;GGT</t>
  </si>
  <si>
    <t>G&gt;G</t>
  </si>
  <si>
    <t xml:space="preserve"> cycA</t>
  </si>
  <si>
    <t xml:space="preserve"> gloA</t>
  </si>
  <si>
    <t xml:space="preserve"> wcaE</t>
  </si>
  <si>
    <t>GGC&gt;GGA</t>
  </si>
  <si>
    <t xml:space="preserve"> nanK</t>
  </si>
  <si>
    <t xml:space="preserve"> gloB</t>
  </si>
  <si>
    <t>GCG&gt;GTG</t>
  </si>
  <si>
    <t>A&gt;V</t>
  </si>
  <si>
    <t xml:space="preserve"> xylR</t>
  </si>
  <si>
    <t>ATG&gt;ATA</t>
  </si>
  <si>
    <t xml:space="preserve"> bdcA</t>
  </si>
  <si>
    <t>GTA&gt;GTT</t>
  </si>
  <si>
    <t xml:space="preserve"> dnaQ</t>
  </si>
  <si>
    <t>GGT&gt;GGC</t>
  </si>
  <si>
    <t xml:space="preserve"> pdeF</t>
  </si>
  <si>
    <t xml:space="preserve"> ygeI</t>
  </si>
  <si>
    <t>GCC&gt;GTC</t>
  </si>
  <si>
    <t xml:space="preserve"> yghB</t>
  </si>
  <si>
    <t xml:space="preserve"> amtB</t>
  </si>
  <si>
    <t>ACC&gt;CCC</t>
  </si>
  <si>
    <t>T&gt;P</t>
  </si>
  <si>
    <t xml:space="preserve"> kch</t>
  </si>
  <si>
    <t>CCG&gt;TCG</t>
  </si>
  <si>
    <t xml:space="preserve"> yciC</t>
  </si>
  <si>
    <t xml:space="preserve"> ydiF</t>
  </si>
  <si>
    <t>GCT&gt;TCT</t>
  </si>
  <si>
    <t>A&gt;S</t>
  </si>
  <si>
    <t xml:space="preserve"> yeaX</t>
  </si>
  <si>
    <t>GAC&gt;GAT</t>
  </si>
  <si>
    <t xml:space="preserve"> pykA</t>
  </si>
  <si>
    <t>GTG&gt;ATG</t>
  </si>
  <si>
    <t>V&gt;M</t>
  </si>
  <si>
    <t xml:space="preserve"> ynfE</t>
  </si>
  <si>
    <t>TGG&gt;GGG</t>
  </si>
  <si>
    <t>W&gt;G</t>
  </si>
  <si>
    <t xml:space="preserve"> ypfJ</t>
  </si>
  <si>
    <t>GCG&gt;GCT</t>
  </si>
  <si>
    <t xml:space="preserve"> yfhM</t>
  </si>
  <si>
    <t>GGT&gt;GGG</t>
  </si>
  <si>
    <t xml:space="preserve"> pitA</t>
  </si>
  <si>
    <t>ATC&gt;CTC</t>
  </si>
  <si>
    <t>I&gt;L</t>
  </si>
  <si>
    <t xml:space="preserve"> lon</t>
  </si>
  <si>
    <t xml:space="preserve"> rarA</t>
  </si>
  <si>
    <t xml:space="preserve"> ygeX</t>
  </si>
  <si>
    <t>CCG&gt;CCA</t>
  </si>
  <si>
    <t>P&gt;P</t>
  </si>
  <si>
    <t xml:space="preserve"> mdtF</t>
  </si>
  <si>
    <t xml:space="preserve"> shiA</t>
  </si>
  <si>
    <t>AAC&gt;AAA</t>
  </si>
  <si>
    <t>N&gt;K</t>
  </si>
  <si>
    <t xml:space="preserve"> abgT</t>
  </si>
  <si>
    <t>TAA&gt;CAA</t>
  </si>
  <si>
    <t xml:space="preserve"> arpB</t>
  </si>
  <si>
    <t>ATC&gt;ACC</t>
  </si>
  <si>
    <t>I&gt;T</t>
  </si>
  <si>
    <t xml:space="preserve"> lptC</t>
  </si>
  <si>
    <t xml:space="preserve"> speF</t>
  </si>
  <si>
    <t>CGA&gt;TGA</t>
  </si>
  <si>
    <t>R&gt;Sec/*</t>
  </si>
  <si>
    <t xml:space="preserve"> pqiB</t>
  </si>
  <si>
    <t xml:space="preserve"> ychF</t>
  </si>
  <si>
    <t>ATA&gt;ATC</t>
  </si>
  <si>
    <t xml:space="preserve"> yfcA</t>
  </si>
  <si>
    <t>AAT&gt;CAT</t>
  </si>
  <si>
    <t>N&gt;H</t>
  </si>
  <si>
    <t xml:space="preserve"> clpB</t>
  </si>
  <si>
    <t>GTG&gt;CTG</t>
  </si>
  <si>
    <t>V&gt;L</t>
  </si>
  <si>
    <t xml:space="preserve"> pdxH</t>
  </si>
  <si>
    <t>GCG&gt;GGG</t>
  </si>
  <si>
    <t xml:space="preserve"> uraA</t>
  </si>
  <si>
    <t>AAT&gt;ACT</t>
  </si>
  <si>
    <t xml:space="preserve"> waaQ</t>
  </si>
  <si>
    <t>GTC&gt;GGC</t>
  </si>
  <si>
    <t xml:space="preserve"> csgG</t>
  </si>
  <si>
    <t>GAA&gt;GCA</t>
  </si>
  <si>
    <t>E&gt;A</t>
  </si>
  <si>
    <t xml:space="preserve"> sapB</t>
  </si>
  <si>
    <t xml:space="preserve"> flhA</t>
  </si>
  <si>
    <t>GTT&gt;GTC</t>
  </si>
  <si>
    <t>CGT&gt;CGC</t>
  </si>
  <si>
    <t>R&gt;R</t>
  </si>
  <si>
    <t xml:space="preserve"> helD</t>
  </si>
  <si>
    <t>GCT&gt;GTT</t>
  </si>
  <si>
    <t xml:space="preserve"> yccE</t>
  </si>
  <si>
    <t>CGT&gt;CAT</t>
  </si>
  <si>
    <t>R&gt;H</t>
  </si>
  <si>
    <t xml:space="preserve"> ygiQ</t>
  </si>
  <si>
    <t>TAC&gt;AAC</t>
  </si>
  <si>
    <t>Y&gt;N</t>
  </si>
  <si>
    <t xml:space="preserve"> aroH</t>
  </si>
  <si>
    <t xml:space="preserve"> ggt</t>
  </si>
  <si>
    <t xml:space="preserve"> yjcF</t>
  </si>
  <si>
    <t xml:space="preserve"> yagF</t>
  </si>
  <si>
    <t>TGC&gt;TAC</t>
  </si>
  <si>
    <t>C&gt;Y</t>
  </si>
  <si>
    <t xml:space="preserve"> cfa</t>
  </si>
  <si>
    <t>GCC&gt;ACC</t>
  </si>
  <si>
    <t xml:space="preserve"> qmcA</t>
  </si>
  <si>
    <t>GAT&gt;GGT</t>
  </si>
  <si>
    <t>D&gt;G</t>
  </si>
  <si>
    <t xml:space="preserve"> dpiA</t>
  </si>
  <si>
    <t>GGG&gt;GAG</t>
  </si>
  <si>
    <t>G&gt;E</t>
  </si>
  <si>
    <t xml:space="preserve"> rlmL</t>
  </si>
  <si>
    <t>ATC&gt;AAC</t>
  </si>
  <si>
    <t>I&gt;N</t>
  </si>
  <si>
    <t xml:space="preserve"> nagZ</t>
  </si>
  <si>
    <t>GTA&gt;GAA</t>
  </si>
  <si>
    <t xml:space="preserve"> nlpI</t>
  </si>
  <si>
    <t xml:space="preserve"> yigA</t>
  </si>
  <si>
    <t>CCG&gt;CTG</t>
  </si>
  <si>
    <t>P&gt;L</t>
  </si>
  <si>
    <t xml:space="preserve"> katG</t>
  </si>
  <si>
    <t xml:space="preserve"> leuC</t>
  </si>
  <si>
    <t xml:space="preserve"> entF</t>
  </si>
  <si>
    <t>GTA&gt;GGA</t>
  </si>
  <si>
    <t xml:space="preserve"> ldtD</t>
  </si>
  <si>
    <t>CAG&gt;TAG</t>
  </si>
  <si>
    <t>Q&gt;*</t>
  </si>
  <si>
    <t xml:space="preserve"> ymgA</t>
  </si>
  <si>
    <t>GGC&gt;AGC</t>
  </si>
  <si>
    <t>G&gt;S</t>
  </si>
  <si>
    <t xml:space="preserve"> dmlA</t>
  </si>
  <si>
    <t>GCG&gt;ACG</t>
  </si>
  <si>
    <t xml:space="preserve"> yhgE</t>
  </si>
  <si>
    <t xml:space="preserve"> lfhA</t>
  </si>
  <si>
    <t>TAC&gt;GAC</t>
  </si>
  <si>
    <t>Y&gt;D</t>
  </si>
  <si>
    <t xml:space="preserve"> ybiW</t>
  </si>
  <si>
    <t>TCC&gt;CCC</t>
  </si>
  <si>
    <t>S&gt;P</t>
  </si>
  <si>
    <t xml:space="preserve"> yfjW</t>
  </si>
  <si>
    <t xml:space="preserve"> malQ</t>
  </si>
  <si>
    <t>TAT&gt;AAT</t>
  </si>
  <si>
    <t xml:space="preserve"> fepA</t>
  </si>
  <si>
    <t>ATG&gt;ATT</t>
  </si>
  <si>
    <t xml:space="preserve"> mrdB</t>
  </si>
  <si>
    <t>TGG&gt;TAG</t>
  </si>
  <si>
    <t>W&gt;*</t>
  </si>
  <si>
    <t xml:space="preserve"> pgaB</t>
  </si>
  <si>
    <t>ATT&gt;AGT</t>
  </si>
  <si>
    <t xml:space="preserve"> rbbA</t>
  </si>
  <si>
    <t>GTG&gt;GGG</t>
  </si>
  <si>
    <t xml:space="preserve"> fimD</t>
  </si>
  <si>
    <t xml:space="preserve"> yaiX</t>
  </si>
  <si>
    <t>CAA&gt;CAC</t>
  </si>
  <si>
    <t>Q&gt;H</t>
  </si>
  <si>
    <t xml:space="preserve"> yaiP</t>
  </si>
  <si>
    <t xml:space="preserve"> tatA</t>
  </si>
  <si>
    <t>TTC&gt;TTA</t>
  </si>
  <si>
    <t>F&gt;L</t>
  </si>
  <si>
    <t xml:space="preserve"> yjeM</t>
  </si>
  <si>
    <t>ATC&gt;TTC</t>
  </si>
  <si>
    <t>I&gt;F</t>
  </si>
  <si>
    <t xml:space="preserve"> ynjC</t>
  </si>
  <si>
    <t>GGT&gt;GGA</t>
  </si>
  <si>
    <t xml:space="preserve"> oxc</t>
  </si>
  <si>
    <t xml:space="preserve"> yfjI</t>
  </si>
  <si>
    <t>GAC&gt;GAA</t>
  </si>
  <si>
    <t xml:space="preserve"> ptsA</t>
  </si>
  <si>
    <t>GAA&gt;GAG</t>
  </si>
  <si>
    <t xml:space="preserve"> ycgM</t>
  </si>
  <si>
    <t xml:space="preserve"> ddpB</t>
  </si>
  <si>
    <t>CGT&gt;TGT</t>
  </si>
  <si>
    <t xml:space="preserve"> thiQ</t>
  </si>
  <si>
    <t xml:space="preserve"> cydA</t>
  </si>
  <si>
    <t xml:space="preserve"> uvrB</t>
  </si>
  <si>
    <t>ACC&gt;ACT</t>
  </si>
  <si>
    <t>T&gt;T</t>
  </si>
  <si>
    <t xml:space="preserve"> yiaK</t>
  </si>
  <si>
    <t>CAG&gt;CTG</t>
  </si>
  <si>
    <t>Q&gt;L</t>
  </si>
  <si>
    <t xml:space="preserve"> zapB</t>
  </si>
  <si>
    <t xml:space="preserve"> asnB</t>
  </si>
  <si>
    <t xml:space="preserve"> ssuB</t>
  </si>
  <si>
    <t>CTG&gt;CAG</t>
  </si>
  <si>
    <t>L&gt;Q</t>
  </si>
  <si>
    <t xml:space="preserve"> cobU</t>
  </si>
  <si>
    <t>GCA&gt;GTA</t>
  </si>
  <si>
    <t xml:space="preserve"> yqeF</t>
  </si>
  <si>
    <t xml:space="preserve"> agaR</t>
  </si>
  <si>
    <t xml:space="preserve"> envZ</t>
  </si>
  <si>
    <t xml:space="preserve"> yifB</t>
  </si>
  <si>
    <t xml:space="preserve"> groL</t>
  </si>
  <si>
    <t xml:space="preserve"> clpA</t>
  </si>
  <si>
    <t>GTG&gt;GCG</t>
  </si>
  <si>
    <t>V&gt;A</t>
  </si>
  <si>
    <t xml:space="preserve"> ymgF</t>
  </si>
  <si>
    <t>TTG&gt;TTA</t>
  </si>
  <si>
    <t xml:space="preserve"> pdeR</t>
  </si>
  <si>
    <t xml:space="preserve"> ydfJ</t>
  </si>
  <si>
    <t>GAC&gt;GGC</t>
  </si>
  <si>
    <t xml:space="preserve"> glgP</t>
  </si>
  <si>
    <t xml:space="preserve"> yihA</t>
  </si>
  <si>
    <t xml:space="preserve"> yjjI</t>
  </si>
  <si>
    <t>CAA&gt;AAA</t>
  </si>
  <si>
    <t>Q&gt;K</t>
  </si>
  <si>
    <t xml:space="preserve"> ileS</t>
  </si>
  <si>
    <t>AAC&gt;AGC</t>
  </si>
  <si>
    <t>N&gt;S</t>
  </si>
  <si>
    <t xml:space="preserve"> sodA</t>
  </si>
  <si>
    <t xml:space="preserve"> yafZ</t>
  </si>
  <si>
    <t>GGG&gt;GGC</t>
  </si>
  <si>
    <t xml:space="preserve"> citG</t>
  </si>
  <si>
    <t>CGC&gt;CGG</t>
  </si>
  <si>
    <t xml:space="preserve"> fabH</t>
  </si>
  <si>
    <t>CGC&gt;CGA</t>
  </si>
  <si>
    <t xml:space="preserve"> lapB</t>
  </si>
  <si>
    <t>CGC&gt;CAC</t>
  </si>
  <si>
    <t xml:space="preserve"> yeaR</t>
  </si>
  <si>
    <t>GAA&gt;GAC</t>
  </si>
  <si>
    <t>E&gt;D</t>
  </si>
  <si>
    <t xml:space="preserve"> fliI</t>
  </si>
  <si>
    <t>GAA&gt;GTA</t>
  </si>
  <si>
    <t>E&gt;V</t>
  </si>
  <si>
    <t xml:space="preserve"> dctA</t>
  </si>
  <si>
    <t>TAC&gt;TGC</t>
  </si>
  <si>
    <t>Y&gt;C</t>
  </si>
  <si>
    <t xml:space="preserve"> ycdU</t>
  </si>
  <si>
    <t xml:space="preserve"> dhaR</t>
  </si>
  <si>
    <t>AGG&gt;AAG</t>
  </si>
  <si>
    <t>R&gt;K</t>
  </si>
  <si>
    <t xml:space="preserve"> yedN</t>
  </si>
  <si>
    <t>GAA&gt;AAA</t>
  </si>
  <si>
    <t>E&gt;K</t>
  </si>
  <si>
    <t xml:space="preserve"> gspE</t>
  </si>
  <si>
    <t>ATT&gt;GTT</t>
  </si>
  <si>
    <t xml:space="preserve"> glpT</t>
  </si>
  <si>
    <t>CAC&gt;CGC</t>
  </si>
  <si>
    <t>H&gt;R</t>
  </si>
  <si>
    <t xml:space="preserve"> yodB</t>
  </si>
  <si>
    <t>GGG&gt;GGT</t>
  </si>
  <si>
    <t xml:space="preserve"> ygeG</t>
  </si>
  <si>
    <t>ACC&gt;TCC</t>
  </si>
  <si>
    <t>T&gt;S</t>
  </si>
  <si>
    <t xml:space="preserve"> pepP</t>
  </si>
  <si>
    <t>GGC&gt;GAC</t>
  </si>
  <si>
    <t>G&gt;D</t>
  </si>
  <si>
    <t xml:space="preserve"> ybeY</t>
  </si>
  <si>
    <t>ACA&gt;GCA</t>
  </si>
  <si>
    <t xml:space="preserve"> ycaI</t>
  </si>
  <si>
    <t xml:space="preserve"> ttcA</t>
  </si>
  <si>
    <t>TCG&gt;CCG</t>
  </si>
  <si>
    <t xml:space="preserve"> yegT</t>
  </si>
  <si>
    <t xml:space="preserve"> frlC</t>
  </si>
  <si>
    <t xml:space="preserve"> dgoT</t>
  </si>
  <si>
    <t xml:space="preserve"> yaiT</t>
  </si>
  <si>
    <t xml:space="preserve"> rne</t>
  </si>
  <si>
    <t>GAT&gt;GCT</t>
  </si>
  <si>
    <t xml:space="preserve"> gudD</t>
  </si>
  <si>
    <t>CGA&gt;CGT</t>
  </si>
  <si>
    <t xml:space="preserve"> iprA</t>
  </si>
  <si>
    <t>CGC&gt;CGT</t>
  </si>
  <si>
    <t xml:space="preserve"> ssuC</t>
  </si>
  <si>
    <t>ACG&gt;ACT</t>
  </si>
  <si>
    <t xml:space="preserve"> fhuE</t>
  </si>
  <si>
    <t xml:space="preserve"> maeA</t>
  </si>
  <si>
    <t>AAA&gt;AAC</t>
  </si>
  <si>
    <t xml:space="preserve"> asmA</t>
  </si>
  <si>
    <t xml:space="preserve"> napH</t>
  </si>
  <si>
    <t xml:space="preserve"> gntP</t>
  </si>
  <si>
    <t>TTC&gt;TGC</t>
  </si>
  <si>
    <t>F&gt;C</t>
  </si>
  <si>
    <t xml:space="preserve"> rob</t>
  </si>
  <si>
    <t xml:space="preserve"> thrA</t>
  </si>
  <si>
    <t>TCG&gt;TTG</t>
  </si>
  <si>
    <t>S&gt;L</t>
  </si>
  <si>
    <t xml:space="preserve"> flgK</t>
  </si>
  <si>
    <t>GGT&gt;TGT</t>
  </si>
  <si>
    <t>G&gt;C</t>
  </si>
  <si>
    <t xml:space="preserve"> hyuA</t>
  </si>
  <si>
    <t xml:space="preserve"> sucA</t>
  </si>
  <si>
    <t>GCG&gt;GCA</t>
  </si>
  <si>
    <t xml:space="preserve"> puuC</t>
  </si>
  <si>
    <t>GCA&gt;GAA</t>
  </si>
  <si>
    <t xml:space="preserve"> nuoL</t>
  </si>
  <si>
    <t xml:space="preserve"> glmM</t>
  </si>
  <si>
    <t>AGC&gt;AAC</t>
  </si>
  <si>
    <t>S&gt;N</t>
  </si>
  <si>
    <t xml:space="preserve"> prpE</t>
  </si>
  <si>
    <t xml:space="preserve"> sfmH</t>
  </si>
  <si>
    <t xml:space="preserve"> yciQ</t>
  </si>
  <si>
    <t xml:space="preserve"> sufB</t>
  </si>
  <si>
    <t>GAT&gt;TAT</t>
  </si>
  <si>
    <t>D&gt;Y</t>
  </si>
  <si>
    <t xml:space="preserve"> ygcW</t>
  </si>
  <si>
    <t xml:space="preserve"> kdpD</t>
  </si>
  <si>
    <t xml:space="preserve"> nrdB</t>
  </si>
  <si>
    <t xml:space="preserve"> yfjJ</t>
  </si>
  <si>
    <t xml:space="preserve"> panF</t>
  </si>
  <si>
    <t>GGA&gt;GGT</t>
  </si>
  <si>
    <t xml:space="preserve"> waaO</t>
  </si>
  <si>
    <t>CTG&gt;CGG</t>
  </si>
  <si>
    <t>L&gt;R</t>
  </si>
  <si>
    <t xml:space="preserve"> mnmE</t>
  </si>
  <si>
    <t>GGA&gt;GAA</t>
  </si>
  <si>
    <t xml:space="preserve"> ftsN</t>
  </si>
  <si>
    <t xml:space="preserve"> rpoC</t>
  </si>
  <si>
    <t xml:space="preserve"> eutH</t>
  </si>
  <si>
    <t xml:space="preserve"> nadB</t>
  </si>
  <si>
    <t>GGA&gt;TGA</t>
  </si>
  <si>
    <t>G&gt;Sec/*</t>
  </si>
  <si>
    <t xml:space="preserve"> dmlR</t>
  </si>
  <si>
    <t xml:space="preserve"> yehB</t>
  </si>
  <si>
    <t>GGA&gt;GGG</t>
  </si>
  <si>
    <t xml:space="preserve"> bglX</t>
  </si>
  <si>
    <t xml:space="preserve"> ygiV</t>
  </si>
  <si>
    <t xml:space="preserve"> yheS</t>
  </si>
  <si>
    <t xml:space="preserve"> ybcI</t>
  </si>
  <si>
    <t xml:space="preserve"> ycfL</t>
  </si>
  <si>
    <t xml:space="preserve"> yfaL</t>
  </si>
  <si>
    <t xml:space="preserve"> yagM</t>
  </si>
  <si>
    <t>TGC&gt;TGG</t>
  </si>
  <si>
    <t>C&gt;W</t>
  </si>
  <si>
    <t xml:space="preserve"> nuoC</t>
  </si>
  <si>
    <t xml:space="preserve"> yicJ</t>
  </si>
  <si>
    <t xml:space="preserve"> yddJ</t>
  </si>
  <si>
    <t xml:space="preserve"> lysR</t>
  </si>
  <si>
    <t>TGG&gt;TGA</t>
  </si>
  <si>
    <t>W&gt;Sec/*</t>
  </si>
  <si>
    <t xml:space="preserve"> ymiA</t>
  </si>
  <si>
    <t xml:space="preserve"> ydcV</t>
  </si>
  <si>
    <t>GCT&gt;CCT</t>
  </si>
  <si>
    <t xml:space="preserve"> malY</t>
  </si>
  <si>
    <t>TAA&gt;GAA</t>
  </si>
  <si>
    <t>Q&gt;E</t>
  </si>
  <si>
    <t xml:space="preserve"> mdtK</t>
  </si>
  <si>
    <t xml:space="preserve"> ydiY</t>
  </si>
  <si>
    <t xml:space="preserve"> flu</t>
  </si>
  <si>
    <t>TCT&gt;CCT</t>
  </si>
  <si>
    <t xml:space="preserve"> bisC</t>
  </si>
  <si>
    <t>ATG&gt;GTG</t>
  </si>
  <si>
    <t>M&gt;V</t>
  </si>
  <si>
    <t xml:space="preserve"> treB</t>
  </si>
  <si>
    <t>GAC&gt;AAC</t>
  </si>
  <si>
    <t>D&gt;N</t>
  </si>
  <si>
    <t xml:space="preserve"> glxK</t>
  </si>
  <si>
    <t>GTC&gt;GCC</t>
  </si>
  <si>
    <t xml:space="preserve"> tyrP</t>
  </si>
  <si>
    <t>CGT&gt;CGG</t>
  </si>
  <si>
    <t xml:space="preserve"> yphD</t>
  </si>
  <si>
    <t xml:space="preserve"> yhgF</t>
  </si>
  <si>
    <t xml:space="preserve"> hscC</t>
  </si>
  <si>
    <t>ATA&gt;ACA</t>
  </si>
  <si>
    <t xml:space="preserve"> gsk</t>
  </si>
  <si>
    <t xml:space="preserve"> ybgA</t>
  </si>
  <si>
    <t xml:space="preserve"> icd</t>
  </si>
  <si>
    <t>CTG&gt;CTT</t>
  </si>
  <si>
    <t xml:space="preserve"> paaE</t>
  </si>
  <si>
    <t>AAT&gt;TAT</t>
  </si>
  <si>
    <t>N&gt;Y</t>
  </si>
  <si>
    <t xml:space="preserve"> ydiR</t>
  </si>
  <si>
    <t>GCA&gt;CCA</t>
  </si>
  <si>
    <t xml:space="preserve"> mnmC</t>
  </si>
  <si>
    <t>ATG&gt;AAG</t>
  </si>
  <si>
    <t>M&gt;K</t>
  </si>
  <si>
    <t xml:space="preserve"> alaC</t>
  </si>
  <si>
    <t>AAG&gt;AAA</t>
  </si>
  <si>
    <t>K&gt;K</t>
  </si>
  <si>
    <t xml:space="preserve"> tdcA</t>
  </si>
  <si>
    <t xml:space="preserve"> rhlB</t>
  </si>
  <si>
    <t xml:space="preserve"> alsA</t>
  </si>
  <si>
    <t>ATG&gt;ACG</t>
  </si>
  <si>
    <t>M&gt;T</t>
  </si>
  <si>
    <t xml:space="preserve"> erpA</t>
  </si>
  <si>
    <t>AGT&gt;AGC</t>
  </si>
  <si>
    <t xml:space="preserve"> ydbA</t>
  </si>
  <si>
    <t xml:space="preserve"> pyrG</t>
  </si>
  <si>
    <t xml:space="preserve"> ygfI</t>
  </si>
  <si>
    <t>CCG&gt;CGG</t>
  </si>
  <si>
    <t>P&gt;R</t>
  </si>
  <si>
    <t xml:space="preserve"> murJ</t>
  </si>
  <si>
    <t>GAG&gt;GGG</t>
  </si>
  <si>
    <t xml:space="preserve"> rcsC</t>
  </si>
  <si>
    <t xml:space="preserve"> glcD</t>
  </si>
  <si>
    <t>TCA&gt;TCT</t>
  </si>
  <si>
    <t xml:space="preserve"> higA</t>
  </si>
  <si>
    <t xml:space="preserve"> yhaV</t>
  </si>
  <si>
    <t>CAT&gt;TAT</t>
  </si>
  <si>
    <t>H&gt;Y</t>
  </si>
  <si>
    <t xml:space="preserve"> gfcC</t>
  </si>
  <si>
    <t xml:space="preserve"> mdtQ</t>
  </si>
  <si>
    <t>ATT&gt;ATG</t>
  </si>
  <si>
    <t>I&gt;M</t>
  </si>
  <si>
    <t xml:space="preserve"> scpA</t>
  </si>
  <si>
    <t xml:space="preserve"> aceA</t>
  </si>
  <si>
    <t>CTT&gt;TTT</t>
  </si>
  <si>
    <t>L&gt;F</t>
  </si>
  <si>
    <t xml:space="preserve"> idnT</t>
  </si>
  <si>
    <t xml:space="preserve"> bioB</t>
  </si>
  <si>
    <t xml:space="preserve"> lrhA</t>
  </si>
  <si>
    <t xml:space="preserve"> clpX</t>
  </si>
  <si>
    <t xml:space="preserve"> gsiC</t>
  </si>
  <si>
    <t xml:space="preserve"> cheR</t>
  </si>
  <si>
    <t xml:space="preserve"> gyrA</t>
  </si>
  <si>
    <t xml:space="preserve"> barA</t>
  </si>
  <si>
    <t>ACG&gt;TCG</t>
  </si>
  <si>
    <t xml:space="preserve"> tsr</t>
  </si>
  <si>
    <t xml:space="preserve"> torT</t>
  </si>
  <si>
    <t xml:space="preserve"> feaR</t>
  </si>
  <si>
    <t>TCT&gt;TAT</t>
  </si>
  <si>
    <t>S&gt;Y</t>
  </si>
  <si>
    <t xml:space="preserve"> yneK</t>
  </si>
  <si>
    <t xml:space="preserve"> speG</t>
  </si>
  <si>
    <t xml:space="preserve"> preA</t>
  </si>
  <si>
    <t xml:space="preserve"> fryC</t>
  </si>
  <si>
    <t xml:space="preserve"> aroP</t>
  </si>
  <si>
    <t>CGC&gt;CCC</t>
  </si>
  <si>
    <t>R&gt;P</t>
  </si>
  <si>
    <t xml:space="preserve"> perR</t>
  </si>
  <si>
    <t>CAT&gt;CGT</t>
  </si>
  <si>
    <t xml:space="preserve"> aat</t>
  </si>
  <si>
    <t>AGC&gt;ACC</t>
  </si>
  <si>
    <t>S&gt;T</t>
  </si>
  <si>
    <t xml:space="preserve"> cydC</t>
  </si>
  <si>
    <t xml:space="preserve"> wbbK</t>
  </si>
  <si>
    <t xml:space="preserve"> wbbJ</t>
  </si>
  <si>
    <t xml:space="preserve"> narQ</t>
  </si>
  <si>
    <t xml:space="preserve"> yhaC</t>
  </si>
  <si>
    <t xml:space="preserve"> yibQ</t>
  </si>
  <si>
    <t xml:space="preserve"> waaH</t>
  </si>
  <si>
    <t xml:space="preserve"> bglF</t>
  </si>
  <si>
    <t xml:space="preserve"> menE</t>
  </si>
  <si>
    <t xml:space="preserve"> crr</t>
  </si>
  <si>
    <t xml:space="preserve"> qseG</t>
  </si>
  <si>
    <t>CTC&gt;CTA</t>
  </si>
  <si>
    <t xml:space="preserve"> ygbM</t>
  </si>
  <si>
    <t>GCC&gt;CCC</t>
  </si>
  <si>
    <t xml:space="preserve"> kbaZ</t>
  </si>
  <si>
    <t xml:space="preserve"> nanA</t>
  </si>
  <si>
    <t>GTA&gt;ATA</t>
  </si>
  <si>
    <t>V&gt;I</t>
  </si>
  <si>
    <t xml:space="preserve"> insK</t>
  </si>
  <si>
    <t xml:space="preserve"> yjgL</t>
  </si>
  <si>
    <t>GTG&gt;TTG</t>
  </si>
  <si>
    <t xml:space="preserve"> yahG</t>
  </si>
  <si>
    <t xml:space="preserve"> fetA</t>
  </si>
  <si>
    <t>ACC&gt;AGC</t>
  </si>
  <si>
    <t xml:space="preserve"> cecR</t>
  </si>
  <si>
    <t xml:space="preserve"> adhE</t>
  </si>
  <si>
    <t>GCA&gt;ACA</t>
  </si>
  <si>
    <t xml:space="preserve"> ftsX</t>
  </si>
  <si>
    <t xml:space="preserve"> yidE</t>
  </si>
  <si>
    <t>AGC&gt;CGC</t>
  </si>
  <si>
    <t>S&gt;R</t>
  </si>
  <si>
    <t xml:space="preserve"> htrE</t>
  </si>
  <si>
    <t>GCT&gt;GCG</t>
  </si>
  <si>
    <t xml:space="preserve"> rpsB</t>
  </si>
  <si>
    <t xml:space="preserve"> dnaE</t>
  </si>
  <si>
    <t>AGT&gt;AGA</t>
  </si>
  <si>
    <t xml:space="preserve"> ybaQ</t>
  </si>
  <si>
    <t xml:space="preserve"> ybeM</t>
  </si>
  <si>
    <t>TGG&gt;TGC</t>
  </si>
  <si>
    <t>W&gt;C</t>
  </si>
  <si>
    <t xml:space="preserve"> malS</t>
  </si>
  <si>
    <t xml:space="preserve"> atpG</t>
  </si>
  <si>
    <t>CAG&gt;CGG</t>
  </si>
  <si>
    <t>Q&gt;R</t>
  </si>
  <si>
    <t xml:space="preserve"> betB</t>
  </si>
  <si>
    <t xml:space="preserve"> wcaB</t>
  </si>
  <si>
    <t xml:space="preserve"> yehR</t>
  </si>
  <si>
    <t>CCT&gt;GCT</t>
  </si>
  <si>
    <t>P&gt;A</t>
  </si>
  <si>
    <t xml:space="preserve"> ais</t>
  </si>
  <si>
    <t xml:space="preserve"> yhbS</t>
  </si>
  <si>
    <t xml:space="preserve"> aaeR</t>
  </si>
  <si>
    <t>TTA&gt;CTA</t>
  </si>
  <si>
    <t xml:space="preserve"> yhiS</t>
  </si>
  <si>
    <t xml:space="preserve"> yjfF</t>
  </si>
  <si>
    <t>CTG&gt;CTC</t>
  </si>
  <si>
    <t xml:space="preserve"> lacI</t>
  </si>
  <si>
    <t>TTA&gt;TTC</t>
  </si>
  <si>
    <t xml:space="preserve"> ybbO</t>
  </si>
  <si>
    <t xml:space="preserve"> yddL</t>
  </si>
  <si>
    <t xml:space="preserve"> yfeS</t>
  </si>
  <si>
    <t xml:space="preserve"> rfaE</t>
  </si>
  <si>
    <t xml:space="preserve"> lpxB</t>
  </si>
  <si>
    <t>GGA&gt;AGA</t>
  </si>
  <si>
    <t xml:space="preserve"> anmK</t>
  </si>
  <si>
    <t xml:space="preserve"> ydeP</t>
  </si>
  <si>
    <t xml:space="preserve"> yeeS</t>
  </si>
  <si>
    <t>ATA&gt;GTA</t>
  </si>
  <si>
    <t>ATC&gt;ATT</t>
  </si>
  <si>
    <t xml:space="preserve"> xdhA</t>
  </si>
  <si>
    <t>CAA&gt;TAA</t>
  </si>
  <si>
    <t xml:space="preserve"> mmuP</t>
  </si>
  <si>
    <t>GGT&gt;AGT</t>
  </si>
  <si>
    <t xml:space="preserve"> dcuC</t>
  </si>
  <si>
    <t xml:space="preserve"> ygeR</t>
  </si>
  <si>
    <t>GGT&gt;GCT</t>
  </si>
  <si>
    <t xml:space="preserve"> ssnA</t>
  </si>
  <si>
    <t xml:space="preserve"> plsB</t>
  </si>
  <si>
    <t>TAT&gt;TAA</t>
  </si>
  <si>
    <t xml:space="preserve"> ybiO</t>
  </si>
  <si>
    <t>AAT&gt;AGT</t>
  </si>
  <si>
    <t xml:space="preserve"> ydfG</t>
  </si>
  <si>
    <t xml:space="preserve"> malI</t>
  </si>
  <si>
    <t xml:space="preserve"> mdtC</t>
  </si>
  <si>
    <t xml:space="preserve"> nuoG</t>
  </si>
  <si>
    <t>TGT&gt;TTT</t>
  </si>
  <si>
    <t>C&gt;F</t>
  </si>
  <si>
    <t xml:space="preserve"> waaS</t>
  </si>
  <si>
    <t>GCG&gt;TCG</t>
  </si>
  <si>
    <t xml:space="preserve"> nnr</t>
  </si>
  <si>
    <t xml:space="preserve"> argS</t>
  </si>
  <si>
    <t xml:space="preserve"> galP</t>
  </si>
  <si>
    <t xml:space="preserve"> rfaD</t>
  </si>
  <si>
    <t>CGA&gt;CGG</t>
  </si>
  <si>
    <t xml:space="preserve"> trkH</t>
  </si>
  <si>
    <t>TCC&gt;GCC</t>
  </si>
  <si>
    <t>S&gt;A</t>
  </si>
  <si>
    <t xml:space="preserve"> frvB</t>
  </si>
  <si>
    <t xml:space="preserve"> uvrA</t>
  </si>
  <si>
    <t xml:space="preserve"> lgoD</t>
  </si>
  <si>
    <t xml:space="preserve"> yfdN</t>
  </si>
  <si>
    <t>CGA&gt;CGC</t>
  </si>
  <si>
    <t xml:space="preserve"> lgt</t>
  </si>
  <si>
    <t xml:space="preserve"> obgE</t>
  </si>
  <si>
    <t xml:space="preserve"> ygfK</t>
  </si>
  <si>
    <t>TTG&gt;CTG</t>
  </si>
  <si>
    <t xml:space="preserve"> tamB</t>
  </si>
  <si>
    <t xml:space="preserve"> glf</t>
  </si>
  <si>
    <t xml:space="preserve"> rapA</t>
  </si>
  <si>
    <t xml:space="preserve"> dsbG</t>
  </si>
  <si>
    <t xml:space="preserve"> yeeJ</t>
  </si>
  <si>
    <t xml:space="preserve"> ompN</t>
  </si>
  <si>
    <t xml:space="preserve"> trmJ</t>
  </si>
  <si>
    <t xml:space="preserve"> bamA</t>
  </si>
  <si>
    <t>CCG&gt;CAG</t>
  </si>
  <si>
    <t>P&gt;Q</t>
  </si>
  <si>
    <t xml:space="preserve"> ppnP</t>
  </si>
  <si>
    <t>GTT&gt;ATT</t>
  </si>
  <si>
    <t xml:space="preserve"> cyoC</t>
  </si>
  <si>
    <t xml:space="preserve"> nadA</t>
  </si>
  <si>
    <t xml:space="preserve"> abgR</t>
  </si>
  <si>
    <t>TCG&gt;GCG</t>
  </si>
  <si>
    <t xml:space="preserve"> pdxB</t>
  </si>
  <si>
    <t xml:space="preserve"> ebgA</t>
  </si>
  <si>
    <t xml:space="preserve"> rpmC</t>
  </si>
  <si>
    <t xml:space="preserve"> entC</t>
  </si>
  <si>
    <t>AAA&gt;GAA</t>
  </si>
  <si>
    <t>K&gt;E</t>
  </si>
  <si>
    <t xml:space="preserve"> rsmB</t>
  </si>
  <si>
    <t xml:space="preserve"> trkA</t>
  </si>
  <si>
    <t xml:space="preserve"> mscL</t>
  </si>
  <si>
    <t xml:space="preserve"> waaB</t>
  </si>
  <si>
    <t xml:space="preserve"> yajR</t>
  </si>
  <si>
    <t xml:space="preserve"> waaF</t>
  </si>
  <si>
    <t xml:space="preserve"> mmuM</t>
  </si>
  <si>
    <t xml:space="preserve"> nei</t>
  </si>
  <si>
    <t xml:space="preserve"> rpsA</t>
  </si>
  <si>
    <t xml:space="preserve"> ydbD</t>
  </si>
  <si>
    <t xml:space="preserve"> yphG</t>
  </si>
  <si>
    <t xml:space="preserve"> gspF</t>
  </si>
  <si>
    <t>Chromosome</t>
  </si>
  <si>
    <t>Position</t>
  </si>
  <si>
    <t>Reference</t>
  </si>
  <si>
    <t>Mutation</t>
  </si>
  <si>
    <t>Strand</t>
    <phoneticPr fontId="17" type="noConversion"/>
  </si>
  <si>
    <t>Codon change</t>
    <phoneticPr fontId="17" type="noConversion"/>
  </si>
  <si>
    <t>Amino acid change</t>
    <phoneticPr fontId="17" type="noConversion"/>
  </si>
  <si>
    <t>Gene name</t>
    <phoneticPr fontId="17" type="noConversion"/>
  </si>
  <si>
    <t>Synonymous/nonsynonymous</t>
  </si>
  <si>
    <t>ansB</t>
  </si>
  <si>
    <t>oppB</t>
  </si>
  <si>
    <t>GGG&gt;AGG</t>
  </si>
  <si>
    <t>hrpB</t>
  </si>
  <si>
    <t>TGT&gt;TGC</t>
  </si>
  <si>
    <t>C&gt;C</t>
  </si>
  <si>
    <t>bolA</t>
  </si>
  <si>
    <t>dcp</t>
  </si>
  <si>
    <t>yjgN</t>
  </si>
  <si>
    <t>pck</t>
  </si>
  <si>
    <t>TTA&gt;TAA</t>
  </si>
  <si>
    <t>yijE</t>
  </si>
  <si>
    <t>puuP</t>
  </si>
  <si>
    <t>yggE</t>
  </si>
  <si>
    <t>aidB</t>
  </si>
  <si>
    <t>potA</t>
  </si>
  <si>
    <t>yfeS</t>
  </si>
  <si>
    <t>adeQ</t>
  </si>
  <si>
    <t>TGG&gt;TTG</t>
  </si>
  <si>
    <t>W&gt;L</t>
  </si>
  <si>
    <t>chiA</t>
  </si>
  <si>
    <t>rhaT</t>
  </si>
  <si>
    <t>murE</t>
  </si>
  <si>
    <t>rhsD</t>
  </si>
  <si>
    <t>TGC&gt;TGT</t>
  </si>
  <si>
    <t>yfjV</t>
  </si>
  <si>
    <t>flgF</t>
  </si>
  <si>
    <t>ldhA</t>
  </si>
  <si>
    <t>yfcC</t>
  </si>
  <si>
    <t>yiaN</t>
  </si>
  <si>
    <t>mngA</t>
  </si>
  <si>
    <t>cheR</t>
  </si>
  <si>
    <t>ypjA</t>
  </si>
  <si>
    <t>alx</t>
  </si>
  <si>
    <t>gltP</t>
  </si>
  <si>
    <t>GGC&gt;TGC</t>
  </si>
  <si>
    <t>prpC</t>
  </si>
  <si>
    <t>kdsB</t>
  </si>
  <si>
    <t>hyaB</t>
  </si>
  <si>
    <t>GAA&gt;TAA</t>
  </si>
  <si>
    <t>E&gt;Q</t>
  </si>
  <si>
    <t>iprA</t>
  </si>
  <si>
    <t>pdeF</t>
  </si>
  <si>
    <t>gcvA</t>
  </si>
  <si>
    <t>chiP</t>
  </si>
  <si>
    <t>yegQ</t>
  </si>
  <si>
    <t>yfdC</t>
  </si>
  <si>
    <t>hyfB</t>
  </si>
  <si>
    <t>CCA&gt;TCA</t>
  </si>
  <si>
    <t>pepP</t>
  </si>
  <si>
    <t>zraR</t>
  </si>
  <si>
    <t>GGT&gt;CGT</t>
  </si>
  <si>
    <t>nudI</t>
  </si>
  <si>
    <t>gpr</t>
  </si>
  <si>
    <t>phoA</t>
  </si>
  <si>
    <t>glgP</t>
  </si>
  <si>
    <t>yeeR</t>
  </si>
  <si>
    <t>hybE</t>
  </si>
  <si>
    <t>yrhD</t>
  </si>
  <si>
    <t>oppC</t>
  </si>
  <si>
    <t>frdA</t>
  </si>
  <si>
    <t>yehY</t>
  </si>
  <si>
    <t>tolC</t>
  </si>
  <si>
    <t>glgA</t>
  </si>
  <si>
    <t>ligB</t>
  </si>
  <si>
    <t>yeaK</t>
  </si>
  <si>
    <t>GTG&gt;GTT</t>
  </si>
  <si>
    <t>gsiC</t>
  </si>
  <si>
    <t>yfdN</t>
  </si>
  <si>
    <t>AAA&gt;CAA</t>
  </si>
  <si>
    <t>K&gt;Q</t>
  </si>
  <si>
    <t>gdhA</t>
  </si>
  <si>
    <t>TAC&gt;TCC</t>
  </si>
  <si>
    <t>Y&gt;S</t>
  </si>
  <si>
    <t>yjhI</t>
  </si>
  <si>
    <t>TAC&gt;TAT</t>
  </si>
  <si>
    <t>Y&gt;Y</t>
  </si>
  <si>
    <t>ydbH</t>
  </si>
  <si>
    <t>insJ</t>
  </si>
  <si>
    <t>ACT&gt;ACC</t>
  </si>
  <si>
    <t>flgD</t>
  </si>
  <si>
    <t>AAC&gt;AAG</t>
  </si>
  <si>
    <t>pflB</t>
  </si>
  <si>
    <t>ydbA</t>
  </si>
  <si>
    <t>TCT&gt;GCT</t>
  </si>
  <si>
    <t>yeaV</t>
  </si>
  <si>
    <t>ftsZ</t>
  </si>
  <si>
    <t>CGC&gt;CTC</t>
  </si>
  <si>
    <t>R&gt;L</t>
  </si>
  <si>
    <t>cysW</t>
  </si>
  <si>
    <t>CAG&gt;CCG</t>
  </si>
  <si>
    <t>Q&gt;P</t>
  </si>
  <si>
    <t>btuB</t>
  </si>
  <si>
    <t>fimC</t>
  </si>
  <si>
    <t>GTC&gt;ATC</t>
  </si>
  <si>
    <t>CCA&gt;CCT</t>
  </si>
  <si>
    <t>pfkB</t>
  </si>
  <si>
    <t>chbB</t>
  </si>
  <si>
    <t>nhaA</t>
  </si>
  <si>
    <t>eptC</t>
  </si>
  <si>
    <t>yliI</t>
  </si>
  <si>
    <t>ygeV</t>
  </si>
  <si>
    <t>GAG&gt;AAG</t>
  </si>
  <si>
    <t>ppc</t>
  </si>
  <si>
    <t>GTT&gt;GCT</t>
  </si>
  <si>
    <t>yfjW</t>
  </si>
  <si>
    <t>ygbN</t>
  </si>
  <si>
    <t>ribF</t>
  </si>
  <si>
    <t>ybbW</t>
  </si>
  <si>
    <t>gyrA</t>
  </si>
  <si>
    <t>yfaY</t>
  </si>
  <si>
    <t>yhdP</t>
  </si>
  <si>
    <t>lptE</t>
  </si>
  <si>
    <t>CGT&gt;CTT</t>
  </si>
  <si>
    <t>nupX</t>
  </si>
  <si>
    <t>CAC&gt;TAC</t>
  </si>
  <si>
    <t>gyrB</t>
  </si>
  <si>
    <t>cpxR</t>
  </si>
  <si>
    <t>ylbH</t>
  </si>
  <si>
    <t>clsC</t>
  </si>
  <si>
    <t>abgR</t>
  </si>
  <si>
    <t>ACC&gt;ATC</t>
  </si>
  <si>
    <t>T&gt;I</t>
  </si>
  <si>
    <t>yehF</t>
  </si>
  <si>
    <t>ycaN</t>
  </si>
  <si>
    <t>GTC&gt;GTA</t>
  </si>
  <si>
    <t>tcyP</t>
  </si>
  <si>
    <t>ydeA</t>
  </si>
  <si>
    <t>yjiV</t>
  </si>
  <si>
    <t>yehL</t>
  </si>
  <si>
    <t>yhcG</t>
  </si>
  <si>
    <t>torA</t>
  </si>
  <si>
    <t>lepA</t>
  </si>
  <si>
    <t>gabP</t>
  </si>
  <si>
    <t>tag</t>
  </si>
  <si>
    <t>lysS</t>
  </si>
  <si>
    <t>idnK</t>
  </si>
  <si>
    <t>acrD</t>
  </si>
  <si>
    <t>ATT&gt;ATC</t>
  </si>
  <si>
    <t>cydB</t>
  </si>
  <si>
    <t>rpsK</t>
  </si>
  <si>
    <t>ycfL</t>
  </si>
  <si>
    <t>TAT&gt;TGT</t>
  </si>
  <si>
    <t>ylcJ</t>
  </si>
  <si>
    <t>TTT&gt;TTG</t>
  </si>
  <si>
    <t>yqeB</t>
  </si>
  <si>
    <t>rutG</t>
  </si>
  <si>
    <t>smg</t>
  </si>
  <si>
    <t>smf</t>
  </si>
  <si>
    <t>lnt</t>
  </si>
  <si>
    <t>ftsK</t>
  </si>
  <si>
    <t>TTG&gt;GTG</t>
  </si>
  <si>
    <t>L&gt;V</t>
  </si>
  <si>
    <t>mnmG</t>
  </si>
  <si>
    <t>yhjG</t>
  </si>
  <si>
    <t>fliS</t>
  </si>
  <si>
    <t>proY</t>
  </si>
  <si>
    <t>macA</t>
  </si>
  <si>
    <t>allE</t>
  </si>
  <si>
    <t>pqiB</t>
  </si>
  <si>
    <t>barA</t>
  </si>
  <si>
    <t>phnN</t>
  </si>
  <si>
    <t>yegU</t>
  </si>
  <si>
    <t>TGC&gt;TTC</t>
  </si>
  <si>
    <t>ygfK</t>
  </si>
  <si>
    <t>CTC&gt;CGC</t>
  </si>
  <si>
    <t>wza</t>
  </si>
  <si>
    <t>CAG&gt;GAG</t>
  </si>
  <si>
    <t>CTG&gt;CCG</t>
  </si>
  <si>
    <t>L&gt;P</t>
  </si>
  <si>
    <t>araA</t>
  </si>
  <si>
    <t>lpxK</t>
  </si>
  <si>
    <t>GAT&gt;AAT</t>
  </si>
  <si>
    <t>rstA</t>
  </si>
  <si>
    <t>yhhH</t>
  </si>
  <si>
    <t>phoH</t>
  </si>
  <si>
    <t>GGT&gt;GTT</t>
  </si>
  <si>
    <t>G&gt;V</t>
  </si>
  <si>
    <t>rluD</t>
  </si>
  <si>
    <t>thrA</t>
  </si>
  <si>
    <t>dxr</t>
  </si>
  <si>
    <t>GGT&gt;GAT</t>
  </si>
  <si>
    <t>kch</t>
  </si>
  <si>
    <t>pheA</t>
  </si>
  <si>
    <t>sfmD</t>
  </si>
  <si>
    <t>CGT&gt;CCT</t>
  </si>
  <si>
    <t>ogrK</t>
  </si>
  <si>
    <t>glnG</t>
  </si>
  <si>
    <t>yehI</t>
  </si>
  <si>
    <t>ulaR</t>
  </si>
  <si>
    <t>GAC&gt;GAG</t>
  </si>
  <si>
    <t>pheT</t>
  </si>
  <si>
    <t>AAC&gt;AAT</t>
  </si>
  <si>
    <t>N&gt;N</t>
  </si>
  <si>
    <t>yjfM</t>
  </si>
  <si>
    <t>aroL</t>
  </si>
  <si>
    <t>GTC&gt;CTC</t>
  </si>
  <si>
    <t>rpoB</t>
  </si>
  <si>
    <t>mcrB</t>
  </si>
  <si>
    <t>maa</t>
  </si>
  <si>
    <t>CGT&gt;AGT</t>
  </si>
  <si>
    <t>R&gt;S</t>
  </si>
  <si>
    <t>cusA</t>
  </si>
  <si>
    <t>GTA&gt;GTG</t>
  </si>
  <si>
    <t>ybeF</t>
  </si>
  <si>
    <t>yebB</t>
  </si>
  <si>
    <t>ompN</t>
  </si>
  <si>
    <t>relA</t>
  </si>
  <si>
    <t>AGC&gt;TGC</t>
  </si>
  <si>
    <t>S&gt;C</t>
  </si>
  <si>
    <t>puuB</t>
  </si>
  <si>
    <t>GTA&gt;GCA</t>
  </si>
  <si>
    <t>yobH</t>
  </si>
  <si>
    <t>pgsA</t>
  </si>
  <si>
    <t>treR</t>
  </si>
  <si>
    <t>aceF</t>
  </si>
  <si>
    <t>pdeB</t>
  </si>
  <si>
    <t>GCC&gt;TCC</t>
  </si>
  <si>
    <t>clpA</t>
  </si>
  <si>
    <t>CCG&gt;ACG</t>
  </si>
  <si>
    <t>ldtD</t>
  </si>
  <si>
    <t>putA</t>
  </si>
  <si>
    <t>sapA</t>
  </si>
  <si>
    <t>ydfD</t>
  </si>
  <si>
    <t>yhhT</t>
  </si>
  <si>
    <t>GCA&gt;GCG</t>
  </si>
  <si>
    <t>gltB</t>
  </si>
  <si>
    <t>ompR</t>
  </si>
  <si>
    <t>dusC</t>
  </si>
  <si>
    <t>ACT&gt;TCT</t>
  </si>
  <si>
    <t>acrF</t>
  </si>
  <si>
    <t>mscM</t>
  </si>
  <si>
    <t>yedL</t>
  </si>
  <si>
    <t>mdtQ</t>
  </si>
  <si>
    <t>ymfT</t>
  </si>
  <si>
    <t>clsA</t>
  </si>
  <si>
    <t>cheA</t>
  </si>
  <si>
    <t>cpsB</t>
  </si>
  <si>
    <t>bioC</t>
  </si>
  <si>
    <t>fnr</t>
  </si>
  <si>
    <t>fumC</t>
  </si>
  <si>
    <t>rcsC</t>
  </si>
  <si>
    <t>ybhH</t>
  </si>
  <si>
    <t>ycaI</t>
  </si>
  <si>
    <t>yddK</t>
  </si>
  <si>
    <t>sufD</t>
  </si>
  <si>
    <t>GGA&gt;GGC</t>
  </si>
  <si>
    <t>ydjL</t>
  </si>
  <si>
    <t>bglX</t>
  </si>
  <si>
    <t>rhaR</t>
  </si>
  <si>
    <t>hslU</t>
  </si>
  <si>
    <t>CAG&gt;AAG</t>
  </si>
  <si>
    <t>aldA</t>
  </si>
  <si>
    <t>manY</t>
  </si>
  <si>
    <t>damX</t>
  </si>
  <si>
    <t>purH</t>
  </si>
  <si>
    <t>ydcR</t>
  </si>
  <si>
    <t>fliD</t>
  </si>
  <si>
    <t>glpA</t>
  </si>
  <si>
    <t>rfaE</t>
  </si>
  <si>
    <t>dinD</t>
  </si>
  <si>
    <t>yahL</t>
  </si>
  <si>
    <t>mdtB</t>
  </si>
  <si>
    <t>yhcN</t>
  </si>
  <si>
    <t>TTA&gt;GTA</t>
  </si>
  <si>
    <t>kdpD</t>
  </si>
  <si>
    <t>TTG&gt;TTT</t>
  </si>
  <si>
    <t>qseC</t>
  </si>
  <si>
    <t>pnp</t>
  </si>
  <si>
    <t>murC</t>
  </si>
  <si>
    <t>GTT&gt;GTG</t>
  </si>
  <si>
    <t>ybjD</t>
  </si>
  <si>
    <t>AAA&gt;ACA</t>
  </si>
  <si>
    <t>K&gt;T</t>
  </si>
  <si>
    <t>yfhM</t>
  </si>
  <si>
    <t>waaP</t>
  </si>
  <si>
    <t>ahr</t>
  </si>
  <si>
    <t>GGC&gt;GGG</t>
  </si>
  <si>
    <t>lpxB</t>
  </si>
  <si>
    <t>ykgF</t>
  </si>
  <si>
    <t>GAG&gt;GAC</t>
  </si>
  <si>
    <t>bluR</t>
  </si>
  <si>
    <t>acnA</t>
  </si>
  <si>
    <t>yjhC</t>
  </si>
  <si>
    <r>
      <t xml:space="preserve">6.20 </t>
    </r>
    <r>
      <rPr>
        <sz val="11"/>
        <color rgb="FF000000"/>
        <rFont val="Times New Roman"/>
        <family val="1"/>
      </rPr>
      <t xml:space="preserve">× </t>
    </r>
    <r>
      <rPr>
        <sz val="11"/>
        <color theme="1"/>
        <rFont val="Times New Roman"/>
        <family val="1"/>
      </rPr>
      <t>10</t>
    </r>
    <r>
      <rPr>
        <vertAlign val="superscript"/>
        <sz val="11"/>
        <color theme="1"/>
        <rFont val="Times New Roman"/>
        <family val="1"/>
      </rPr>
      <t>-7</t>
    </r>
    <r>
      <rPr>
        <sz val="11"/>
        <color theme="1"/>
        <rFont val="Times New Roman"/>
        <family val="1"/>
      </rPr>
      <t xml:space="preserve"> ***</t>
    </r>
    <phoneticPr fontId="3" type="noConversion"/>
  </si>
  <si>
    <r>
      <t xml:space="preserve"> 7.28 </t>
    </r>
    <r>
      <rPr>
        <sz val="11"/>
        <color rgb="FF000000"/>
        <rFont val="Times New Roman"/>
        <family val="1"/>
      </rPr>
      <t>×</t>
    </r>
    <r>
      <rPr>
        <sz val="11"/>
        <color theme="1"/>
        <rFont val="Times New Roman"/>
        <family val="1"/>
      </rPr>
      <t xml:space="preserve"> 10</t>
    </r>
    <r>
      <rPr>
        <vertAlign val="superscript"/>
        <sz val="11"/>
        <color theme="1"/>
        <rFont val="Times New Roman"/>
        <family val="1"/>
      </rPr>
      <t>-10</t>
    </r>
    <r>
      <rPr>
        <sz val="11"/>
        <color theme="1"/>
        <rFont val="Times New Roman"/>
        <family val="1"/>
      </rPr>
      <t xml:space="preserve"> ***</t>
    </r>
    <phoneticPr fontId="3" type="noConversion"/>
  </si>
  <si>
    <t>Gene</t>
  </si>
  <si>
    <t>Start</t>
  </si>
  <si>
    <t>End</t>
  </si>
  <si>
    <t>Strands</t>
  </si>
  <si>
    <t>Length</t>
  </si>
  <si>
    <t>Observed number of mutations in the gene</t>
  </si>
  <si>
    <t>Expected mutation number of the locus across all lines</t>
  </si>
  <si>
    <t>Poisson cumulative probability of &gt; observed mutations in the gene</t>
  </si>
  <si>
    <t>Significant</t>
  </si>
  <si>
    <t xml:space="preserve"> katG</t>
    <phoneticPr fontId="3" type="noConversion"/>
  </si>
  <si>
    <t xml:space="preserve"> fimD</t>
    <phoneticPr fontId="3" type="noConversion"/>
  </si>
  <si>
    <t xml:space="preserve"> yaiX</t>
    <phoneticPr fontId="3" type="noConversion"/>
  </si>
  <si>
    <t xml:space="preserve"> bglX</t>
    <phoneticPr fontId="3" type="noConversion"/>
  </si>
  <si>
    <t xml:space="preserve"> yaiT</t>
    <phoneticPr fontId="3" type="noConversion"/>
  </si>
  <si>
    <t xml:space="preserve"> ydbA</t>
    <phoneticPr fontId="3" type="noConversion"/>
  </si>
  <si>
    <t xml:space="preserve"> yhiS</t>
    <phoneticPr fontId="3" type="noConversion"/>
  </si>
  <si>
    <t>lysS</t>
    <phoneticPr fontId="3" type="noConversion"/>
  </si>
  <si>
    <t>ydbA</t>
    <phoneticPr fontId="3" type="noConversion"/>
  </si>
  <si>
    <t>gabP</t>
    <phoneticPr fontId="3" type="noConversion"/>
  </si>
  <si>
    <t xml:space="preserve"> yghJ</t>
    <phoneticPr fontId="3" type="noConversion"/>
  </si>
  <si>
    <t xml:space="preserve"> adhE</t>
    <phoneticPr fontId="3" type="noConversion"/>
  </si>
  <si>
    <t xml:space="preserve"> bisC</t>
    <phoneticPr fontId="3" type="noConversion"/>
  </si>
  <si>
    <t xml:space="preserve"> csgG</t>
    <phoneticPr fontId="3" type="noConversion"/>
  </si>
  <si>
    <t xml:space="preserve"> idnT</t>
    <phoneticPr fontId="3" type="noConversion"/>
  </si>
  <si>
    <t xml:space="preserve"> lfhA</t>
    <phoneticPr fontId="3" type="noConversion"/>
  </si>
  <si>
    <t xml:space="preserve"> nuoL</t>
    <phoneticPr fontId="3" type="noConversion"/>
  </si>
  <si>
    <t xml:space="preserve"> oxc</t>
    <phoneticPr fontId="3" type="noConversion"/>
  </si>
  <si>
    <t xml:space="preserve"> prpE</t>
    <phoneticPr fontId="3" type="noConversion"/>
  </si>
  <si>
    <t xml:space="preserve"> rfaE</t>
    <phoneticPr fontId="3" type="noConversion"/>
  </si>
  <si>
    <t xml:space="preserve"> scpA</t>
    <phoneticPr fontId="3" type="noConversion"/>
  </si>
  <si>
    <t xml:space="preserve"> wbbK</t>
    <phoneticPr fontId="3" type="noConversion"/>
  </si>
  <si>
    <t xml:space="preserve"> yciQ</t>
    <phoneticPr fontId="3" type="noConversion"/>
  </si>
  <si>
    <t xml:space="preserve"> yhaC</t>
    <phoneticPr fontId="3" type="noConversion"/>
  </si>
  <si>
    <t xml:space="preserve"> yneK</t>
    <phoneticPr fontId="3" type="noConversion"/>
  </si>
  <si>
    <t xml:space="preserve"> ynjC</t>
    <phoneticPr fontId="3" type="noConversion"/>
  </si>
  <si>
    <t xml:space="preserve"> ymiA</t>
    <phoneticPr fontId="3" type="noConversion"/>
  </si>
  <si>
    <r>
      <t>Δ</t>
    </r>
    <r>
      <rPr>
        <i/>
        <sz val="11"/>
        <color theme="1"/>
        <rFont val="Times New Roman"/>
        <family val="1"/>
      </rPr>
      <t>mutS</t>
    </r>
    <r>
      <rPr>
        <sz val="11"/>
        <color theme="1"/>
        <rFont val="Times New Roman"/>
        <family val="1"/>
      </rPr>
      <t xml:space="preserve">    </t>
    </r>
    <phoneticPr fontId="3" type="noConversion"/>
  </si>
  <si>
    <r>
      <t>IS</t>
    </r>
    <r>
      <rPr>
        <i/>
        <sz val="11"/>
        <color indexed="8"/>
        <rFont val="Times New Roman"/>
        <family val="1"/>
      </rPr>
      <t>1</t>
    </r>
    <r>
      <rPr>
        <sz val="11"/>
        <color indexed="8"/>
        <rFont val="Times New Roman"/>
        <family val="1"/>
      </rPr>
      <t> (–) +9 bp</t>
    </r>
  </si>
  <si>
    <t>coding (567‑575/693 nt)</t>
  </si>
  <si>
    <r>
      <t>ompL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←</t>
    </r>
  </si>
  <si>
    <t>putative outer membrane porin L</t>
  </si>
  <si>
    <r>
      <t>IS</t>
    </r>
    <r>
      <rPr>
        <i/>
        <sz val="11"/>
        <color indexed="8"/>
        <rFont val="Times New Roman"/>
        <family val="1"/>
      </rPr>
      <t>5</t>
    </r>
    <r>
      <rPr>
        <sz val="11"/>
        <color indexed="8"/>
        <rFont val="Times New Roman"/>
        <family val="1"/>
      </rPr>
      <t> (–) +4 bp</t>
    </r>
  </si>
  <si>
    <t>intergenic (‑75/‑24)</t>
  </si>
  <si>
    <r>
      <t>ybeT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←</t>
    </r>
    <r>
      <rPr>
        <sz val="11"/>
        <color indexed="8"/>
        <rFont val="Times New Roman"/>
        <family val="1"/>
      </rPr>
      <t> / </t>
    </r>
    <r>
      <rPr>
        <sz val="11"/>
        <color indexed="8"/>
        <rFont val="Arial"/>
        <family val="1"/>
      </rPr>
      <t>→</t>
    </r>
    <r>
      <rPr>
        <sz val="11"/>
        <color indexed="8"/>
        <rFont val="Times New Roman"/>
        <family val="1"/>
      </rPr>
      <t> </t>
    </r>
    <r>
      <rPr>
        <i/>
        <sz val="11"/>
        <color indexed="8"/>
        <rFont val="Times New Roman"/>
        <family val="1"/>
      </rPr>
      <t>ybeU</t>
    </r>
  </si>
  <si>
    <t>Sel1 repeat‑containing protein YbeT/DUF1266 domain‑containing protein YbeU</t>
  </si>
  <si>
    <t>coding (109‑112/1011 nt)</t>
  </si>
  <si>
    <r>
      <t>mglC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←</t>
    </r>
  </si>
  <si>
    <t>D‑galactose/methyl‑galactoside ABC transporter membrane subunit</t>
  </si>
  <si>
    <r>
      <t>IS</t>
    </r>
    <r>
      <rPr>
        <i/>
        <sz val="11"/>
        <color indexed="8"/>
        <rFont val="Times New Roman"/>
        <family val="1"/>
      </rPr>
      <t>5</t>
    </r>
    <r>
      <rPr>
        <sz val="11"/>
        <color indexed="8"/>
        <rFont val="Times New Roman"/>
        <family val="1"/>
      </rPr>
      <t> (+) +4 bp</t>
    </r>
  </si>
  <si>
    <t>intergenic (+1134/+136)</t>
  </si>
  <si>
    <r>
      <t>insF1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→</t>
    </r>
    <r>
      <rPr>
        <sz val="11"/>
        <color indexed="8"/>
        <rFont val="Times New Roman"/>
        <family val="1"/>
      </rPr>
      <t> / </t>
    </r>
    <r>
      <rPr>
        <sz val="11"/>
        <color indexed="8"/>
        <rFont val="Arial"/>
        <family val="1"/>
      </rPr>
      <t>←</t>
    </r>
    <r>
      <rPr>
        <sz val="11"/>
        <color indexed="8"/>
        <rFont val="Times New Roman"/>
        <family val="1"/>
      </rPr>
      <t> </t>
    </r>
    <r>
      <rPr>
        <i/>
        <sz val="11"/>
        <color indexed="8"/>
        <rFont val="Times New Roman"/>
        <family val="1"/>
      </rPr>
      <t>rclC</t>
    </r>
  </si>
  <si>
    <t>IS3 element protein InsF/reactive chlorine species resistance protein C</t>
  </si>
  <si>
    <r>
      <t>between IS</t>
    </r>
    <r>
      <rPr>
        <i/>
        <sz val="11"/>
        <color indexed="8"/>
        <rFont val="Times New Roman"/>
        <family val="1"/>
      </rPr>
      <t>1</t>
    </r>
  </si>
  <si>
    <r>
      <t>yagB</t>
    </r>
    <r>
      <rPr>
        <sz val="11"/>
        <color indexed="8"/>
        <rFont val="Times New Roman"/>
        <family val="1"/>
      </rPr>
      <t>–</t>
    </r>
    <r>
      <rPr>
        <i/>
        <sz val="11"/>
        <color indexed="8"/>
        <rFont val="Times New Roman"/>
        <family val="1"/>
      </rPr>
      <t>insA3</t>
    </r>
  </si>
  <si>
    <r>
      <t>yagB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yagA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yagE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yagF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yagG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yagH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xynR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argF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argL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ykgS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insB3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insA3</t>
    </r>
  </si>
  <si>
    <t>coding (79‑82/909 nt)</t>
  </si>
  <si>
    <r>
      <t>ycaN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←</t>
    </r>
  </si>
  <si>
    <t>putative LysR‑type transcriptional regulator YcaN</t>
  </si>
  <si>
    <t>Δ35,590 bp</t>
  </si>
  <si>
    <r>
      <t>between IS</t>
    </r>
    <r>
      <rPr>
        <i/>
        <sz val="11"/>
        <color indexed="8"/>
        <rFont val="Times New Roman"/>
        <family val="1"/>
      </rPr>
      <t>5</t>
    </r>
  </si>
  <si>
    <r>
      <t>yoeA</t>
    </r>
    <r>
      <rPr>
        <sz val="11"/>
        <color indexed="8"/>
        <rFont val="Times New Roman"/>
        <family val="1"/>
      </rPr>
      <t>–</t>
    </r>
    <r>
      <rPr>
        <i/>
        <sz val="11"/>
        <color indexed="8"/>
        <rFont val="Times New Roman"/>
        <family val="1"/>
      </rPr>
      <t>insH7</t>
    </r>
  </si>
  <si>
    <r>
      <t>yoeA, </t>
    </r>
    <r>
      <rPr>
        <i/>
        <sz val="11"/>
        <color indexed="8"/>
        <rFont val="Times New Roman"/>
        <family val="1"/>
      </rPr>
      <t>insD3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insC3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yoeA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isrC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flu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yeeR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yeeS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yeeT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cbeA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cbtA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yeeW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yoeF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yeeX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yeeA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sbmC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dacD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sbcB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yeeD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yeeE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plaP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yoeI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yeeY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yeeZ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yoeB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yefM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hisL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hisG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hisD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hisC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hisB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hisH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hisA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hisF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hisI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wzzB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ugd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gnd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wbbL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insH7</t>
    </r>
  </si>
  <si>
    <t>Δ11,477 bp</t>
  </si>
  <si>
    <r>
      <t>IS</t>
    </r>
    <r>
      <rPr>
        <i/>
        <sz val="11"/>
        <color indexed="8"/>
        <rFont val="Times New Roman"/>
        <family val="1"/>
      </rPr>
      <t>5</t>
    </r>
    <r>
      <rPr>
        <sz val="11"/>
        <color indexed="8"/>
        <rFont val="Times New Roman"/>
        <family val="1"/>
      </rPr>
      <t>‑mediated</t>
    </r>
  </si>
  <si>
    <r>
      <t>[ybeQ]</t>
    </r>
    <r>
      <rPr>
        <sz val="11"/>
        <color indexed="8"/>
        <rFont val="Times New Roman"/>
        <family val="1"/>
      </rPr>
      <t>–</t>
    </r>
    <r>
      <rPr>
        <i/>
        <sz val="11"/>
        <color indexed="8"/>
        <rFont val="Times New Roman"/>
        <family val="1"/>
      </rPr>
      <t>gltI</t>
    </r>
  </si>
  <si>
    <r>
      <t>[ybeQ]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ybeR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djlB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ybeT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ybeU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djlC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hscC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rihA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gltL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gltK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gltJ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sroC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gltI</t>
    </r>
  </si>
  <si>
    <r>
      <t>IS</t>
    </r>
    <r>
      <rPr>
        <i/>
        <sz val="11"/>
        <color indexed="8"/>
        <rFont val="Times New Roman"/>
        <family val="1"/>
      </rPr>
      <t>1</t>
    </r>
    <r>
      <rPr>
        <sz val="11"/>
        <color indexed="8"/>
        <rFont val="Times New Roman"/>
        <family val="1"/>
      </rPr>
      <t> (–) +8 bp</t>
    </r>
  </si>
  <si>
    <t>intergenic (‑203/+82)</t>
  </si>
  <si>
    <r>
      <t>chiA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←</t>
    </r>
    <r>
      <rPr>
        <sz val="11"/>
        <color indexed="8"/>
        <rFont val="Times New Roman"/>
        <family val="1"/>
      </rPr>
      <t> / </t>
    </r>
    <r>
      <rPr>
        <sz val="11"/>
        <color indexed="8"/>
        <rFont val="Arial"/>
        <family val="1"/>
      </rPr>
      <t>←</t>
    </r>
    <r>
      <rPr>
        <sz val="11"/>
        <color indexed="8"/>
        <rFont val="Times New Roman"/>
        <family val="1"/>
      </rPr>
      <t> </t>
    </r>
    <r>
      <rPr>
        <i/>
        <sz val="11"/>
        <color indexed="8"/>
        <rFont val="Times New Roman"/>
        <family val="1"/>
      </rPr>
      <t>tufA</t>
    </r>
  </si>
  <si>
    <t>endochitinase/translation elongation factor Tu 1</t>
  </si>
  <si>
    <t>Δ1,488 bp</t>
  </si>
  <si>
    <r>
      <t>IS</t>
    </r>
    <r>
      <rPr>
        <i/>
        <sz val="11"/>
        <color indexed="8"/>
        <rFont val="Times New Roman"/>
        <family val="1"/>
      </rPr>
      <t>1</t>
    </r>
    <r>
      <rPr>
        <sz val="11"/>
        <color indexed="8"/>
        <rFont val="Times New Roman"/>
        <family val="1"/>
      </rPr>
      <t>‑mediated</t>
    </r>
  </si>
  <si>
    <r>
      <t>[yhhZ]</t>
    </r>
    <r>
      <rPr>
        <sz val="11"/>
        <color indexed="8"/>
        <rFont val="Times New Roman"/>
        <family val="1"/>
      </rPr>
      <t>–</t>
    </r>
    <r>
      <rPr>
        <i/>
        <sz val="11"/>
        <color indexed="8"/>
        <rFont val="Times New Roman"/>
        <family val="1"/>
      </rPr>
      <t>[yrhA]</t>
    </r>
  </si>
  <si>
    <r>
      <t>[yhhZ]</t>
    </r>
    <r>
      <rPr>
        <sz val="11"/>
        <color indexed="8"/>
        <rFont val="Times New Roman"/>
        <family val="1"/>
      </rPr>
      <t>, </t>
    </r>
    <r>
      <rPr>
        <i/>
        <sz val="11"/>
        <color indexed="8"/>
        <rFont val="Times New Roman"/>
        <family val="1"/>
      </rPr>
      <t>[yrhA]</t>
    </r>
  </si>
  <si>
    <t>coding (712‑715/825 nt)</t>
  </si>
  <si>
    <r>
      <t>rhaD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←</t>
    </r>
  </si>
  <si>
    <t>rhamnulose‑1‑phosphate aldolase</t>
  </si>
  <si>
    <r>
      <t>IS</t>
    </r>
    <r>
      <rPr>
        <i/>
        <sz val="11"/>
        <color indexed="8"/>
        <rFont val="Times New Roman"/>
        <family val="1"/>
      </rPr>
      <t>4</t>
    </r>
    <r>
      <rPr>
        <sz val="11"/>
        <color indexed="8"/>
        <rFont val="Times New Roman"/>
        <family val="1"/>
      </rPr>
      <t> (+) +12 bp</t>
    </r>
  </si>
  <si>
    <t>intergenic (+64/+10)</t>
  </si>
  <si>
    <r>
      <t>zapB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→</t>
    </r>
    <r>
      <rPr>
        <sz val="11"/>
        <color indexed="8"/>
        <rFont val="Times New Roman"/>
        <family val="1"/>
      </rPr>
      <t> / </t>
    </r>
    <r>
      <rPr>
        <sz val="11"/>
        <color indexed="8"/>
        <rFont val="Arial"/>
        <family val="1"/>
      </rPr>
      <t>←</t>
    </r>
    <r>
      <rPr>
        <sz val="11"/>
        <color indexed="8"/>
        <rFont val="Times New Roman"/>
        <family val="1"/>
      </rPr>
      <t> </t>
    </r>
    <r>
      <rPr>
        <i/>
        <sz val="11"/>
        <color indexed="8"/>
        <rFont val="Times New Roman"/>
        <family val="1"/>
      </rPr>
      <t>rraA</t>
    </r>
  </si>
  <si>
    <t>cell division factor ZapB/ribonuclease E inhibitor protein A</t>
  </si>
  <si>
    <t>Δ70 bp</t>
  </si>
  <si>
    <t>intergenic (+43/+83)</t>
  </si>
  <si>
    <r>
      <t>ybcF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→</t>
    </r>
    <r>
      <rPr>
        <sz val="11"/>
        <color indexed="8"/>
        <rFont val="Times New Roman"/>
        <family val="1"/>
      </rPr>
      <t> / </t>
    </r>
    <r>
      <rPr>
        <sz val="11"/>
        <color indexed="8"/>
        <rFont val="Arial"/>
        <family val="1"/>
      </rPr>
      <t>←</t>
    </r>
    <r>
      <rPr>
        <sz val="11"/>
        <color indexed="8"/>
        <rFont val="Times New Roman"/>
        <family val="1"/>
      </rPr>
      <t> </t>
    </r>
    <r>
      <rPr>
        <i/>
        <sz val="11"/>
        <color indexed="8"/>
        <rFont val="Times New Roman"/>
        <family val="1"/>
      </rPr>
      <t>purK</t>
    </r>
  </si>
  <si>
    <t>putative carbamate kinase/5‑(carboxyamino)imidazole ribonucleotide synthase</t>
  </si>
  <si>
    <r>
      <t>IS</t>
    </r>
    <r>
      <rPr>
        <i/>
        <sz val="11"/>
        <color indexed="8"/>
        <rFont val="Times New Roman"/>
        <family val="1"/>
      </rPr>
      <t>1</t>
    </r>
    <r>
      <rPr>
        <sz val="11"/>
        <color indexed="8"/>
        <rFont val="Times New Roman"/>
        <family val="1"/>
      </rPr>
      <t> (+) +9 bp</t>
    </r>
  </si>
  <si>
    <t>coding (159‑167/1986 nt)</t>
  </si>
  <si>
    <r>
      <t>yjcS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←</t>
    </r>
  </si>
  <si>
    <t>linear primary‑alkylsulfatase</t>
  </si>
  <si>
    <t>intergenic (+1567/‑208)</t>
  </si>
  <si>
    <r>
      <t>leuX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→</t>
    </r>
    <r>
      <rPr>
        <sz val="11"/>
        <color indexed="8"/>
        <rFont val="Times New Roman"/>
        <family val="1"/>
      </rPr>
      <t> / </t>
    </r>
    <r>
      <rPr>
        <sz val="11"/>
        <color indexed="8"/>
        <rFont val="Arial"/>
        <family val="1"/>
      </rPr>
      <t>→</t>
    </r>
    <r>
      <rPr>
        <sz val="11"/>
        <color indexed="8"/>
        <rFont val="Times New Roman"/>
        <family val="1"/>
      </rPr>
      <t> </t>
    </r>
    <r>
      <rPr>
        <i/>
        <sz val="11"/>
        <color indexed="8"/>
        <rFont val="Times New Roman"/>
        <family val="1"/>
      </rPr>
      <t>insC6</t>
    </r>
  </si>
  <si>
    <t>tRNA‑Leu/KpLE2 phage‑like element; IS2 insertion element repressor InsA</t>
  </si>
  <si>
    <t>Δ103 bp</t>
  </si>
  <si>
    <t>coding (1110‑1212/1374 nt)</t>
  </si>
  <si>
    <r>
      <t>argH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Arial"/>
        <family val="1"/>
      </rPr>
      <t>→</t>
    </r>
  </si>
  <si>
    <t>argininosuccinate lyase</t>
  </si>
  <si>
    <t>intergenic (+127/+2973)</t>
  </si>
  <si>
    <t>Δ119 bp</t>
  </si>
  <si>
    <t>[tyrV]</t>
  </si>
  <si>
    <t>coding (37‑40/1266 nt)</t>
  </si>
  <si>
    <t>putative transporter YihN</t>
  </si>
  <si>
    <t>coding (386‑389/2448 nt)</t>
  </si>
  <si>
    <t>putative fimbrial usher protein YbgQ</t>
  </si>
  <si>
    <t>intergenic (+206/‑191)</t>
  </si>
  <si>
    <t>uncharacterized protein YjjY/putative rRNA methyltransferase</t>
  </si>
  <si>
    <t>coding (560‑563/2598 nt)</t>
  </si>
  <si>
    <t>putative fimbrial usher protein HtrE</t>
  </si>
  <si>
    <t>intergenic (‑394/‑190)</t>
  </si>
  <si>
    <t>partially deacetylated poly‑beta‑1,6‑N‑acetyl‑D‑glucosamine outer membrane porin/putative diguanylate cyclase DgcT</t>
  </si>
  <si>
    <t>coding (161‑164/837 nt)</t>
  </si>
  <si>
    <t>5‑dehydro‑4‑deoxy‑D‑glucuronate isomerase</t>
  </si>
  <si>
    <t>coding (868‑871/1596 nt)</t>
  </si>
  <si>
    <t>putative acetate‑CoA transferase YdiF</t>
  </si>
  <si>
    <t>pseudogene (795‑799/1458 nt)</t>
  </si>
  <si>
    <t>coding (26‑34/744 nt)</t>
  </si>
  <si>
    <t>radiation resistance protein YbgI</t>
  </si>
  <si>
    <t>intergenic (‑25/‑225)</t>
  </si>
  <si>
    <t>uncharacterized protein YahC/ankyrin repeat‑containing protein YahD</t>
  </si>
  <si>
    <t>Δ69 bp</t>
  </si>
  <si>
    <t>coding (497‑565/2097 nt)</t>
  </si>
  <si>
    <t>putative lipoprotein GfcD</t>
  </si>
  <si>
    <t>intergenic (‑128/+33)</t>
  </si>
  <si>
    <t>PF05360 family inner membrane protein YiaB/xylulokinase</t>
  </si>
  <si>
    <t>intergenic (‑390/+357)</t>
  </si>
  <si>
    <t>DUF5507 domain‑containing protein YpjC/tRNA‑Ile</t>
  </si>
  <si>
    <t>intergenic (‑1297/‑7)</t>
  </si>
  <si>
    <t>protein YncO/H repeat‑associated putative transposase YdcC</t>
  </si>
  <si>
    <t>Δ2,306 bp</t>
  </si>
  <si>
    <t>coding (622‑625/3093 nt)</t>
  </si>
  <si>
    <t>evolved beta‑D‑galactosidase subunit alpha</t>
  </si>
  <si>
    <t>coding (115‑120/360 nt)</t>
  </si>
  <si>
    <t>DUF1971 domain‑containing protein YeaR</t>
  </si>
  <si>
    <t>intergenic (+45/‑70)</t>
  </si>
  <si>
    <t>DUF386 domain‑containing protein YiaL/2,3‑diketo‑L‑gulonate:Na(+) symporter ‑ membrane subunit</t>
  </si>
  <si>
    <t>Δ90 bp</t>
  </si>
  <si>
    <t>coding (593‑682/1266 nt)</t>
  </si>
  <si>
    <t>Tol‑Pal system protein TolA</t>
  </si>
  <si>
    <t>coding (59‑66/1524 nt)</t>
  </si>
  <si>
    <t>putative c‑di‑GMP phosphodiesterase PdeG</t>
  </si>
  <si>
    <t>intergenic (‑193/‑93)</t>
  </si>
  <si>
    <t>putative xyloside transporter YicJ/tRNA‑Sec</t>
  </si>
  <si>
    <t>coding (464‑468/552 nt)</t>
  </si>
  <si>
    <t>DLP12 prophage; periplasmic protein YbcL</t>
  </si>
  <si>
    <t>intergenic (+18/+1600)</t>
  </si>
  <si>
    <t>putative acetyltransferase YedL/flagellar protein FliE</t>
  </si>
  <si>
    <t>Δ2,276 bp</t>
  </si>
  <si>
    <t>coding (1310‑1313/1827 nt)</t>
  </si>
  <si>
    <t>sensor histidine kinase AtoS</t>
  </si>
  <si>
    <t>Δ60 bp</t>
  </si>
  <si>
    <t>coding (153‑212/1419 nt)</t>
  </si>
  <si>
    <t>DUF1116 domain‑containing protein YahG</t>
  </si>
  <si>
    <t>coding (230‑238/1617 nt)</t>
  </si>
  <si>
    <t>CP4‑57 prophage; anti‑bacteriophage protein</t>
  </si>
  <si>
    <t>Δ558 bp</t>
  </si>
  <si>
    <t>intergenic (‑1607/‑102)</t>
  </si>
  <si>
    <t>putative oxidoreductase YohF/putative membrane protein YohP</t>
  </si>
  <si>
    <t>coding (7‑11/1527 nt)</t>
  </si>
  <si>
    <t>coding (565‑568/1158 nt)</t>
  </si>
  <si>
    <t>putative anaerobic sulfatase maturation enzyme YdeM</t>
  </si>
  <si>
    <t>coding (101‑104/327 nt)</t>
  </si>
  <si>
    <t>periplasmic acid stress chaperone HdeB</t>
  </si>
  <si>
    <t>coding (524‑532/633 nt)</t>
  </si>
  <si>
    <t>coding (3‑11/1470 nt)</t>
  </si>
  <si>
    <t>Type II secretion system protein GspA</t>
  </si>
  <si>
    <t>coding (60‑68/678 nt)</t>
  </si>
  <si>
    <t>Type II secretion system prepilin peptidase</t>
  </si>
  <si>
    <t>coding (760‑763/1518 nt)</t>
  </si>
  <si>
    <t>putative uncharacterized protein YjiT</t>
  </si>
  <si>
    <t>intergenic (‑253/‑1056)</t>
  </si>
  <si>
    <t>intergenic (+254/‑174)</t>
  </si>
  <si>
    <t>putative ABC transporter membrane subunit YbbP/protein RhsD</t>
  </si>
  <si>
    <r>
      <t>ymgF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ymgD</t>
    </r>
  </si>
  <si>
    <r>
      <t>yihN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</si>
  <si>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ybgQ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</si>
  <si>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yjjY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yjtD</t>
    </r>
  </si>
  <si>
    <r>
      <t>htrE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</si>
  <si>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pgaA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dgcT</t>
    </r>
  </si>
  <si>
    <r>
      <t>kduI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</si>
  <si>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ydiF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</si>
  <si>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yaiT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</si>
  <si>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ybgI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</si>
  <si>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yahC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yahD</t>
    </r>
  </si>
  <si>
    <r>
      <t>gfcD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</si>
  <si>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yiaB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xylB</t>
    </r>
  </si>
  <si>
    <r>
      <t>ypjC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ileY</t>
    </r>
  </si>
  <si>
    <r>
      <t>yncO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ydcC</t>
    </r>
  </si>
  <si>
    <r>
      <t>[mppA]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ynaI</t>
    </r>
  </si>
  <si>
    <r>
      <t>[mppA]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ynaI</t>
    </r>
  </si>
  <si>
    <r>
      <t>ebgA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</si>
  <si>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yeaR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</si>
  <si>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yiaL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yiaM</t>
    </r>
  </si>
  <si>
    <r>
      <t>tolA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</si>
  <si>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pdeG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</si>
  <si>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yicJ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selC</t>
    </r>
  </si>
  <si>
    <r>
      <t>ybcL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</si>
  <si>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yedL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fliE</t>
    </r>
  </si>
  <si>
    <r>
      <t>[abgT]</t>
    </r>
    <r>
      <rPr>
        <sz val="11"/>
        <rFont val="Times New Roman"/>
        <family val="1"/>
      </rPr>
      <t>–</t>
    </r>
    <r>
      <rPr>
        <i/>
        <sz val="11"/>
        <rFont val="Times New Roman"/>
        <family val="1"/>
      </rPr>
      <t>[abgA]</t>
    </r>
  </si>
  <si>
    <r>
      <t>[abgT]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abgB</t>
    </r>
    <r>
      <rPr>
        <sz val="11"/>
        <rFont val="Times New Roman"/>
        <family val="1"/>
      </rPr>
      <t>, </t>
    </r>
    <r>
      <rPr>
        <i/>
        <sz val="11"/>
        <rFont val="Times New Roman"/>
        <family val="1"/>
      </rPr>
      <t>[abgA]</t>
    </r>
  </si>
  <si>
    <r>
      <t>atoS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</si>
  <si>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yahG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</si>
  <si>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abpA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</si>
  <si>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fimA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</si>
  <si>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yohF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yohP</t>
    </r>
  </si>
  <si>
    <r>
      <t>ybcK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</si>
  <si>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ydeM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</si>
  <si>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hdeB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</si>
  <si>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fimZ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</si>
  <si>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gspA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←</t>
    </r>
  </si>
  <si>
    <r>
      <t>gspO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</si>
  <si>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yjiT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</si>
  <si>
    <r>
      <t>ybbP</t>
    </r>
    <r>
      <rPr>
        <sz val="11"/>
        <rFont val="Times New Roman"/>
        <family val="1"/>
      </rPr>
      <t>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/ </t>
    </r>
    <r>
      <rPr>
        <sz val="11"/>
        <rFont val="Arial"/>
        <family val="1"/>
      </rPr>
      <t>→</t>
    </r>
    <r>
      <rPr>
        <sz val="11"/>
        <rFont val="Times New Roman"/>
        <family val="1"/>
      </rPr>
      <t> </t>
    </r>
    <r>
      <rPr>
        <i/>
        <sz val="11"/>
        <rFont val="Times New Roman"/>
        <family val="1"/>
      </rPr>
      <t>rhsD</t>
    </r>
  </si>
  <si>
    <t>BPS by the SOS contribution</t>
    <phoneticPr fontId="3" type="noConversion"/>
  </si>
  <si>
    <t>Small-indel by the SOS contribution</t>
    <phoneticPr fontId="3" type="noConversion"/>
  </si>
  <si>
    <t>SOS contribution at all genomic sites</t>
    <phoneticPr fontId="3" type="noConversion"/>
  </si>
  <si>
    <t>SOS contribution at four-fold degenerate sites</t>
    <phoneticPr fontId="3" type="noConversion"/>
  </si>
  <si>
    <t>Supplemental Table S11. Proportion of mutation spectra from SOS response at all genomic sites and four-fold degenerate sites.</t>
    <phoneticPr fontId="3" type="noConversion"/>
  </si>
  <si>
    <t>0.14087</t>
    <phoneticPr fontId="3" type="noConversion"/>
  </si>
  <si>
    <t>-1.98947</t>
    <phoneticPr fontId="3" type="noConversion"/>
  </si>
  <si>
    <t>2.82220</t>
    <phoneticPr fontId="3" type="noConversion"/>
  </si>
  <si>
    <t xml:space="preserve"> </t>
    <phoneticPr fontId="3" type="noConversion"/>
  </si>
  <si>
    <t>Sum of (number of lines × cell divisions in all treated MA lines)</t>
    <phoneticPr fontId="3" type="noConversion"/>
  </si>
  <si>
    <t>Sum of (number of lines × cell divisions in all treated MA lines)</t>
    <phoneticPr fontId="3" type="noConversion"/>
  </si>
  <si>
    <t>Type</t>
  </si>
  <si>
    <r>
      <t>WA (*E</t>
    </r>
    <r>
      <rPr>
        <b/>
        <sz val="12"/>
        <color indexed="8"/>
        <rFont val="Times New Roman"/>
        <family val="1"/>
      </rPr>
      <t>-10</t>
    </r>
    <r>
      <rPr>
        <b/>
        <sz val="11"/>
        <color indexed="8"/>
        <rFont val="Times New Roman"/>
        <family val="1"/>
      </rPr>
      <t>)</t>
    </r>
  </si>
  <si>
    <t>LA (*E-10)</t>
  </si>
  <si>
    <t>Difference value</t>
  </si>
  <si>
    <t>WB (*E-10)</t>
  </si>
  <si>
    <t>LB (*E-10)</t>
  </si>
  <si>
    <t>WC (*E-10)</t>
  </si>
  <si>
    <t>LC (*E-10)</t>
  </si>
  <si>
    <t>WD (*E-10)</t>
  </si>
  <si>
    <t>LD (*E-10)</t>
  </si>
  <si>
    <t>WE (*E-10)</t>
  </si>
  <si>
    <t>LE (*E-10)</t>
  </si>
  <si>
    <t>G:C&gt;A:T</t>
  </si>
  <si>
    <t>transition</t>
  </si>
  <si>
    <t>A:T&gt;G:C</t>
  </si>
  <si>
    <t>A:T&gt;T:A</t>
  </si>
  <si>
    <t>transversion</t>
  </si>
  <si>
    <t>G:C&gt;T:A</t>
  </si>
  <si>
    <t>A:T&gt;C:G</t>
  </si>
  <si>
    <t>G:C&gt;C:G</t>
  </si>
  <si>
    <r>
      <t xml:space="preserve">Supplemental Table S1. Mutation statistics of </t>
    </r>
    <r>
      <rPr>
        <b/>
        <i/>
        <sz val="11"/>
        <color theme="1"/>
        <rFont val="Times New Roman"/>
        <family val="1"/>
      </rPr>
      <t xml:space="preserve">Escherichia coli </t>
    </r>
    <r>
      <rPr>
        <b/>
        <sz val="11"/>
        <color theme="1"/>
        <rFont val="Times New Roman"/>
        <family val="1"/>
      </rPr>
      <t>wild-type MA lines at all genomic sites.</t>
    </r>
    <phoneticPr fontId="3" type="noConversion"/>
  </si>
  <si>
    <t>WA1</t>
    <phoneticPr fontId="3" type="noConversion"/>
  </si>
  <si>
    <r>
      <t>Supplemental Table S2. Mutation statistics of the SOS-uninducible (</t>
    </r>
    <r>
      <rPr>
        <b/>
        <i/>
        <sz val="11"/>
        <color theme="1"/>
        <rFont val="Times New Roman"/>
        <family val="1"/>
      </rPr>
      <t>lexA3</t>
    </r>
    <r>
      <rPr>
        <b/>
        <sz val="11"/>
        <color theme="1"/>
        <rFont val="Times New Roman"/>
        <family val="1"/>
      </rPr>
      <t>) MA lines for all genomic sites.</t>
    </r>
    <phoneticPr fontId="3" type="noConversion"/>
  </si>
  <si>
    <t>Supplemental Table S3. Mutation statistics of wild-type MA lines at four-fold degenerate sites.</t>
    <phoneticPr fontId="3" type="noConversion"/>
  </si>
  <si>
    <r>
      <t>Supplemental Table S4. Mutation statistics of the SOS-uninducible (</t>
    </r>
    <r>
      <rPr>
        <b/>
        <i/>
        <sz val="11"/>
        <color theme="1"/>
        <rFont val="Times New Roman"/>
        <family val="1"/>
      </rPr>
      <t>lexA3</t>
    </r>
    <r>
      <rPr>
        <b/>
        <sz val="11"/>
        <color theme="1"/>
        <rFont val="Times New Roman"/>
        <family val="1"/>
      </rPr>
      <t>) MA lines for four-fold degenerate sites.</t>
    </r>
    <phoneticPr fontId="3" type="noConversion"/>
  </si>
  <si>
    <t>WA2</t>
  </si>
  <si>
    <t>WA4</t>
  </si>
  <si>
    <t>WA5</t>
  </si>
  <si>
    <t>WA6</t>
  </si>
  <si>
    <t>WA7</t>
  </si>
  <si>
    <t>WA8</t>
  </si>
  <si>
    <t>WA10</t>
  </si>
  <si>
    <t>WA11</t>
  </si>
  <si>
    <t>WA12</t>
  </si>
  <si>
    <t>WA14</t>
  </si>
  <si>
    <t>WA16</t>
  </si>
  <si>
    <t>WA17</t>
  </si>
  <si>
    <t>WA18</t>
  </si>
  <si>
    <t>WA19</t>
  </si>
  <si>
    <t>WA20</t>
  </si>
  <si>
    <t>WA21</t>
  </si>
  <si>
    <t>WA22</t>
  </si>
  <si>
    <t>WA24</t>
  </si>
  <si>
    <t>WB2</t>
  </si>
  <si>
    <t>WB3</t>
  </si>
  <si>
    <t>WB4</t>
  </si>
  <si>
    <t>WB5</t>
  </si>
  <si>
    <t>WB6</t>
  </si>
  <si>
    <t>WB8</t>
  </si>
  <si>
    <t>WB9</t>
  </si>
  <si>
    <t>WB10</t>
  </si>
  <si>
    <t>WB11</t>
  </si>
  <si>
    <t>WB12</t>
  </si>
  <si>
    <t>WB14</t>
  </si>
  <si>
    <t>WB15</t>
  </si>
  <si>
    <t>WB16</t>
  </si>
  <si>
    <t>WB17</t>
  </si>
  <si>
    <t>WB18</t>
  </si>
  <si>
    <t>WB19</t>
  </si>
  <si>
    <t>WB20</t>
  </si>
  <si>
    <t>WB21</t>
  </si>
  <si>
    <t>WB22</t>
  </si>
  <si>
    <t>WB23</t>
  </si>
  <si>
    <t>WB24</t>
  </si>
  <si>
    <t>WC1</t>
  </si>
  <si>
    <t>WC2</t>
  </si>
  <si>
    <t>WC3</t>
  </si>
  <si>
    <t>WC4</t>
  </si>
  <si>
    <t>WC5</t>
  </si>
  <si>
    <t>WC6</t>
  </si>
  <si>
    <t>WC8</t>
  </si>
  <si>
    <t>WC9</t>
  </si>
  <si>
    <t>WC10</t>
  </si>
  <si>
    <t>WC12</t>
  </si>
  <si>
    <t>WC13</t>
  </si>
  <si>
    <t>WC14</t>
  </si>
  <si>
    <t>WC15</t>
  </si>
  <si>
    <t>WC16</t>
  </si>
  <si>
    <t>WC17</t>
  </si>
  <si>
    <t>WC18</t>
  </si>
  <si>
    <t>WC19</t>
  </si>
  <si>
    <t>WC20</t>
  </si>
  <si>
    <t>WC22</t>
  </si>
  <si>
    <t>WC23</t>
  </si>
  <si>
    <t>WC24</t>
  </si>
  <si>
    <t>WD1</t>
  </si>
  <si>
    <t>WD2</t>
  </si>
  <si>
    <t>WD4</t>
  </si>
  <si>
    <t>WD5</t>
  </si>
  <si>
    <t>WD7</t>
  </si>
  <si>
    <t>WD8</t>
  </si>
  <si>
    <t>WD10</t>
  </si>
  <si>
    <t>WD11</t>
  </si>
  <si>
    <t>WD12</t>
  </si>
  <si>
    <t>WD13</t>
  </si>
  <si>
    <t>WD14</t>
  </si>
  <si>
    <t>WD15</t>
  </si>
  <si>
    <t>WD16</t>
  </si>
  <si>
    <t>WD18</t>
  </si>
  <si>
    <t>WD19</t>
  </si>
  <si>
    <t>WD20</t>
  </si>
  <si>
    <t>WD21</t>
  </si>
  <si>
    <t>WD22</t>
  </si>
  <si>
    <t>WD23</t>
  </si>
  <si>
    <t>WD24</t>
  </si>
  <si>
    <t>WE1</t>
  </si>
  <si>
    <t>WE2</t>
  </si>
  <si>
    <t>WE3</t>
  </si>
  <si>
    <t>WE4</t>
  </si>
  <si>
    <t>WE5</t>
  </si>
  <si>
    <t>WE6</t>
  </si>
  <si>
    <t>WE7</t>
  </si>
  <si>
    <t>WE8</t>
  </si>
  <si>
    <t>WE9</t>
  </si>
  <si>
    <t>WE10</t>
  </si>
  <si>
    <t>WE11</t>
  </si>
  <si>
    <t>WE12</t>
  </si>
  <si>
    <t>WE13</t>
  </si>
  <si>
    <t>WE14</t>
  </si>
  <si>
    <t>WE15</t>
  </si>
  <si>
    <t>WE16</t>
  </si>
  <si>
    <t>WE19</t>
  </si>
  <si>
    <t>WE20</t>
  </si>
  <si>
    <t>WE21</t>
  </si>
  <si>
    <t>WE22</t>
  </si>
  <si>
    <t>WE23</t>
  </si>
  <si>
    <t>WE24</t>
  </si>
  <si>
    <t>LA1</t>
  </si>
  <si>
    <t>LA2</t>
  </si>
  <si>
    <t>LA3</t>
  </si>
  <si>
    <t>LA4</t>
  </si>
  <si>
    <t>LA5</t>
  </si>
  <si>
    <t>LA6</t>
  </si>
  <si>
    <t>LA7</t>
  </si>
  <si>
    <t>LA8</t>
  </si>
  <si>
    <t>LA10</t>
  </si>
  <si>
    <t>LA12</t>
  </si>
  <si>
    <t>LA13</t>
  </si>
  <si>
    <t>LA14</t>
  </si>
  <si>
    <t>LA16</t>
  </si>
  <si>
    <t>LA17</t>
  </si>
  <si>
    <t>LA18</t>
  </si>
  <si>
    <t>LA19</t>
  </si>
  <si>
    <t>LA20</t>
  </si>
  <si>
    <t>LA21</t>
  </si>
  <si>
    <t>LA22</t>
  </si>
  <si>
    <t>LA24</t>
  </si>
  <si>
    <t>LB1</t>
  </si>
  <si>
    <t>LB2</t>
  </si>
  <si>
    <t>LB3</t>
  </si>
  <si>
    <t>LB4</t>
  </si>
  <si>
    <t>LB5</t>
  </si>
  <si>
    <t>LB6</t>
  </si>
  <si>
    <t>LB7</t>
  </si>
  <si>
    <t>LB8</t>
  </si>
  <si>
    <t>LB9</t>
  </si>
  <si>
    <t>LB10</t>
  </si>
  <si>
    <t>LB11</t>
  </si>
  <si>
    <t>LB12</t>
  </si>
  <si>
    <t>LB13</t>
  </si>
  <si>
    <t>LB14</t>
  </si>
  <si>
    <t>LB15</t>
  </si>
  <si>
    <t>LB16</t>
  </si>
  <si>
    <t>LB17</t>
  </si>
  <si>
    <t>LB18</t>
  </si>
  <si>
    <t>LB19</t>
  </si>
  <si>
    <t>LB20</t>
  </si>
  <si>
    <t>LB21</t>
  </si>
  <si>
    <t>LB22</t>
  </si>
  <si>
    <t>LB23</t>
  </si>
  <si>
    <t>LB24</t>
  </si>
  <si>
    <t>LC1</t>
  </si>
  <si>
    <t>LC2</t>
  </si>
  <si>
    <t>LC3</t>
  </si>
  <si>
    <t>LC4</t>
  </si>
  <si>
    <t>LC5</t>
  </si>
  <si>
    <t>LC6</t>
  </si>
  <si>
    <t>LC7</t>
  </si>
  <si>
    <t>LC8</t>
  </si>
  <si>
    <t>LC9</t>
  </si>
  <si>
    <t>LC10</t>
  </si>
  <si>
    <t>LC11</t>
  </si>
  <si>
    <t>LC12</t>
  </si>
  <si>
    <t>LC13</t>
  </si>
  <si>
    <t>LC14</t>
  </si>
  <si>
    <t>LC15</t>
  </si>
  <si>
    <t>LC16</t>
  </si>
  <si>
    <t>LC17</t>
  </si>
  <si>
    <t>LC18</t>
  </si>
  <si>
    <t>LC19</t>
  </si>
  <si>
    <t>LC20</t>
  </si>
  <si>
    <t>LC21</t>
  </si>
  <si>
    <t>LC22</t>
  </si>
  <si>
    <t>LC23</t>
  </si>
  <si>
    <t>LC24</t>
  </si>
  <si>
    <t>LD1</t>
  </si>
  <si>
    <t>LD2</t>
  </si>
  <si>
    <t>LD3</t>
  </si>
  <si>
    <t>LD4</t>
  </si>
  <si>
    <t>LD5</t>
  </si>
  <si>
    <t>LD6</t>
  </si>
  <si>
    <t>LD7</t>
  </si>
  <si>
    <t>LD8</t>
  </si>
  <si>
    <t>LD9</t>
  </si>
  <si>
    <t>LD10</t>
  </si>
  <si>
    <t>LD11</t>
  </si>
  <si>
    <t>LD12</t>
  </si>
  <si>
    <t>LD13</t>
  </si>
  <si>
    <t>LD14</t>
  </si>
  <si>
    <t>LD15</t>
  </si>
  <si>
    <t>LD16</t>
  </si>
  <si>
    <t>LD17</t>
  </si>
  <si>
    <t>LD18</t>
  </si>
  <si>
    <t>LD19</t>
  </si>
  <si>
    <t>LD20</t>
  </si>
  <si>
    <t>LD22</t>
  </si>
  <si>
    <t>LD23</t>
  </si>
  <si>
    <t>LE3</t>
  </si>
  <si>
    <t>LE4</t>
  </si>
  <si>
    <t>LE6</t>
  </si>
  <si>
    <t>LE7</t>
  </si>
  <si>
    <t>LE8</t>
  </si>
  <si>
    <t>LE9</t>
  </si>
  <si>
    <t>LE10</t>
  </si>
  <si>
    <t>LE11</t>
  </si>
  <si>
    <t>LE12</t>
  </si>
  <si>
    <t>LE13</t>
  </si>
  <si>
    <t>LE14</t>
  </si>
  <si>
    <t>LE15</t>
  </si>
  <si>
    <t>LE16</t>
  </si>
  <si>
    <t>LE17</t>
  </si>
  <si>
    <t>LE18</t>
  </si>
  <si>
    <t>LE19</t>
  </si>
  <si>
    <t>LE20</t>
  </si>
  <si>
    <t>LE22</t>
  </si>
  <si>
    <t>LE23</t>
  </si>
  <si>
    <t>LE24</t>
  </si>
  <si>
    <t>WA1</t>
  </si>
  <si>
    <t>Supplemental Table S9. Proportion of base-pair substitution mutations and small-indel mutations from the SOS response at all genomic sites.</t>
    <phoneticPr fontId="3" type="noConversion"/>
  </si>
  <si>
    <t>Supplemental Table S10. Proportion of base-pair substitution mutations and small-indel mutations from the SOS response at four-fold degenerate sites.</t>
    <phoneticPr fontId="3" type="noConversion"/>
  </si>
  <si>
    <r>
      <t>Supplemental Table S12. The information of coefficients of BPS mutation rate with Box-Cox Transformation (λ=0.384)</t>
    </r>
    <r>
      <rPr>
        <b/>
        <sz val="11"/>
        <color theme="1"/>
        <rFont val="微软雅黑"/>
        <family val="1"/>
        <charset val="134"/>
      </rPr>
      <t xml:space="preserve"> </t>
    </r>
    <r>
      <rPr>
        <b/>
        <sz val="11"/>
        <color theme="1"/>
        <rFont val="Times New Roman"/>
        <family val="1"/>
      </rPr>
      <t xml:space="preserve">for the fitted model 2. </t>
    </r>
    <phoneticPr fontId="3" type="noConversion"/>
  </si>
  <si>
    <t xml:space="preserve">Supplemental Table S13. The information of coefficients of ts/tv ratio with Box-Cox Transformation for the fitted model 1. </t>
    <phoneticPr fontId="3" type="noConversion"/>
  </si>
  <si>
    <r>
      <t>Supplemental Table S14. The rate difference in different types of mutations between the wild-type and SOS-uninducible (</t>
    </r>
    <r>
      <rPr>
        <b/>
        <i/>
        <sz val="11"/>
        <color theme="1"/>
        <rFont val="Times New Roman"/>
        <family val="1"/>
      </rPr>
      <t>lexA3</t>
    </r>
    <r>
      <rPr>
        <b/>
        <sz val="11"/>
        <color theme="1"/>
        <rFont val="Times New Roman"/>
        <family val="1"/>
      </rPr>
      <t>) MA lines.</t>
    </r>
    <phoneticPr fontId="3" type="noConversion"/>
  </si>
  <si>
    <t>Lines</t>
    <phoneticPr fontId="3" type="noConversion"/>
  </si>
  <si>
    <t>SA10</t>
  </si>
  <si>
    <t>SA4</t>
  </si>
  <si>
    <t>SA6</t>
  </si>
  <si>
    <t>SB9</t>
  </si>
  <si>
    <t>SC1</t>
  </si>
  <si>
    <t>SC4</t>
  </si>
  <si>
    <t>SC7</t>
  </si>
  <si>
    <t>SD10</t>
  </si>
  <si>
    <t>SD4</t>
  </si>
  <si>
    <t>SD5</t>
  </si>
  <si>
    <t>SD6</t>
  </si>
  <si>
    <t>SD8</t>
  </si>
  <si>
    <t>SD9</t>
  </si>
  <si>
    <t>SE10</t>
  </si>
  <si>
    <t>SE12</t>
  </si>
  <si>
    <t>SE5</t>
  </si>
  <si>
    <t>YA11</t>
  </si>
  <si>
    <t>YA2</t>
  </si>
  <si>
    <t>YA7</t>
  </si>
  <si>
    <t>YC1</t>
  </si>
  <si>
    <t>YC14</t>
  </si>
  <si>
    <t>YC18</t>
  </si>
  <si>
    <t>YC19</t>
  </si>
  <si>
    <t>YC2</t>
  </si>
  <si>
    <t>YC3</t>
  </si>
  <si>
    <t>YC4</t>
  </si>
  <si>
    <t>YC7</t>
  </si>
  <si>
    <t>YD13</t>
  </si>
  <si>
    <t>YD16</t>
  </si>
  <si>
    <t>YD2</t>
  </si>
  <si>
    <t>YD23</t>
  </si>
  <si>
    <t>YD26</t>
  </si>
  <si>
    <t>YD29</t>
  </si>
  <si>
    <t>YD33</t>
  </si>
  <si>
    <t>YD36</t>
  </si>
  <si>
    <t>YD42</t>
  </si>
  <si>
    <t>YD43</t>
  </si>
  <si>
    <t>YD47</t>
  </si>
  <si>
    <t>YD48</t>
  </si>
  <si>
    <t>YE11</t>
  </si>
  <si>
    <t>YE22</t>
  </si>
  <si>
    <t>YE28</t>
  </si>
  <si>
    <t>YE29</t>
  </si>
  <si>
    <t>YE30</t>
  </si>
  <si>
    <t>YE37</t>
  </si>
  <si>
    <t>YE4</t>
  </si>
  <si>
    <t>YE43</t>
  </si>
  <si>
    <t>YE9</t>
  </si>
  <si>
    <t>YF14</t>
  </si>
  <si>
    <t>YF16</t>
  </si>
  <si>
    <t>YF3</t>
  </si>
  <si>
    <t>YF6</t>
  </si>
  <si>
    <t>YF8</t>
  </si>
  <si>
    <t>YF9</t>
  </si>
  <si>
    <r>
      <t>Supplemental Table S8. Mutation enrichment tests on mutated genes of the treated SOS-uninducible (</t>
    </r>
    <r>
      <rPr>
        <b/>
        <i/>
        <sz val="11"/>
        <rFont val="Times New Roman"/>
        <family val="1"/>
      </rPr>
      <t>lexA3</t>
    </r>
    <r>
      <rPr>
        <b/>
        <sz val="11"/>
        <rFont val="Times New Roman"/>
        <family val="1"/>
      </rPr>
      <t>) MA lines (p-value after Bonferroni correction 0.05/183=2.73e-04).</t>
    </r>
    <phoneticPr fontId="3" type="noConversion"/>
  </si>
  <si>
    <t>Supplemental Table S7. Mutation enrichment tests on mutated genes of the norfloxacin-treated wild-type MA lines (p-value after Bonferroni correction 0.05/324=1.54e-04).</t>
    <phoneticPr fontId="3" type="noConversion"/>
  </si>
  <si>
    <r>
      <t>Supplemental Table S6. The list of base-pair substitution mutations in the coding regions of the SOS-uninducible (</t>
    </r>
    <r>
      <rPr>
        <b/>
        <i/>
        <sz val="11"/>
        <color theme="1"/>
        <rFont val="Times New Roman"/>
        <family val="1"/>
      </rPr>
      <t>lexA3</t>
    </r>
    <r>
      <rPr>
        <b/>
        <sz val="11"/>
        <color theme="1"/>
        <rFont val="Times New Roman"/>
        <family val="1"/>
      </rPr>
      <t>) MA lines.</t>
    </r>
    <phoneticPr fontId="3" type="noConversion"/>
  </si>
  <si>
    <t>Supplemental Table S5. The list of base-pair substitution mutations in the coding regions of the wild-type MA lines.</t>
    <phoneticPr fontId="3" type="noConversion"/>
  </si>
  <si>
    <t>Supplemental Table S16. The details of structural variations of the wild-type MA lines.</t>
    <phoneticPr fontId="3" type="noConversion"/>
  </si>
  <si>
    <r>
      <t>Supplemental Table S17. The details of structural variations of the SOS-uninducible (</t>
    </r>
    <r>
      <rPr>
        <b/>
        <i/>
        <sz val="11"/>
        <rFont val="Times New Roman"/>
        <family val="1"/>
      </rPr>
      <t>lexA3</t>
    </r>
    <r>
      <rPr>
        <b/>
        <sz val="11"/>
        <rFont val="Times New Roman"/>
        <family val="1"/>
      </rPr>
      <t>) MA lines.</t>
    </r>
    <phoneticPr fontId="3" type="noConversion"/>
  </si>
  <si>
    <r>
      <t>Supplemental Table S18. The details of the structural variations of the MMR-deficient (Δ</t>
    </r>
    <r>
      <rPr>
        <b/>
        <i/>
        <sz val="11"/>
        <color theme="1"/>
        <rFont val="Times New Roman"/>
        <family val="1"/>
      </rPr>
      <t>mutS</t>
    </r>
    <r>
      <rPr>
        <b/>
        <sz val="11"/>
        <color theme="1"/>
        <rFont val="Times New Roman"/>
        <family val="1"/>
      </rPr>
      <t>) MA lines.</t>
    </r>
    <phoneticPr fontId="3" type="noConversion"/>
  </si>
  <si>
    <r>
      <t xml:space="preserve">Supplemental Table S19. The details of structural variations of the </t>
    </r>
    <r>
      <rPr>
        <b/>
        <i/>
        <sz val="11"/>
        <rFont val="Times New Roman"/>
        <family val="1"/>
      </rPr>
      <t>mutY</t>
    </r>
    <r>
      <rPr>
        <b/>
        <sz val="11"/>
        <rFont val="Times New Roman"/>
        <family val="1"/>
      </rPr>
      <t>-deficient MA lines.</t>
    </r>
    <phoneticPr fontId="3" type="noConversion"/>
  </si>
  <si>
    <t>Supplemental Table S20. The information of coefficients of structural variation rate with Box-Cox Transformation for the fitted model 1.</t>
    <phoneticPr fontId="3" type="noConversion"/>
  </si>
  <si>
    <t>Strain</t>
    <phoneticPr fontId="3" type="noConversion"/>
  </si>
  <si>
    <t>P</t>
    <phoneticPr fontId="3" type="noConversion"/>
  </si>
  <si>
    <t>Confidence intervals</t>
    <phoneticPr fontId="3" type="noConversion"/>
  </si>
  <si>
    <t>Supplemental Table S15. The information of coefficients for the fitted Model 1 with the response variable being transversion rate.</t>
    <phoneticPr fontId="3" type="noConversion"/>
  </si>
  <si>
    <t>P</t>
    <phoneticPr fontId="3" type="noConversion"/>
  </si>
  <si>
    <t>Confidence intervals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</si>
</sst>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2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indexed="8"/>
      <name val="Times New Roman"/>
      <family val="1"/>
    </font>
    <font>
      <sz val="9"/>
      <name val="等线"/>
      <family val="2"/>
      <charset val="134"/>
      <scheme val="minor"/>
    </font>
    <font>
      <i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等线"/>
      <family val="2"/>
      <charset val="134"/>
      <scheme val="minor"/>
    </font>
    <font>
      <b/>
      <sz val="11"/>
      <color indexed="8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sz val="9"/>
      <name val="等线"/>
      <family val="3"/>
      <charset val="134"/>
      <scheme val="minor"/>
    </font>
    <font>
      <b/>
      <i/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Arial"/>
      <family val="1"/>
    </font>
    <font>
      <sz val="11"/>
      <name val="Arial"/>
      <family val="1"/>
    </font>
    <font>
      <b/>
      <sz val="12"/>
      <color indexed="8"/>
      <name val="Times New Roman"/>
      <family val="1"/>
    </font>
    <font>
      <b/>
      <sz val="11"/>
      <color theme="1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NumberFormat="1">
      <alignment vertical="center"/>
    </xf>
    <xf numFmtId="0" fontId="8" fillId="0" borderId="0" xfId="0" applyFont="1">
      <alignment vertical="center"/>
    </xf>
    <xf numFmtId="0" fontId="9" fillId="0" borderId="0" xfId="0" applyNumberFormat="1" applyFont="1" applyFill="1" applyBorder="1" applyAlignment="1" applyProtection="1"/>
    <xf numFmtId="0" fontId="6" fillId="0" borderId="0" xfId="0" applyFont="1" applyAlignment="1">
      <alignment horizontal="left" vertical="center"/>
    </xf>
    <xf numFmtId="0" fontId="9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6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9" fillId="0" borderId="5" xfId="0" applyNumberFormat="1" applyFont="1" applyFill="1" applyBorder="1" applyAlignment="1" applyProtection="1">
      <alignment horizontal="left" vertical="center"/>
    </xf>
    <xf numFmtId="0" fontId="14" fillId="0" borderId="5" xfId="0" applyNumberFormat="1" applyFont="1" applyFill="1" applyBorder="1" applyAlignment="1" applyProtection="1">
      <alignment horizontal="left" vertical="center"/>
    </xf>
    <xf numFmtId="11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9" fillId="0" borderId="1" xfId="0" applyNumberFormat="1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/>
    </xf>
    <xf numFmtId="1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1" fontId="6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/>
    </xf>
    <xf numFmtId="1" fontId="6" fillId="0" borderId="1" xfId="0" applyNumberFormat="1" applyFont="1" applyBorder="1" applyAlignment="1">
      <alignment horizontal="left" vertical="center"/>
    </xf>
    <xf numFmtId="11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1" fillId="0" borderId="5" xfId="0" applyNumberFormat="1" applyFont="1" applyFill="1" applyBorder="1" applyAlignment="1" applyProtection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76" fontId="11" fillId="0" borderId="5" xfId="0" applyNumberFormat="1" applyFont="1" applyBorder="1" applyAlignment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7" fillId="0" borderId="0" xfId="0" applyFont="1" applyBorder="1" applyAlignment="1"/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77" fontId="2" fillId="0" borderId="5" xfId="0" applyNumberFormat="1" applyFont="1" applyFill="1" applyBorder="1" applyAlignment="1" applyProtection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7" fillId="0" borderId="0" xfId="0" applyFont="1" applyFill="1" applyBorder="1" applyAlignment="1"/>
    <xf numFmtId="49" fontId="9" fillId="0" borderId="5" xfId="0" applyNumberFormat="1" applyFont="1" applyFill="1" applyBorder="1" applyAlignment="1" applyProtection="1">
      <alignment horizontal="left" vertical="center"/>
    </xf>
    <xf numFmtId="3" fontId="14" fillId="0" borderId="5" xfId="0" applyNumberFormat="1" applyFont="1" applyFill="1" applyBorder="1" applyAlignment="1" applyProtection="1">
      <alignment horizontal="left" vertical="center" wrapText="1"/>
    </xf>
    <xf numFmtId="0" fontId="14" fillId="0" borderId="5" xfId="0" applyNumberFormat="1" applyFont="1" applyFill="1" applyBorder="1" applyAlignment="1" applyProtection="1">
      <alignment horizontal="left" vertical="center" wrapText="1"/>
    </xf>
    <xf numFmtId="49" fontId="2" fillId="0" borderId="5" xfId="0" applyNumberFormat="1" applyFont="1" applyFill="1" applyBorder="1" applyAlignment="1" applyProtection="1">
      <alignment horizontal="left" vertical="center"/>
    </xf>
    <xf numFmtId="3" fontId="11" fillId="0" borderId="5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15" fillId="0" borderId="5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49" fontId="9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49" fontId="14" fillId="0" borderId="1" xfId="0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tabSelected="1" workbookViewId="0">
      <selection activeCell="N23" sqref="N23"/>
    </sheetView>
  </sheetViews>
  <sheetFormatPr defaultRowHeight="14.25" x14ac:dyDescent="0.2"/>
  <cols>
    <col min="1" max="1" width="6.375" style="23" bestFit="1" customWidth="1"/>
    <col min="2" max="2" width="31.125" style="3" bestFit="1" customWidth="1"/>
    <col min="3" max="3" width="9.5" bestFit="1" customWidth="1"/>
    <col min="4" max="6" width="7.625" bestFit="1" customWidth="1"/>
    <col min="7" max="7" width="7.625" style="2" bestFit="1" customWidth="1"/>
    <col min="8" max="8" width="10.125" style="2" bestFit="1" customWidth="1"/>
    <col min="9" max="9" width="10.625" bestFit="1" customWidth="1"/>
    <col min="10" max="11" width="9.25" bestFit="1" customWidth="1"/>
    <col min="12" max="12" width="9.125" bestFit="1" customWidth="1"/>
    <col min="13" max="14" width="9.25" bestFit="1" customWidth="1"/>
    <col min="15" max="15" width="9.375" bestFit="1" customWidth="1"/>
    <col min="16" max="16" width="9.75" bestFit="1" customWidth="1"/>
    <col min="17" max="17" width="13" bestFit="1" customWidth="1"/>
    <col min="19" max="19" width="8.5" bestFit="1" customWidth="1"/>
    <col min="20" max="20" width="9.5" bestFit="1" customWidth="1"/>
  </cols>
  <sheetData>
    <row r="1" spans="1:24" s="17" customFormat="1" ht="15" x14ac:dyDescent="0.25">
      <c r="A1" s="75" t="s">
        <v>1834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4" s="4" customFormat="1" x14ac:dyDescent="0.2">
      <c r="A2" s="13" t="s">
        <v>11</v>
      </c>
      <c r="B2" s="9" t="s">
        <v>24</v>
      </c>
      <c r="C2" s="13" t="s">
        <v>0</v>
      </c>
      <c r="D2" s="9" t="s">
        <v>1</v>
      </c>
      <c r="E2" s="9" t="s">
        <v>2</v>
      </c>
      <c r="F2" s="13" t="s">
        <v>3</v>
      </c>
      <c r="G2" s="9" t="s">
        <v>4</v>
      </c>
      <c r="H2" s="13" t="s">
        <v>6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7</v>
      </c>
      <c r="Q2" s="9" t="s">
        <v>5</v>
      </c>
      <c r="R2" s="24" t="s">
        <v>8</v>
      </c>
      <c r="S2" s="9" t="s">
        <v>9</v>
      </c>
      <c r="T2" s="24" t="s">
        <v>10</v>
      </c>
      <c r="V2" s="6"/>
      <c r="X2" s="6"/>
    </row>
    <row r="3" spans="1:24" s="22" customFormat="1" ht="15" x14ac:dyDescent="0.25">
      <c r="A3" s="25" t="s">
        <v>1835</v>
      </c>
      <c r="B3" s="26">
        <v>0</v>
      </c>
      <c r="C3" s="27">
        <v>140.54520658029901</v>
      </c>
      <c r="D3" s="28">
        <v>1135260</v>
      </c>
      <c r="E3" s="28">
        <v>1171404</v>
      </c>
      <c r="F3" s="28">
        <v>1168152</v>
      </c>
      <c r="G3" s="27">
        <v>1134336</v>
      </c>
      <c r="H3" s="27">
        <f>SUM(D3,E3,F3,G3)</f>
        <v>4609152</v>
      </c>
      <c r="I3" s="27">
        <v>2906.2000000000003</v>
      </c>
      <c r="J3" s="28">
        <v>0</v>
      </c>
      <c r="K3" s="28">
        <v>0</v>
      </c>
      <c r="L3" s="28">
        <v>0</v>
      </c>
      <c r="M3" s="28">
        <v>0</v>
      </c>
      <c r="N3" s="28">
        <v>0</v>
      </c>
      <c r="O3" s="28">
        <v>0</v>
      </c>
      <c r="P3" s="28">
        <v>0</v>
      </c>
      <c r="Q3" s="29">
        <v>0</v>
      </c>
      <c r="R3" s="30">
        <v>0</v>
      </c>
      <c r="S3" s="28">
        <v>0</v>
      </c>
      <c r="T3" s="29">
        <v>0</v>
      </c>
    </row>
    <row r="4" spans="1:24" s="1" customFormat="1" ht="15" x14ac:dyDescent="0.25">
      <c r="A4" s="31" t="s">
        <v>1839</v>
      </c>
      <c r="B4" s="26">
        <v>0</v>
      </c>
      <c r="C4" s="32">
        <v>114.89078078006401</v>
      </c>
      <c r="D4" s="10">
        <v>1135899</v>
      </c>
      <c r="E4" s="10">
        <v>1172026</v>
      </c>
      <c r="F4" s="10">
        <v>1168929</v>
      </c>
      <c r="G4" s="32">
        <v>1134816</v>
      </c>
      <c r="H4" s="32">
        <f t="shared" ref="H4:H67" si="0">SUM(D4,E4,F4,G4)</f>
        <v>4611670</v>
      </c>
      <c r="I4" s="32">
        <v>2906.2000000000003</v>
      </c>
      <c r="J4" s="10">
        <v>1</v>
      </c>
      <c r="K4" s="10">
        <v>0</v>
      </c>
      <c r="L4" s="10">
        <v>0</v>
      </c>
      <c r="M4" s="10">
        <v>1</v>
      </c>
      <c r="N4" s="10">
        <v>0</v>
      </c>
      <c r="O4" s="10">
        <v>0</v>
      </c>
      <c r="P4" s="10">
        <v>2</v>
      </c>
      <c r="Q4" s="33">
        <v>1.4922661047591576E-10</v>
      </c>
      <c r="R4" s="30">
        <v>1</v>
      </c>
      <c r="S4" s="10">
        <v>0</v>
      </c>
      <c r="T4" s="33">
        <v>7.461330523795788E-11</v>
      </c>
    </row>
    <row r="5" spans="1:24" s="1" customFormat="1" ht="15" x14ac:dyDescent="0.25">
      <c r="A5" s="31" t="s">
        <v>1840</v>
      </c>
      <c r="B5" s="26">
        <v>0</v>
      </c>
      <c r="C5" s="32">
        <v>69.158939762339898</v>
      </c>
      <c r="D5" s="10">
        <v>1135435</v>
      </c>
      <c r="E5" s="10">
        <v>1171483</v>
      </c>
      <c r="F5" s="10">
        <v>1168315</v>
      </c>
      <c r="G5" s="32">
        <v>1134375</v>
      </c>
      <c r="H5" s="32">
        <f t="shared" si="0"/>
        <v>4609608</v>
      </c>
      <c r="I5" s="32">
        <v>2906.2000000000003</v>
      </c>
      <c r="J5" s="10">
        <v>1</v>
      </c>
      <c r="K5" s="10">
        <v>1</v>
      </c>
      <c r="L5" s="10">
        <v>1</v>
      </c>
      <c r="M5" s="10">
        <v>0</v>
      </c>
      <c r="N5" s="10">
        <v>0</v>
      </c>
      <c r="O5" s="10">
        <v>0</v>
      </c>
      <c r="P5" s="10">
        <v>3</v>
      </c>
      <c r="Q5" s="33">
        <v>2.2394004524901024E-10</v>
      </c>
      <c r="R5" s="30">
        <v>0</v>
      </c>
      <c r="S5" s="10">
        <v>1</v>
      </c>
      <c r="T5" s="33">
        <v>7.4646681749670079E-11</v>
      </c>
    </row>
    <row r="6" spans="1:24" s="1" customFormat="1" ht="15" x14ac:dyDescent="0.25">
      <c r="A6" s="31" t="s">
        <v>1841</v>
      </c>
      <c r="B6" s="26">
        <v>0</v>
      </c>
      <c r="C6" s="32">
        <v>139.629193019859</v>
      </c>
      <c r="D6" s="10">
        <v>1135886</v>
      </c>
      <c r="E6" s="10">
        <v>1172039</v>
      </c>
      <c r="F6" s="10">
        <v>1168970</v>
      </c>
      <c r="G6" s="32">
        <v>1134817</v>
      </c>
      <c r="H6" s="32">
        <f t="shared" si="0"/>
        <v>4611712</v>
      </c>
      <c r="I6" s="32">
        <v>2906.2000000000003</v>
      </c>
      <c r="J6" s="10">
        <v>1</v>
      </c>
      <c r="K6" s="10">
        <v>0</v>
      </c>
      <c r="L6" s="10">
        <v>1</v>
      </c>
      <c r="M6" s="10">
        <v>1</v>
      </c>
      <c r="N6" s="10">
        <v>0</v>
      </c>
      <c r="O6" s="10">
        <v>1</v>
      </c>
      <c r="P6" s="10">
        <v>4</v>
      </c>
      <c r="Q6" s="33">
        <v>2.9845050286464826E-10</v>
      </c>
      <c r="R6" s="30">
        <v>0</v>
      </c>
      <c r="S6" s="10">
        <v>0</v>
      </c>
      <c r="T6" s="33">
        <v>0</v>
      </c>
    </row>
    <row r="7" spans="1:24" s="1" customFormat="1" ht="15" x14ac:dyDescent="0.25">
      <c r="A7" s="31" t="s">
        <v>1842</v>
      </c>
      <c r="B7" s="26">
        <v>0</v>
      </c>
      <c r="C7" s="32">
        <v>143.47584847647499</v>
      </c>
      <c r="D7" s="10">
        <v>1135662</v>
      </c>
      <c r="E7" s="10">
        <v>1171738</v>
      </c>
      <c r="F7" s="10">
        <v>1168583</v>
      </c>
      <c r="G7" s="32">
        <v>1134575</v>
      </c>
      <c r="H7" s="32">
        <f t="shared" si="0"/>
        <v>4610558</v>
      </c>
      <c r="I7" s="32">
        <v>2906.2000000000003</v>
      </c>
      <c r="J7" s="10">
        <v>1</v>
      </c>
      <c r="K7" s="10">
        <v>0</v>
      </c>
      <c r="L7" s="10">
        <v>0</v>
      </c>
      <c r="M7" s="10">
        <v>0</v>
      </c>
      <c r="N7" s="10">
        <v>1</v>
      </c>
      <c r="O7" s="10">
        <v>1</v>
      </c>
      <c r="P7" s="10">
        <v>3</v>
      </c>
      <c r="Q7" s="33">
        <v>2.2389390266865737E-10</v>
      </c>
      <c r="R7" s="30">
        <v>0</v>
      </c>
      <c r="S7" s="10">
        <v>0</v>
      </c>
      <c r="T7" s="33">
        <v>0</v>
      </c>
    </row>
    <row r="8" spans="1:24" s="1" customFormat="1" ht="15" x14ac:dyDescent="0.25">
      <c r="A8" s="31" t="s">
        <v>1843</v>
      </c>
      <c r="B8" s="26">
        <v>0</v>
      </c>
      <c r="C8" s="32">
        <v>129.20184328899501</v>
      </c>
      <c r="D8" s="10">
        <v>1135934</v>
      </c>
      <c r="E8" s="10">
        <v>1172056</v>
      </c>
      <c r="F8" s="10">
        <v>1168984</v>
      </c>
      <c r="G8" s="32">
        <v>1134891</v>
      </c>
      <c r="H8" s="32">
        <f t="shared" si="0"/>
        <v>4611865</v>
      </c>
      <c r="I8" s="32">
        <v>2906.2000000000003</v>
      </c>
      <c r="J8" s="10">
        <v>1</v>
      </c>
      <c r="K8" s="10">
        <v>2</v>
      </c>
      <c r="L8" s="10">
        <v>0</v>
      </c>
      <c r="M8" s="10">
        <v>1</v>
      </c>
      <c r="N8" s="10">
        <v>1</v>
      </c>
      <c r="O8" s="10">
        <v>0</v>
      </c>
      <c r="P8" s="10">
        <v>5</v>
      </c>
      <c r="Q8" s="33">
        <v>3.7305075209999987E-10</v>
      </c>
      <c r="R8" s="30">
        <v>0</v>
      </c>
      <c r="S8" s="10">
        <v>1</v>
      </c>
      <c r="T8" s="33">
        <v>7.4610150419999971E-11</v>
      </c>
    </row>
    <row r="9" spans="1:24" s="1" customFormat="1" ht="15" x14ac:dyDescent="0.25">
      <c r="A9" s="31" t="s">
        <v>1844</v>
      </c>
      <c r="B9" s="26">
        <v>0</v>
      </c>
      <c r="C9" s="32">
        <v>102.103212841824</v>
      </c>
      <c r="D9" s="10">
        <v>1135678</v>
      </c>
      <c r="E9" s="10">
        <v>1171696</v>
      </c>
      <c r="F9" s="10">
        <v>1168593</v>
      </c>
      <c r="G9" s="32">
        <v>1134593</v>
      </c>
      <c r="H9" s="32">
        <f t="shared" si="0"/>
        <v>4610560</v>
      </c>
      <c r="I9" s="32">
        <v>2906.2000000000003</v>
      </c>
      <c r="J9" s="10">
        <v>2</v>
      </c>
      <c r="K9" s="10">
        <v>1</v>
      </c>
      <c r="L9" s="10">
        <v>0</v>
      </c>
      <c r="M9" s="10">
        <v>0</v>
      </c>
      <c r="N9" s="10">
        <v>1</v>
      </c>
      <c r="O9" s="10">
        <v>0</v>
      </c>
      <c r="P9" s="10">
        <v>4</v>
      </c>
      <c r="Q9" s="33">
        <v>2.9852507406192144E-10</v>
      </c>
      <c r="R9" s="30">
        <v>0</v>
      </c>
      <c r="S9" s="10">
        <v>0</v>
      </c>
      <c r="T9" s="33">
        <v>0</v>
      </c>
    </row>
    <row r="10" spans="1:24" s="1" customFormat="1" ht="15" x14ac:dyDescent="0.25">
      <c r="A10" s="31" t="s">
        <v>1845</v>
      </c>
      <c r="B10" s="26">
        <v>0</v>
      </c>
      <c r="C10" s="32">
        <v>60.040573856432196</v>
      </c>
      <c r="D10" s="10">
        <v>1135902</v>
      </c>
      <c r="E10" s="10">
        <v>1171981</v>
      </c>
      <c r="F10" s="10">
        <v>1168846</v>
      </c>
      <c r="G10" s="32">
        <v>1134738</v>
      </c>
      <c r="H10" s="32">
        <f t="shared" si="0"/>
        <v>4611467</v>
      </c>
      <c r="I10" s="32">
        <v>2906.2000000000003</v>
      </c>
      <c r="J10" s="10">
        <v>0</v>
      </c>
      <c r="K10" s="10">
        <v>0</v>
      </c>
      <c r="L10" s="10">
        <v>0</v>
      </c>
      <c r="M10" s="10">
        <v>0</v>
      </c>
      <c r="N10" s="10">
        <v>1</v>
      </c>
      <c r="O10" s="10">
        <v>1</v>
      </c>
      <c r="P10" s="10">
        <v>2</v>
      </c>
      <c r="Q10" s="33">
        <v>1.4923317953559383E-10</v>
      </c>
      <c r="R10" s="30">
        <v>0</v>
      </c>
      <c r="S10" s="10">
        <v>0</v>
      </c>
      <c r="T10" s="33">
        <v>0</v>
      </c>
    </row>
    <row r="11" spans="1:24" s="1" customFormat="1" ht="15" x14ac:dyDescent="0.25">
      <c r="A11" s="31" t="s">
        <v>1846</v>
      </c>
      <c r="B11" s="26">
        <v>0</v>
      </c>
      <c r="C11" s="32">
        <v>88.733625133189193</v>
      </c>
      <c r="D11" s="10">
        <v>1135738</v>
      </c>
      <c r="E11" s="10">
        <v>1171814</v>
      </c>
      <c r="F11" s="10">
        <v>1168687</v>
      </c>
      <c r="G11" s="32">
        <v>1134684</v>
      </c>
      <c r="H11" s="32">
        <f t="shared" si="0"/>
        <v>4610923</v>
      </c>
      <c r="I11" s="32">
        <v>2906.2000000000003</v>
      </c>
      <c r="J11" s="10">
        <v>1</v>
      </c>
      <c r="K11" s="10">
        <v>0</v>
      </c>
      <c r="L11" s="10">
        <v>0</v>
      </c>
      <c r="M11" s="10">
        <v>2</v>
      </c>
      <c r="N11" s="10">
        <v>0</v>
      </c>
      <c r="O11" s="10">
        <v>0</v>
      </c>
      <c r="P11" s="10">
        <v>3</v>
      </c>
      <c r="Q11" s="33">
        <v>2.2387617925959715E-10</v>
      </c>
      <c r="R11" s="30">
        <v>0</v>
      </c>
      <c r="S11" s="10">
        <v>0</v>
      </c>
      <c r="T11" s="33">
        <v>0</v>
      </c>
    </row>
    <row r="12" spans="1:24" s="1" customFormat="1" ht="15" x14ac:dyDescent="0.25">
      <c r="A12" s="31" t="s">
        <v>1847</v>
      </c>
      <c r="B12" s="26">
        <v>0</v>
      </c>
      <c r="C12" s="32">
        <v>56.874253764309401</v>
      </c>
      <c r="D12" s="10">
        <v>1131489</v>
      </c>
      <c r="E12" s="10">
        <v>1168523</v>
      </c>
      <c r="F12" s="10">
        <v>1165019</v>
      </c>
      <c r="G12" s="32">
        <v>1130367</v>
      </c>
      <c r="H12" s="32">
        <f t="shared" si="0"/>
        <v>4595398</v>
      </c>
      <c r="I12" s="32">
        <v>2906.2000000000003</v>
      </c>
      <c r="J12" s="10">
        <v>0</v>
      </c>
      <c r="K12" s="10">
        <v>0</v>
      </c>
      <c r="L12" s="10">
        <v>0</v>
      </c>
      <c r="M12" s="10">
        <v>0</v>
      </c>
      <c r="N12" s="10">
        <v>1</v>
      </c>
      <c r="O12" s="10">
        <v>0</v>
      </c>
      <c r="P12" s="10">
        <v>1</v>
      </c>
      <c r="Q12" s="33">
        <v>7.4877506010737954E-11</v>
      </c>
      <c r="R12" s="30">
        <v>0</v>
      </c>
      <c r="S12" s="10">
        <v>0</v>
      </c>
      <c r="T12" s="33">
        <v>0</v>
      </c>
    </row>
    <row r="13" spans="1:24" s="1" customFormat="1" ht="15" x14ac:dyDescent="0.25">
      <c r="A13" s="31" t="s">
        <v>1848</v>
      </c>
      <c r="B13" s="26">
        <v>0</v>
      </c>
      <c r="C13" s="32">
        <v>128.153454624755</v>
      </c>
      <c r="D13" s="10">
        <v>1136143</v>
      </c>
      <c r="E13" s="10">
        <v>1172419</v>
      </c>
      <c r="F13" s="10">
        <v>1169370</v>
      </c>
      <c r="G13" s="32">
        <v>1135145</v>
      </c>
      <c r="H13" s="32">
        <f t="shared" si="0"/>
        <v>4613077</v>
      </c>
      <c r="I13" s="32">
        <v>2906.2000000000003</v>
      </c>
      <c r="J13" s="10">
        <v>2</v>
      </c>
      <c r="K13" s="10">
        <v>1</v>
      </c>
      <c r="L13" s="10">
        <v>2</v>
      </c>
      <c r="M13" s="10">
        <v>1</v>
      </c>
      <c r="N13" s="10">
        <v>1</v>
      </c>
      <c r="O13" s="10">
        <v>0</v>
      </c>
      <c r="P13" s="10">
        <v>7</v>
      </c>
      <c r="Q13" s="33">
        <v>5.2213383595529234E-10</v>
      </c>
      <c r="R13" s="30">
        <v>0</v>
      </c>
      <c r="S13" s="10">
        <v>0</v>
      </c>
      <c r="T13" s="33">
        <v>0</v>
      </c>
    </row>
    <row r="14" spans="1:24" s="1" customFormat="1" ht="15" x14ac:dyDescent="0.25">
      <c r="A14" s="31" t="s">
        <v>1849</v>
      </c>
      <c r="B14" s="26">
        <v>0</v>
      </c>
      <c r="C14" s="32">
        <v>187.378302784212</v>
      </c>
      <c r="D14" s="10">
        <v>1135876</v>
      </c>
      <c r="E14" s="10">
        <v>1172047</v>
      </c>
      <c r="F14" s="10">
        <v>1168991</v>
      </c>
      <c r="G14" s="32">
        <v>1134839</v>
      </c>
      <c r="H14" s="32">
        <f t="shared" si="0"/>
        <v>4611753</v>
      </c>
      <c r="I14" s="32">
        <v>2906.2000000000003</v>
      </c>
      <c r="J14" s="10">
        <v>0</v>
      </c>
      <c r="K14" s="10">
        <v>1</v>
      </c>
      <c r="L14" s="10">
        <v>0</v>
      </c>
      <c r="M14" s="10">
        <v>1</v>
      </c>
      <c r="N14" s="10">
        <v>0</v>
      </c>
      <c r="O14" s="10">
        <v>1</v>
      </c>
      <c r="P14" s="10">
        <v>3</v>
      </c>
      <c r="Q14" s="33">
        <v>2.2383588715618538E-10</v>
      </c>
      <c r="R14" s="30">
        <v>0</v>
      </c>
      <c r="S14" s="10">
        <v>0</v>
      </c>
      <c r="T14" s="33">
        <v>0</v>
      </c>
    </row>
    <row r="15" spans="1:24" s="1" customFormat="1" ht="15" x14ac:dyDescent="0.25">
      <c r="A15" s="31" t="s">
        <v>1850</v>
      </c>
      <c r="B15" s="26">
        <v>0</v>
      </c>
      <c r="C15" s="32">
        <v>117.23261968772</v>
      </c>
      <c r="D15" s="10">
        <v>1135853</v>
      </c>
      <c r="E15" s="10">
        <v>1172047</v>
      </c>
      <c r="F15" s="10">
        <v>1168942</v>
      </c>
      <c r="G15" s="32">
        <v>1134784</v>
      </c>
      <c r="H15" s="32">
        <f t="shared" si="0"/>
        <v>4611626</v>
      </c>
      <c r="I15" s="32">
        <v>2906.2000000000003</v>
      </c>
      <c r="J15" s="10">
        <v>0</v>
      </c>
      <c r="K15" s="10">
        <v>0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33">
        <v>7.4614017131209935E-11</v>
      </c>
      <c r="R15" s="30">
        <v>0</v>
      </c>
      <c r="S15" s="10">
        <v>1</v>
      </c>
      <c r="T15" s="33">
        <v>7.4614017131209935E-11</v>
      </c>
    </row>
    <row r="16" spans="1:24" s="1" customFormat="1" ht="15" x14ac:dyDescent="0.25">
      <c r="A16" s="31" t="s">
        <v>1851</v>
      </c>
      <c r="B16" s="26">
        <v>0</v>
      </c>
      <c r="C16" s="32">
        <v>168.318763080823</v>
      </c>
      <c r="D16" s="10">
        <v>1136320</v>
      </c>
      <c r="E16" s="10">
        <v>1172592</v>
      </c>
      <c r="F16" s="10">
        <v>1169484</v>
      </c>
      <c r="G16" s="32">
        <v>1135228</v>
      </c>
      <c r="H16" s="32">
        <f t="shared" si="0"/>
        <v>4613624</v>
      </c>
      <c r="I16" s="32">
        <v>2906.2000000000003</v>
      </c>
      <c r="J16" s="10">
        <v>1</v>
      </c>
      <c r="K16" s="10">
        <v>0</v>
      </c>
      <c r="L16" s="10">
        <v>1</v>
      </c>
      <c r="M16" s="10">
        <v>0</v>
      </c>
      <c r="N16" s="10">
        <v>1</v>
      </c>
      <c r="O16" s="10">
        <v>1</v>
      </c>
      <c r="P16" s="10">
        <v>4</v>
      </c>
      <c r="Q16" s="33">
        <v>2.9832681758785127E-10</v>
      </c>
      <c r="R16" s="30">
        <v>0</v>
      </c>
      <c r="S16" s="10">
        <v>0</v>
      </c>
      <c r="T16" s="33">
        <v>0</v>
      </c>
    </row>
    <row r="17" spans="1:20" s="1" customFormat="1" ht="15" x14ac:dyDescent="0.25">
      <c r="A17" s="31" t="s">
        <v>1852</v>
      </c>
      <c r="B17" s="26">
        <v>0</v>
      </c>
      <c r="C17" s="32">
        <v>144.45920981139599</v>
      </c>
      <c r="D17" s="10">
        <v>1136449</v>
      </c>
      <c r="E17" s="10">
        <v>1172665</v>
      </c>
      <c r="F17" s="10">
        <v>1169648</v>
      </c>
      <c r="G17" s="32">
        <v>1135301</v>
      </c>
      <c r="H17" s="32">
        <f t="shared" si="0"/>
        <v>4614063</v>
      </c>
      <c r="I17" s="32">
        <v>2906.2000000000003</v>
      </c>
      <c r="J17" s="10">
        <v>0</v>
      </c>
      <c r="K17" s="10">
        <v>0</v>
      </c>
      <c r="L17" s="10">
        <v>0</v>
      </c>
      <c r="M17" s="10">
        <v>1</v>
      </c>
      <c r="N17" s="10">
        <v>0</v>
      </c>
      <c r="O17" s="10">
        <v>0</v>
      </c>
      <c r="P17" s="10">
        <v>1</v>
      </c>
      <c r="Q17" s="33">
        <v>7.4574608401908065E-11</v>
      </c>
      <c r="R17" s="30">
        <v>0</v>
      </c>
      <c r="S17" s="10">
        <v>0</v>
      </c>
      <c r="T17" s="33">
        <v>0</v>
      </c>
    </row>
    <row r="18" spans="1:20" s="1" customFormat="1" ht="15" x14ac:dyDescent="0.25">
      <c r="A18" s="31" t="s">
        <v>1853</v>
      </c>
      <c r="B18" s="26">
        <v>0</v>
      </c>
      <c r="C18" s="32">
        <v>88.599456171735198</v>
      </c>
      <c r="D18" s="10">
        <v>1135938</v>
      </c>
      <c r="E18" s="10">
        <v>1171997</v>
      </c>
      <c r="F18" s="10">
        <v>1168960</v>
      </c>
      <c r="G18" s="32">
        <v>1134855</v>
      </c>
      <c r="H18" s="32">
        <f t="shared" si="0"/>
        <v>4611750</v>
      </c>
      <c r="I18" s="32">
        <v>2906.2000000000003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33">
        <v>7.4612010921392786E-11</v>
      </c>
      <c r="R18" s="30">
        <v>0</v>
      </c>
      <c r="S18" s="10">
        <v>1</v>
      </c>
      <c r="T18" s="33">
        <v>7.4612010921392786E-11</v>
      </c>
    </row>
    <row r="19" spans="1:20" s="1" customFormat="1" ht="15" x14ac:dyDescent="0.25">
      <c r="A19" s="31" t="s">
        <v>1854</v>
      </c>
      <c r="B19" s="26">
        <v>0</v>
      </c>
      <c r="C19" s="32">
        <v>126.98752572481899</v>
      </c>
      <c r="D19" s="10">
        <v>1136363</v>
      </c>
      <c r="E19" s="10">
        <v>1172578</v>
      </c>
      <c r="F19" s="10">
        <v>1169523</v>
      </c>
      <c r="G19" s="32">
        <v>1135271</v>
      </c>
      <c r="H19" s="32">
        <f t="shared" si="0"/>
        <v>4613735</v>
      </c>
      <c r="I19" s="32">
        <v>2906.2000000000003</v>
      </c>
      <c r="J19" s="10">
        <v>1</v>
      </c>
      <c r="K19" s="10">
        <v>0</v>
      </c>
      <c r="L19" s="10">
        <v>1</v>
      </c>
      <c r="M19" s="10">
        <v>0</v>
      </c>
      <c r="N19" s="10">
        <v>0</v>
      </c>
      <c r="O19" s="10">
        <v>0</v>
      </c>
      <c r="P19" s="10">
        <v>2</v>
      </c>
      <c r="Q19" s="33">
        <v>1.4915982013129629E-10</v>
      </c>
      <c r="R19" s="30">
        <v>0</v>
      </c>
      <c r="S19" s="10">
        <v>1</v>
      </c>
      <c r="T19" s="33">
        <v>7.4579910065648145E-11</v>
      </c>
    </row>
    <row r="20" spans="1:20" s="1" customFormat="1" ht="15" x14ac:dyDescent="0.25">
      <c r="A20" s="31" t="s">
        <v>1855</v>
      </c>
      <c r="B20" s="26">
        <v>0</v>
      </c>
      <c r="C20" s="32">
        <v>118.927914110429</v>
      </c>
      <c r="D20" s="10">
        <v>1133871</v>
      </c>
      <c r="E20" s="10">
        <v>1169610</v>
      </c>
      <c r="F20" s="10">
        <v>1166680</v>
      </c>
      <c r="G20" s="32">
        <v>1132959</v>
      </c>
      <c r="H20" s="32">
        <f t="shared" si="0"/>
        <v>4603120</v>
      </c>
      <c r="I20" s="32">
        <v>2906.2000000000003</v>
      </c>
      <c r="J20" s="10">
        <v>2</v>
      </c>
      <c r="K20" s="10">
        <v>0</v>
      </c>
      <c r="L20" s="10">
        <v>1</v>
      </c>
      <c r="M20" s="10">
        <v>1</v>
      </c>
      <c r="N20" s="10">
        <v>0</v>
      </c>
      <c r="O20" s="10">
        <v>1</v>
      </c>
      <c r="P20" s="10">
        <v>5</v>
      </c>
      <c r="Q20" s="33">
        <v>3.7375947332106613E-10</v>
      </c>
      <c r="R20" s="30">
        <v>0</v>
      </c>
      <c r="S20" s="10">
        <v>0</v>
      </c>
      <c r="T20" s="33">
        <v>0</v>
      </c>
    </row>
    <row r="21" spans="1:20" s="1" customFormat="1" ht="15" x14ac:dyDescent="0.25">
      <c r="A21" s="31" t="s">
        <v>1856</v>
      </c>
      <c r="B21" s="26">
        <v>0</v>
      </c>
      <c r="C21" s="32">
        <v>138.31481084362801</v>
      </c>
      <c r="D21" s="10">
        <v>1135983</v>
      </c>
      <c r="E21" s="10">
        <v>1172052</v>
      </c>
      <c r="F21" s="10">
        <v>1169011</v>
      </c>
      <c r="G21" s="32">
        <v>1134879</v>
      </c>
      <c r="H21" s="32">
        <f t="shared" si="0"/>
        <v>4611925</v>
      </c>
      <c r="I21" s="32">
        <v>2906.2000000000003</v>
      </c>
      <c r="J21" s="10">
        <v>1</v>
      </c>
      <c r="K21" s="10">
        <v>0</v>
      </c>
      <c r="L21" s="10">
        <v>0</v>
      </c>
      <c r="M21" s="10">
        <v>0</v>
      </c>
      <c r="N21" s="10">
        <v>0</v>
      </c>
      <c r="O21" s="10">
        <v>1</v>
      </c>
      <c r="P21" s="10">
        <v>2</v>
      </c>
      <c r="Q21" s="33">
        <v>1.4921835952090861E-10</v>
      </c>
      <c r="R21" s="30">
        <v>0</v>
      </c>
      <c r="S21" s="10">
        <v>0</v>
      </c>
      <c r="T21" s="33">
        <v>0</v>
      </c>
    </row>
    <row r="22" spans="1:20" ht="15" x14ac:dyDescent="0.25">
      <c r="A22" s="31" t="s">
        <v>1857</v>
      </c>
      <c r="B22" s="34">
        <v>12.5</v>
      </c>
      <c r="C22" s="32">
        <v>57.542471664195403</v>
      </c>
      <c r="D22" s="10">
        <v>1135791</v>
      </c>
      <c r="E22" s="10">
        <v>1171795</v>
      </c>
      <c r="F22" s="10">
        <v>1168751</v>
      </c>
      <c r="G22" s="10">
        <v>1134702</v>
      </c>
      <c r="H22" s="32">
        <f t="shared" si="0"/>
        <v>4611039</v>
      </c>
      <c r="I22" s="32">
        <v>2831.3999999999996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O22" s="10">
        <v>0</v>
      </c>
      <c r="P22" s="10">
        <v>1</v>
      </c>
      <c r="Q22" s="33">
        <v>7.6594921744099233E-11</v>
      </c>
      <c r="R22" s="10">
        <v>0</v>
      </c>
      <c r="S22" s="10">
        <v>1</v>
      </c>
      <c r="T22" s="33">
        <v>7.6594921744099233E-11</v>
      </c>
    </row>
    <row r="23" spans="1:20" ht="15" x14ac:dyDescent="0.25">
      <c r="A23" s="31" t="s">
        <v>1858</v>
      </c>
      <c r="B23" s="34">
        <v>12.5</v>
      </c>
      <c r="C23" s="32">
        <v>182.28806262705999</v>
      </c>
      <c r="D23" s="10">
        <v>1136236</v>
      </c>
      <c r="E23" s="10">
        <v>1172541</v>
      </c>
      <c r="F23" s="10">
        <v>1169426</v>
      </c>
      <c r="G23" s="10">
        <v>1135266</v>
      </c>
      <c r="H23" s="32">
        <f t="shared" si="0"/>
        <v>4613469</v>
      </c>
      <c r="I23" s="32">
        <v>2831.3999999999996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2</v>
      </c>
      <c r="P23" s="10">
        <v>3</v>
      </c>
      <c r="Q23" s="33">
        <v>2.2966373331910732E-10</v>
      </c>
      <c r="R23" s="10">
        <v>0</v>
      </c>
      <c r="S23" s="10">
        <v>0</v>
      </c>
      <c r="T23" s="33">
        <v>0</v>
      </c>
    </row>
    <row r="24" spans="1:20" ht="15" x14ac:dyDescent="0.25">
      <c r="A24" s="31" t="s">
        <v>1859</v>
      </c>
      <c r="B24" s="34">
        <v>12.5</v>
      </c>
      <c r="C24" s="32">
        <v>74.422110403621502</v>
      </c>
      <c r="D24" s="10">
        <v>1136825</v>
      </c>
      <c r="E24" s="10">
        <v>1173185</v>
      </c>
      <c r="F24" s="10">
        <v>1170159</v>
      </c>
      <c r="G24" s="10">
        <v>1135839</v>
      </c>
      <c r="H24" s="32">
        <f t="shared" si="0"/>
        <v>4616008</v>
      </c>
      <c r="I24" s="32">
        <v>2831.3999999999996</v>
      </c>
      <c r="J24" s="10">
        <v>0</v>
      </c>
      <c r="K24" s="10">
        <v>1</v>
      </c>
      <c r="L24" s="10">
        <v>1</v>
      </c>
      <c r="M24" s="10">
        <v>0</v>
      </c>
      <c r="N24" s="10">
        <v>2</v>
      </c>
      <c r="O24" s="10">
        <v>1</v>
      </c>
      <c r="P24" s="10">
        <v>5</v>
      </c>
      <c r="Q24" s="33">
        <v>3.8256234755657878E-10</v>
      </c>
      <c r="R24" s="10">
        <v>0</v>
      </c>
      <c r="S24" s="10">
        <v>0</v>
      </c>
      <c r="T24" s="33">
        <v>0</v>
      </c>
    </row>
    <row r="25" spans="1:20" ht="15" x14ac:dyDescent="0.25">
      <c r="A25" s="31" t="s">
        <v>1860</v>
      </c>
      <c r="B25" s="34">
        <v>12.5</v>
      </c>
      <c r="C25" s="32">
        <v>96.437435940431797</v>
      </c>
      <c r="D25" s="10">
        <v>1136800</v>
      </c>
      <c r="E25" s="10">
        <v>1173170</v>
      </c>
      <c r="F25" s="10">
        <v>1170182</v>
      </c>
      <c r="G25" s="10">
        <v>1135669</v>
      </c>
      <c r="H25" s="32">
        <f t="shared" si="0"/>
        <v>4615821</v>
      </c>
      <c r="I25" s="32">
        <v>2831.3999999999996</v>
      </c>
      <c r="J25" s="10">
        <v>1</v>
      </c>
      <c r="K25" s="10">
        <v>1</v>
      </c>
      <c r="L25" s="10">
        <v>0</v>
      </c>
      <c r="M25" s="10">
        <v>0</v>
      </c>
      <c r="N25" s="10">
        <v>0</v>
      </c>
      <c r="O25" s="10">
        <v>0</v>
      </c>
      <c r="P25" s="10">
        <v>2</v>
      </c>
      <c r="Q25" s="33">
        <v>1.5303113849691729E-10</v>
      </c>
      <c r="R25" s="10">
        <v>0</v>
      </c>
      <c r="S25" s="10">
        <v>0</v>
      </c>
      <c r="T25" s="33">
        <v>0</v>
      </c>
    </row>
    <row r="26" spans="1:20" ht="15" x14ac:dyDescent="0.25">
      <c r="A26" s="31" t="s">
        <v>1861</v>
      </c>
      <c r="B26" s="34">
        <v>12.5</v>
      </c>
      <c r="C26" s="32">
        <v>146.23166744623299</v>
      </c>
      <c r="D26" s="10">
        <v>1136291</v>
      </c>
      <c r="E26" s="10">
        <v>1172592</v>
      </c>
      <c r="F26" s="10">
        <v>1169533</v>
      </c>
      <c r="G26" s="10">
        <v>1135262</v>
      </c>
      <c r="H26" s="32">
        <f t="shared" si="0"/>
        <v>4613678</v>
      </c>
      <c r="I26" s="32">
        <v>2831.3999999999996</v>
      </c>
      <c r="J26" s="10">
        <v>3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3</v>
      </c>
      <c r="Q26" s="33">
        <v>2.2965332953274348E-10</v>
      </c>
      <c r="R26" s="10">
        <v>0</v>
      </c>
      <c r="S26" s="10">
        <v>1</v>
      </c>
      <c r="T26" s="33">
        <v>7.6551109844247827E-11</v>
      </c>
    </row>
    <row r="27" spans="1:20" ht="15" x14ac:dyDescent="0.25">
      <c r="A27" s="31" t="s">
        <v>1862</v>
      </c>
      <c r="B27" s="34">
        <v>12.5</v>
      </c>
      <c r="C27" s="32">
        <v>167.44576274089999</v>
      </c>
      <c r="D27" s="10">
        <v>1135888</v>
      </c>
      <c r="E27" s="10">
        <v>1171998</v>
      </c>
      <c r="F27" s="10">
        <v>1168850</v>
      </c>
      <c r="G27" s="10">
        <v>1134771</v>
      </c>
      <c r="H27" s="32">
        <f t="shared" si="0"/>
        <v>4611507</v>
      </c>
      <c r="I27" s="32">
        <v>2831.3999999999996</v>
      </c>
      <c r="J27" s="10">
        <v>3</v>
      </c>
      <c r="K27" s="10">
        <v>0</v>
      </c>
      <c r="L27" s="10">
        <v>1</v>
      </c>
      <c r="M27" s="10">
        <v>0</v>
      </c>
      <c r="N27" s="10">
        <v>0</v>
      </c>
      <c r="O27" s="10">
        <v>0</v>
      </c>
      <c r="P27" s="10">
        <v>4</v>
      </c>
      <c r="Q27" s="33">
        <v>3.0634859395333418E-10</v>
      </c>
      <c r="R27" s="10">
        <v>0</v>
      </c>
      <c r="S27" s="10">
        <v>0</v>
      </c>
      <c r="T27" s="33">
        <v>0</v>
      </c>
    </row>
    <row r="28" spans="1:20" ht="15" x14ac:dyDescent="0.25">
      <c r="A28" s="31" t="s">
        <v>1863</v>
      </c>
      <c r="B28" s="34">
        <v>12.5</v>
      </c>
      <c r="C28" s="32">
        <v>170.325440239823</v>
      </c>
      <c r="D28" s="10">
        <v>1136448</v>
      </c>
      <c r="E28" s="10">
        <v>1172702</v>
      </c>
      <c r="F28" s="10">
        <v>1169636</v>
      </c>
      <c r="G28" s="10">
        <v>1135290</v>
      </c>
      <c r="H28" s="32">
        <f t="shared" si="0"/>
        <v>4614076</v>
      </c>
      <c r="I28" s="32">
        <v>2831.3999999999996</v>
      </c>
      <c r="J28" s="10">
        <v>1</v>
      </c>
      <c r="K28" s="10">
        <v>0</v>
      </c>
      <c r="L28" s="10">
        <v>0</v>
      </c>
      <c r="M28" s="10">
        <v>1</v>
      </c>
      <c r="N28" s="10">
        <v>1</v>
      </c>
      <c r="O28" s="10">
        <v>0</v>
      </c>
      <c r="P28" s="10">
        <v>3</v>
      </c>
      <c r="Q28" s="33">
        <v>2.296335201440047E-10</v>
      </c>
      <c r="R28" s="10">
        <v>1</v>
      </c>
      <c r="S28" s="10">
        <v>1</v>
      </c>
      <c r="T28" s="33">
        <v>1.5308901342933647E-10</v>
      </c>
    </row>
    <row r="29" spans="1:20" ht="15" x14ac:dyDescent="0.25">
      <c r="A29" s="31" t="s">
        <v>1864</v>
      </c>
      <c r="B29" s="34">
        <v>12.5</v>
      </c>
      <c r="C29" s="32">
        <v>118.169562110545</v>
      </c>
      <c r="D29" s="10">
        <v>1136079</v>
      </c>
      <c r="E29" s="10">
        <v>1172255</v>
      </c>
      <c r="F29" s="10">
        <v>1169218</v>
      </c>
      <c r="G29" s="10">
        <v>1134982</v>
      </c>
      <c r="H29" s="32">
        <f t="shared" si="0"/>
        <v>4612534</v>
      </c>
      <c r="I29" s="32">
        <v>2831.3999999999996</v>
      </c>
      <c r="J29" s="10">
        <v>1</v>
      </c>
      <c r="K29" s="10">
        <v>3</v>
      </c>
      <c r="L29" s="10">
        <v>0</v>
      </c>
      <c r="M29" s="10">
        <v>1</v>
      </c>
      <c r="N29" s="10">
        <v>0</v>
      </c>
      <c r="O29" s="10">
        <v>0</v>
      </c>
      <c r="P29" s="10">
        <v>5</v>
      </c>
      <c r="Q29" s="33">
        <v>3.8285048019590707E-10</v>
      </c>
      <c r="R29" s="10">
        <v>0</v>
      </c>
      <c r="S29" s="10">
        <v>0</v>
      </c>
      <c r="T29" s="33">
        <v>0</v>
      </c>
    </row>
    <row r="30" spans="1:20" ht="15" x14ac:dyDescent="0.25">
      <c r="A30" s="31" t="s">
        <v>1865</v>
      </c>
      <c r="B30" s="34">
        <v>12.5</v>
      </c>
      <c r="C30" s="32">
        <v>123.218445851328</v>
      </c>
      <c r="D30" s="10">
        <v>1131088</v>
      </c>
      <c r="E30" s="10">
        <v>1166555</v>
      </c>
      <c r="F30" s="10">
        <v>1163944</v>
      </c>
      <c r="G30" s="10">
        <v>1130123</v>
      </c>
      <c r="H30" s="32">
        <f t="shared" si="0"/>
        <v>4591710</v>
      </c>
      <c r="I30" s="32">
        <v>2831.3999999999996</v>
      </c>
      <c r="J30" s="10">
        <v>2</v>
      </c>
      <c r="K30" s="10">
        <v>0</v>
      </c>
      <c r="L30" s="10">
        <v>0</v>
      </c>
      <c r="M30" s="10">
        <v>1</v>
      </c>
      <c r="N30" s="10">
        <v>0</v>
      </c>
      <c r="O30" s="10">
        <v>0</v>
      </c>
      <c r="P30" s="10">
        <v>3</v>
      </c>
      <c r="Q30" s="33">
        <v>2.3075205404783155E-10</v>
      </c>
      <c r="R30" s="10">
        <v>0</v>
      </c>
      <c r="S30" s="10">
        <v>0</v>
      </c>
      <c r="T30" s="33">
        <v>0</v>
      </c>
    </row>
    <row r="31" spans="1:20" ht="15" x14ac:dyDescent="0.25">
      <c r="A31" s="31" t="s">
        <v>1866</v>
      </c>
      <c r="B31" s="34">
        <v>12.5</v>
      </c>
      <c r="C31" s="32">
        <v>92.337108514941903</v>
      </c>
      <c r="D31" s="10">
        <v>1133172</v>
      </c>
      <c r="E31" s="10">
        <v>1169988</v>
      </c>
      <c r="F31" s="10">
        <v>1166829</v>
      </c>
      <c r="G31" s="10">
        <v>1132262</v>
      </c>
      <c r="H31" s="32">
        <f t="shared" si="0"/>
        <v>4602251</v>
      </c>
      <c r="I31" s="32">
        <v>2831.3999999999996</v>
      </c>
      <c r="J31" s="10">
        <v>1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5</v>
      </c>
      <c r="Q31" s="33">
        <v>3.8370589887860267E-10</v>
      </c>
      <c r="R31" s="10">
        <v>0</v>
      </c>
      <c r="S31" s="10">
        <v>0</v>
      </c>
      <c r="T31" s="33">
        <v>0</v>
      </c>
    </row>
    <row r="32" spans="1:20" ht="15" x14ac:dyDescent="0.25">
      <c r="A32" s="31" t="s">
        <v>1867</v>
      </c>
      <c r="B32" s="34">
        <v>12.5</v>
      </c>
      <c r="C32" s="32">
        <v>137.28284024053499</v>
      </c>
      <c r="D32" s="10">
        <v>1135998</v>
      </c>
      <c r="E32" s="10">
        <v>1172176</v>
      </c>
      <c r="F32" s="10">
        <v>1169136</v>
      </c>
      <c r="G32" s="10">
        <v>1134905</v>
      </c>
      <c r="H32" s="32">
        <f t="shared" si="0"/>
        <v>4612215</v>
      </c>
      <c r="I32" s="32">
        <v>2831.3999999999996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33">
        <v>0</v>
      </c>
      <c r="R32" s="10">
        <v>1</v>
      </c>
      <c r="S32" s="10">
        <v>0</v>
      </c>
      <c r="T32" s="33">
        <v>7.6575391945949949E-11</v>
      </c>
    </row>
    <row r="33" spans="1:20" ht="15" x14ac:dyDescent="0.25">
      <c r="A33" s="31" t="s">
        <v>1868</v>
      </c>
      <c r="B33" s="34">
        <v>12.5</v>
      </c>
      <c r="C33" s="32">
        <v>132.983784995284</v>
      </c>
      <c r="D33" s="10">
        <v>1136250</v>
      </c>
      <c r="E33" s="10">
        <v>1172524</v>
      </c>
      <c r="F33" s="10">
        <v>1169492</v>
      </c>
      <c r="G33" s="10">
        <v>1135177</v>
      </c>
      <c r="H33" s="32">
        <f t="shared" si="0"/>
        <v>4613443</v>
      </c>
      <c r="I33" s="32">
        <v>2831.3999999999996</v>
      </c>
      <c r="J33" s="10">
        <v>1</v>
      </c>
      <c r="K33" s="10">
        <v>2</v>
      </c>
      <c r="L33" s="10">
        <v>1</v>
      </c>
      <c r="M33" s="10">
        <v>0</v>
      </c>
      <c r="N33" s="10">
        <v>1</v>
      </c>
      <c r="O33" s="10">
        <v>0</v>
      </c>
      <c r="P33" s="10">
        <v>5</v>
      </c>
      <c r="Q33" s="33">
        <v>3.8277504605994877E-10</v>
      </c>
      <c r="R33" s="10">
        <v>0</v>
      </c>
      <c r="S33" s="10">
        <v>0</v>
      </c>
      <c r="T33" s="33">
        <v>0</v>
      </c>
    </row>
    <row r="34" spans="1:20" ht="15" x14ac:dyDescent="0.25">
      <c r="A34" s="31" t="s">
        <v>1869</v>
      </c>
      <c r="B34" s="34">
        <v>12.5</v>
      </c>
      <c r="C34" s="32">
        <v>153.06868527689701</v>
      </c>
      <c r="D34" s="10">
        <v>1135954</v>
      </c>
      <c r="E34" s="10">
        <v>1172130</v>
      </c>
      <c r="F34" s="10">
        <v>1169066</v>
      </c>
      <c r="G34" s="10">
        <v>1134901</v>
      </c>
      <c r="H34" s="32">
        <f t="shared" si="0"/>
        <v>4612051</v>
      </c>
      <c r="I34" s="32">
        <v>2831.3999999999996</v>
      </c>
      <c r="J34" s="10">
        <v>1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2</v>
      </c>
      <c r="Q34" s="33">
        <v>1.5315622978323075E-10</v>
      </c>
      <c r="R34" s="10">
        <v>0</v>
      </c>
      <c r="S34" s="10">
        <v>0</v>
      </c>
      <c r="T34" s="33">
        <v>0</v>
      </c>
    </row>
    <row r="35" spans="1:20" ht="15" x14ac:dyDescent="0.25">
      <c r="A35" s="31" t="s">
        <v>1870</v>
      </c>
      <c r="B35" s="34">
        <v>12.5</v>
      </c>
      <c r="C35" s="32">
        <v>155.83990695884901</v>
      </c>
      <c r="D35" s="10">
        <v>1136850</v>
      </c>
      <c r="E35" s="10">
        <v>1173233</v>
      </c>
      <c r="F35" s="10">
        <v>1170187</v>
      </c>
      <c r="G35" s="10">
        <v>1135752</v>
      </c>
      <c r="H35" s="32">
        <f t="shared" si="0"/>
        <v>4616022</v>
      </c>
      <c r="I35" s="32">
        <v>2831.3999999999996</v>
      </c>
      <c r="J35" s="10">
        <v>1</v>
      </c>
      <c r="K35" s="10">
        <v>0</v>
      </c>
      <c r="L35" s="10">
        <v>0</v>
      </c>
      <c r="M35" s="10">
        <v>2</v>
      </c>
      <c r="N35" s="10">
        <v>0</v>
      </c>
      <c r="O35" s="10">
        <v>0</v>
      </c>
      <c r="P35" s="10">
        <v>3</v>
      </c>
      <c r="Q35" s="33">
        <v>2.2953671236661542E-10</v>
      </c>
      <c r="R35" s="10">
        <v>0</v>
      </c>
      <c r="S35" s="10">
        <v>0</v>
      </c>
      <c r="T35" s="33">
        <v>0</v>
      </c>
    </row>
    <row r="36" spans="1:20" ht="15" x14ac:dyDescent="0.25">
      <c r="A36" s="31" t="s">
        <v>1871</v>
      </c>
      <c r="B36" s="34">
        <v>12.5</v>
      </c>
      <c r="C36" s="32">
        <v>140.87894849918899</v>
      </c>
      <c r="D36" s="10">
        <v>1136085</v>
      </c>
      <c r="E36" s="10">
        <v>1172296</v>
      </c>
      <c r="F36" s="10">
        <v>1169227</v>
      </c>
      <c r="G36" s="10">
        <v>1134999</v>
      </c>
      <c r="H36" s="32">
        <f t="shared" si="0"/>
        <v>4612607</v>
      </c>
      <c r="I36" s="32">
        <v>2831.3999999999996</v>
      </c>
      <c r="J36" s="10">
        <v>1</v>
      </c>
      <c r="K36" s="10">
        <v>0</v>
      </c>
      <c r="L36" s="10">
        <v>0</v>
      </c>
      <c r="M36" s="10">
        <v>1</v>
      </c>
      <c r="N36" s="10">
        <v>2</v>
      </c>
      <c r="O36" s="10">
        <v>0</v>
      </c>
      <c r="P36" s="10">
        <v>4</v>
      </c>
      <c r="Q36" s="33">
        <v>3.0627553690482589E-10</v>
      </c>
      <c r="R36" s="10">
        <v>0</v>
      </c>
      <c r="S36" s="10">
        <v>0</v>
      </c>
      <c r="T36" s="33">
        <v>0</v>
      </c>
    </row>
    <row r="37" spans="1:20" ht="15" x14ac:dyDescent="0.25">
      <c r="A37" s="31" t="s">
        <v>1872</v>
      </c>
      <c r="B37" s="34">
        <v>12.5</v>
      </c>
      <c r="C37" s="32">
        <v>141.29676127324001</v>
      </c>
      <c r="D37" s="10">
        <v>1136139</v>
      </c>
      <c r="E37" s="10">
        <v>1172372</v>
      </c>
      <c r="F37" s="10">
        <v>1169274</v>
      </c>
      <c r="G37" s="10">
        <v>1135108</v>
      </c>
      <c r="H37" s="32">
        <f t="shared" si="0"/>
        <v>4612893</v>
      </c>
      <c r="I37" s="32">
        <v>2831.3999999999996</v>
      </c>
      <c r="J37" s="10">
        <v>4</v>
      </c>
      <c r="K37" s="10">
        <v>0</v>
      </c>
      <c r="L37" s="10">
        <v>0</v>
      </c>
      <c r="M37" s="10">
        <v>0</v>
      </c>
      <c r="N37" s="10">
        <v>1</v>
      </c>
      <c r="O37" s="10">
        <v>0</v>
      </c>
      <c r="P37" s="10">
        <v>5</v>
      </c>
      <c r="Q37" s="33">
        <v>3.8282068472430373E-10</v>
      </c>
      <c r="R37" s="10">
        <v>1</v>
      </c>
      <c r="S37" s="10">
        <v>1</v>
      </c>
      <c r="T37" s="33">
        <v>1.5312827388972149E-10</v>
      </c>
    </row>
    <row r="38" spans="1:20" ht="15" x14ac:dyDescent="0.25">
      <c r="A38" s="31" t="s">
        <v>1873</v>
      </c>
      <c r="B38" s="34">
        <v>12.5</v>
      </c>
      <c r="C38" s="32">
        <v>88.453447432571295</v>
      </c>
      <c r="D38" s="10">
        <v>1132061</v>
      </c>
      <c r="E38" s="10">
        <v>1168126</v>
      </c>
      <c r="F38" s="10">
        <v>1164897</v>
      </c>
      <c r="G38" s="10">
        <v>1131032</v>
      </c>
      <c r="H38" s="32">
        <f t="shared" si="0"/>
        <v>4596116</v>
      </c>
      <c r="I38" s="32">
        <v>2831.3999999999996</v>
      </c>
      <c r="J38" s="10">
        <v>0</v>
      </c>
      <c r="K38" s="10">
        <v>3</v>
      </c>
      <c r="L38" s="10">
        <v>0</v>
      </c>
      <c r="M38" s="10">
        <v>1</v>
      </c>
      <c r="N38" s="10">
        <v>0</v>
      </c>
      <c r="O38" s="10">
        <v>1</v>
      </c>
      <c r="P38" s="10">
        <v>5</v>
      </c>
      <c r="Q38" s="33">
        <v>3.8421807822516837E-10</v>
      </c>
      <c r="R38" s="10">
        <v>0</v>
      </c>
      <c r="S38" s="10">
        <v>0</v>
      </c>
      <c r="T38" s="33">
        <v>0</v>
      </c>
    </row>
    <row r="39" spans="1:20" ht="15" x14ac:dyDescent="0.25">
      <c r="A39" s="31" t="s">
        <v>1874</v>
      </c>
      <c r="B39" s="34">
        <v>12.5</v>
      </c>
      <c r="C39" s="32">
        <v>217.07447876396799</v>
      </c>
      <c r="D39" s="10">
        <v>1136280</v>
      </c>
      <c r="E39" s="10">
        <v>1172511</v>
      </c>
      <c r="F39" s="10">
        <v>1169437</v>
      </c>
      <c r="G39" s="10">
        <v>1135181</v>
      </c>
      <c r="H39" s="32">
        <f t="shared" si="0"/>
        <v>4613409</v>
      </c>
      <c r="I39" s="32">
        <v>2831.3999999999996</v>
      </c>
      <c r="J39" s="10">
        <v>0</v>
      </c>
      <c r="K39" s="10">
        <v>1</v>
      </c>
      <c r="L39" s="10">
        <v>0</v>
      </c>
      <c r="M39" s="10">
        <v>0</v>
      </c>
      <c r="N39" s="10">
        <v>0</v>
      </c>
      <c r="O39" s="10">
        <v>0</v>
      </c>
      <c r="P39" s="10">
        <v>1</v>
      </c>
      <c r="Q39" s="33">
        <v>7.6555573408728684E-11</v>
      </c>
      <c r="R39" s="10">
        <v>0</v>
      </c>
      <c r="S39" s="10">
        <v>0</v>
      </c>
      <c r="T39" s="33">
        <v>0</v>
      </c>
    </row>
    <row r="40" spans="1:20" ht="15" x14ac:dyDescent="0.25">
      <c r="A40" s="31" t="s">
        <v>1875</v>
      </c>
      <c r="B40" s="34">
        <v>12.5</v>
      </c>
      <c r="C40" s="32">
        <v>121.992925129932</v>
      </c>
      <c r="D40" s="10">
        <v>1135533</v>
      </c>
      <c r="E40" s="10">
        <v>1171630</v>
      </c>
      <c r="F40" s="10">
        <v>1168453</v>
      </c>
      <c r="G40" s="10">
        <v>1134504</v>
      </c>
      <c r="H40" s="32">
        <f t="shared" si="0"/>
        <v>4610120</v>
      </c>
      <c r="I40" s="32">
        <v>2831.3999999999996</v>
      </c>
      <c r="J40" s="10">
        <v>1</v>
      </c>
      <c r="K40" s="10">
        <v>1</v>
      </c>
      <c r="L40" s="10">
        <v>1</v>
      </c>
      <c r="M40" s="10">
        <v>0</v>
      </c>
      <c r="N40" s="10">
        <v>1</v>
      </c>
      <c r="O40" s="10">
        <v>0</v>
      </c>
      <c r="P40" s="10">
        <v>4</v>
      </c>
      <c r="Q40" s="33">
        <v>3.0644076194458246E-10</v>
      </c>
      <c r="R40" s="10">
        <v>0</v>
      </c>
      <c r="S40" s="10">
        <v>0</v>
      </c>
      <c r="T40" s="33">
        <v>0</v>
      </c>
    </row>
    <row r="41" spans="1:20" ht="15" x14ac:dyDescent="0.25">
      <c r="A41" s="31" t="s">
        <v>1876</v>
      </c>
      <c r="B41" s="34">
        <v>12.5</v>
      </c>
      <c r="C41" s="32">
        <v>119.57240040873999</v>
      </c>
      <c r="D41" s="10">
        <v>1136242</v>
      </c>
      <c r="E41" s="10">
        <v>1172464</v>
      </c>
      <c r="F41" s="10">
        <v>1169345</v>
      </c>
      <c r="G41" s="10">
        <v>1135155</v>
      </c>
      <c r="H41" s="32">
        <f t="shared" si="0"/>
        <v>4613206</v>
      </c>
      <c r="I41" s="32">
        <v>2831.3999999999996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v>0</v>
      </c>
      <c r="P41" s="10">
        <v>1</v>
      </c>
      <c r="Q41" s="33">
        <v>7.6558942168199205E-11</v>
      </c>
      <c r="R41" s="10">
        <v>0</v>
      </c>
      <c r="S41" s="10">
        <v>0</v>
      </c>
      <c r="T41" s="33">
        <v>0</v>
      </c>
    </row>
    <row r="42" spans="1:20" ht="15" x14ac:dyDescent="0.25">
      <c r="A42" s="31" t="s">
        <v>1877</v>
      </c>
      <c r="B42" s="34">
        <v>12.5</v>
      </c>
      <c r="C42" s="32">
        <v>118.546318757549</v>
      </c>
      <c r="D42" s="10">
        <v>1135724</v>
      </c>
      <c r="E42" s="10">
        <v>1171759</v>
      </c>
      <c r="F42" s="10">
        <v>1168676</v>
      </c>
      <c r="G42" s="10">
        <v>1134662</v>
      </c>
      <c r="H42" s="32">
        <f t="shared" si="0"/>
        <v>4610821</v>
      </c>
      <c r="I42" s="32">
        <v>2831.3999999999996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33">
        <v>0</v>
      </c>
      <c r="R42" s="10">
        <v>0</v>
      </c>
      <c r="S42" s="10">
        <v>0</v>
      </c>
      <c r="T42" s="33">
        <v>0</v>
      </c>
    </row>
    <row r="43" spans="1:20" ht="15" x14ac:dyDescent="0.25">
      <c r="A43" s="31" t="s">
        <v>1878</v>
      </c>
      <c r="B43" s="34">
        <v>25</v>
      </c>
      <c r="C43" s="32">
        <v>205.77328233456501</v>
      </c>
      <c r="D43" s="10">
        <v>1132883</v>
      </c>
      <c r="E43" s="10">
        <v>1169652</v>
      </c>
      <c r="F43" s="10">
        <v>1166363</v>
      </c>
      <c r="G43" s="10">
        <v>1131736</v>
      </c>
      <c r="H43" s="32">
        <f t="shared" si="0"/>
        <v>4600634</v>
      </c>
      <c r="I43" s="32">
        <v>2619.1</v>
      </c>
      <c r="J43" s="10">
        <v>5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9</v>
      </c>
      <c r="Q43" s="33">
        <v>7.4691768796766427E-10</v>
      </c>
      <c r="R43" s="10">
        <v>0</v>
      </c>
      <c r="S43" s="10">
        <v>1</v>
      </c>
      <c r="T43" s="33">
        <v>8.2990854218629359E-11</v>
      </c>
    </row>
    <row r="44" spans="1:20" ht="15" x14ac:dyDescent="0.25">
      <c r="A44" s="31" t="s">
        <v>1879</v>
      </c>
      <c r="B44" s="34">
        <v>25</v>
      </c>
      <c r="C44" s="32">
        <v>124.84773215773799</v>
      </c>
      <c r="D44" s="10">
        <v>1133728</v>
      </c>
      <c r="E44" s="10">
        <v>1170791</v>
      </c>
      <c r="F44" s="10">
        <v>1167433</v>
      </c>
      <c r="G44" s="10">
        <v>1132579</v>
      </c>
      <c r="H44" s="32">
        <f t="shared" si="0"/>
        <v>4604531</v>
      </c>
      <c r="I44" s="32">
        <v>2619.1</v>
      </c>
      <c r="J44" s="10">
        <v>1</v>
      </c>
      <c r="K44" s="10">
        <v>0</v>
      </c>
      <c r="L44" s="10">
        <v>1</v>
      </c>
      <c r="M44" s="10">
        <v>0</v>
      </c>
      <c r="N44" s="10">
        <v>0</v>
      </c>
      <c r="O44" s="10">
        <v>0</v>
      </c>
      <c r="P44" s="10">
        <v>2</v>
      </c>
      <c r="Q44" s="33">
        <v>1.6584123143367685E-10</v>
      </c>
      <c r="R44" s="10">
        <v>0</v>
      </c>
      <c r="S44" s="10">
        <v>0</v>
      </c>
      <c r="T44" s="33">
        <v>0</v>
      </c>
    </row>
    <row r="45" spans="1:20" ht="15" x14ac:dyDescent="0.25">
      <c r="A45" s="31" t="s">
        <v>1880</v>
      </c>
      <c r="B45" s="34">
        <v>25</v>
      </c>
      <c r="C45" s="32">
        <v>200.93740252695301</v>
      </c>
      <c r="D45" s="10">
        <v>1132994</v>
      </c>
      <c r="E45" s="10">
        <v>1169870</v>
      </c>
      <c r="F45" s="10">
        <v>1166594</v>
      </c>
      <c r="G45" s="10">
        <v>1131814</v>
      </c>
      <c r="H45" s="32">
        <f t="shared" si="0"/>
        <v>4601272</v>
      </c>
      <c r="I45" s="32">
        <v>2619.1</v>
      </c>
      <c r="J45" s="10">
        <v>2</v>
      </c>
      <c r="K45" s="10">
        <v>2</v>
      </c>
      <c r="L45" s="10">
        <v>1</v>
      </c>
      <c r="M45" s="10">
        <v>0</v>
      </c>
      <c r="N45" s="10">
        <v>0</v>
      </c>
      <c r="O45" s="10">
        <v>0</v>
      </c>
      <c r="P45" s="10">
        <v>5</v>
      </c>
      <c r="Q45" s="33">
        <v>4.1489673464997255E-10</v>
      </c>
      <c r="R45" s="10">
        <v>0</v>
      </c>
      <c r="S45" s="10">
        <v>0</v>
      </c>
      <c r="T45" s="33">
        <v>0</v>
      </c>
    </row>
    <row r="46" spans="1:20" ht="15" x14ac:dyDescent="0.25">
      <c r="A46" s="31" t="s">
        <v>1881</v>
      </c>
      <c r="B46" s="34">
        <v>25</v>
      </c>
      <c r="C46" s="32">
        <v>66.470148394910197</v>
      </c>
      <c r="D46" s="10">
        <v>1131890</v>
      </c>
      <c r="E46" s="10">
        <v>1168742</v>
      </c>
      <c r="F46" s="10">
        <v>1165222</v>
      </c>
      <c r="G46" s="10">
        <v>1130867</v>
      </c>
      <c r="H46" s="32">
        <f t="shared" si="0"/>
        <v>4596721</v>
      </c>
      <c r="I46" s="32">
        <v>2619.1</v>
      </c>
      <c r="J46" s="10">
        <v>1</v>
      </c>
      <c r="K46" s="10">
        <v>0</v>
      </c>
      <c r="L46" s="10">
        <v>0</v>
      </c>
      <c r="M46" s="10">
        <v>1</v>
      </c>
      <c r="N46" s="10">
        <v>0</v>
      </c>
      <c r="O46" s="10">
        <v>0</v>
      </c>
      <c r="P46" s="10">
        <v>2</v>
      </c>
      <c r="Q46" s="33">
        <v>1.6612300185600549E-10</v>
      </c>
      <c r="R46" s="10">
        <v>0</v>
      </c>
      <c r="S46" s="10">
        <v>2</v>
      </c>
      <c r="T46" s="33">
        <v>1.6612300185600549E-10</v>
      </c>
    </row>
    <row r="47" spans="1:20" ht="15" x14ac:dyDescent="0.25">
      <c r="A47" s="31" t="s">
        <v>1882</v>
      </c>
      <c r="B47" s="34">
        <v>25</v>
      </c>
      <c r="C47" s="32">
        <v>187.38326263781701</v>
      </c>
      <c r="D47" s="10">
        <v>1135901</v>
      </c>
      <c r="E47" s="10">
        <v>1172278</v>
      </c>
      <c r="F47" s="10">
        <v>1169209</v>
      </c>
      <c r="G47" s="10">
        <v>1134880</v>
      </c>
      <c r="H47" s="32">
        <f t="shared" si="0"/>
        <v>4612268</v>
      </c>
      <c r="I47" s="32">
        <v>2619.1</v>
      </c>
      <c r="J47" s="10">
        <v>0</v>
      </c>
      <c r="K47" s="10">
        <v>1</v>
      </c>
      <c r="L47" s="10">
        <v>0</v>
      </c>
      <c r="M47" s="10">
        <v>0</v>
      </c>
      <c r="N47" s="10">
        <v>0</v>
      </c>
      <c r="O47" s="10">
        <v>0</v>
      </c>
      <c r="P47" s="10">
        <v>1</v>
      </c>
      <c r="Q47" s="33">
        <v>8.2781517814504639E-11</v>
      </c>
      <c r="R47" s="10">
        <v>0</v>
      </c>
      <c r="S47" s="10">
        <v>1</v>
      </c>
      <c r="T47" s="33">
        <v>8.2781517814504639E-11</v>
      </c>
    </row>
    <row r="48" spans="1:20" ht="15" x14ac:dyDescent="0.25">
      <c r="A48" s="31" t="s">
        <v>1883</v>
      </c>
      <c r="B48" s="34">
        <v>25</v>
      </c>
      <c r="C48" s="32">
        <v>207.63094965984101</v>
      </c>
      <c r="D48" s="10">
        <v>1126384</v>
      </c>
      <c r="E48" s="10">
        <v>1162088</v>
      </c>
      <c r="F48" s="10">
        <v>1158644</v>
      </c>
      <c r="G48" s="10">
        <v>1124721</v>
      </c>
      <c r="H48" s="32">
        <f t="shared" si="0"/>
        <v>4571837</v>
      </c>
      <c r="I48" s="32">
        <v>2619.1</v>
      </c>
      <c r="J48" s="10">
        <v>0</v>
      </c>
      <c r="K48" s="10">
        <v>1</v>
      </c>
      <c r="L48" s="10">
        <v>1</v>
      </c>
      <c r="M48" s="10">
        <v>1</v>
      </c>
      <c r="N48" s="10">
        <v>0</v>
      </c>
      <c r="O48" s="10">
        <v>0</v>
      </c>
      <c r="P48" s="10">
        <v>3</v>
      </c>
      <c r="Q48" s="33">
        <v>2.505407863013946E-10</v>
      </c>
      <c r="R48" s="10">
        <v>0</v>
      </c>
      <c r="S48" s="10">
        <v>1</v>
      </c>
      <c r="T48" s="33">
        <v>8.3513595433798192E-11</v>
      </c>
    </row>
    <row r="49" spans="1:20" ht="15" x14ac:dyDescent="0.25">
      <c r="A49" s="31" t="s">
        <v>1884</v>
      </c>
      <c r="B49" s="34">
        <v>25</v>
      </c>
      <c r="C49" s="32">
        <v>147.109012951111</v>
      </c>
      <c r="D49" s="10">
        <v>1135861</v>
      </c>
      <c r="E49" s="10">
        <v>1171944</v>
      </c>
      <c r="F49" s="10">
        <v>1168797</v>
      </c>
      <c r="G49" s="10">
        <v>1134740</v>
      </c>
      <c r="H49" s="32">
        <f t="shared" si="0"/>
        <v>4611342</v>
      </c>
      <c r="I49" s="32">
        <v>2619.1</v>
      </c>
      <c r="J49" s="10">
        <v>3</v>
      </c>
      <c r="K49" s="10">
        <v>2</v>
      </c>
      <c r="L49" s="10">
        <v>0</v>
      </c>
      <c r="M49" s="10">
        <v>1</v>
      </c>
      <c r="N49" s="10">
        <v>0</v>
      </c>
      <c r="O49" s="10">
        <v>0</v>
      </c>
      <c r="P49" s="10">
        <v>6</v>
      </c>
      <c r="Q49" s="33">
        <v>4.9678884664022266E-10</v>
      </c>
      <c r="R49" s="10">
        <v>0</v>
      </c>
      <c r="S49" s="10">
        <v>0</v>
      </c>
      <c r="T49" s="33">
        <v>0</v>
      </c>
    </row>
    <row r="50" spans="1:20" ht="15" x14ac:dyDescent="0.25">
      <c r="A50" s="31" t="s">
        <v>1885</v>
      </c>
      <c r="B50" s="34">
        <v>25</v>
      </c>
      <c r="C50" s="32">
        <v>131.05191458963</v>
      </c>
      <c r="D50" s="10">
        <v>1132638</v>
      </c>
      <c r="E50" s="10">
        <v>1169555</v>
      </c>
      <c r="F50" s="10">
        <v>1166248</v>
      </c>
      <c r="G50" s="10">
        <v>1131422</v>
      </c>
      <c r="H50" s="32">
        <f t="shared" si="0"/>
        <v>4599863</v>
      </c>
      <c r="I50" s="32">
        <v>2595.29</v>
      </c>
      <c r="J50" s="10">
        <v>0</v>
      </c>
      <c r="K50" s="10">
        <v>2</v>
      </c>
      <c r="L50" s="10">
        <v>1</v>
      </c>
      <c r="M50" s="10">
        <v>0</v>
      </c>
      <c r="N50" s="10">
        <v>1</v>
      </c>
      <c r="O50" s="10">
        <v>0</v>
      </c>
      <c r="P50" s="10">
        <v>4</v>
      </c>
      <c r="Q50" s="33">
        <v>3.3506510489511378E-10</v>
      </c>
      <c r="R50" s="10">
        <v>0</v>
      </c>
      <c r="S50" s="10">
        <v>0</v>
      </c>
      <c r="T50" s="33">
        <v>0</v>
      </c>
    </row>
    <row r="51" spans="1:20" ht="15" x14ac:dyDescent="0.25">
      <c r="A51" s="31" t="s">
        <v>1886</v>
      </c>
      <c r="B51" s="34">
        <v>25</v>
      </c>
      <c r="C51" s="32">
        <v>112.39430447306199</v>
      </c>
      <c r="D51" s="10">
        <v>1132155</v>
      </c>
      <c r="E51" s="10">
        <v>1169080</v>
      </c>
      <c r="F51" s="10">
        <v>1165666</v>
      </c>
      <c r="G51" s="10">
        <v>1131023</v>
      </c>
      <c r="H51" s="32">
        <f t="shared" si="0"/>
        <v>4597924</v>
      </c>
      <c r="I51" s="32">
        <v>2595.29</v>
      </c>
      <c r="J51" s="10">
        <v>4</v>
      </c>
      <c r="K51" s="10">
        <v>1</v>
      </c>
      <c r="L51" s="10">
        <v>1</v>
      </c>
      <c r="M51" s="10">
        <v>0</v>
      </c>
      <c r="N51" s="10">
        <v>1</v>
      </c>
      <c r="O51" s="10">
        <v>0</v>
      </c>
      <c r="P51" s="10">
        <v>7</v>
      </c>
      <c r="Q51" s="33">
        <v>5.8661121030855834E-10</v>
      </c>
      <c r="R51" s="10">
        <v>0</v>
      </c>
      <c r="S51" s="10">
        <v>0</v>
      </c>
      <c r="T51" s="33">
        <v>0</v>
      </c>
    </row>
    <row r="52" spans="1:20" ht="15" x14ac:dyDescent="0.25">
      <c r="A52" s="31" t="s">
        <v>1887</v>
      </c>
      <c r="B52" s="34">
        <v>25</v>
      </c>
      <c r="C52" s="32">
        <v>45.2946049561208</v>
      </c>
      <c r="D52" s="10">
        <v>1129292</v>
      </c>
      <c r="E52" s="10">
        <v>1166537</v>
      </c>
      <c r="F52" s="10">
        <v>1163053</v>
      </c>
      <c r="G52" s="10">
        <v>1128254</v>
      </c>
      <c r="H52" s="32">
        <f t="shared" si="0"/>
        <v>4587136</v>
      </c>
      <c r="I52" s="32">
        <v>2619.1</v>
      </c>
      <c r="J52" s="10">
        <v>2</v>
      </c>
      <c r="K52" s="10">
        <v>1</v>
      </c>
      <c r="L52" s="10">
        <v>0</v>
      </c>
      <c r="M52" s="10">
        <v>1</v>
      </c>
      <c r="N52" s="10">
        <v>2</v>
      </c>
      <c r="O52" s="10">
        <v>0</v>
      </c>
      <c r="P52" s="10">
        <v>6</v>
      </c>
      <c r="Q52" s="33">
        <v>4.9941036708822636E-10</v>
      </c>
      <c r="R52" s="10">
        <v>0</v>
      </c>
      <c r="S52" s="10">
        <v>2</v>
      </c>
      <c r="T52" s="33">
        <v>1.6647012236274212E-10</v>
      </c>
    </row>
    <row r="53" spans="1:20" ht="15" x14ac:dyDescent="0.25">
      <c r="A53" s="31" t="s">
        <v>1888</v>
      </c>
      <c r="B53" s="34">
        <v>25</v>
      </c>
      <c r="C53" s="32">
        <v>98.812349390839998</v>
      </c>
      <c r="D53" s="10">
        <v>1131759</v>
      </c>
      <c r="E53" s="10">
        <v>1168503</v>
      </c>
      <c r="F53" s="10">
        <v>1165007</v>
      </c>
      <c r="G53" s="10">
        <v>1130650</v>
      </c>
      <c r="H53" s="32">
        <f t="shared" si="0"/>
        <v>4595919</v>
      </c>
      <c r="I53" s="32">
        <v>2619.1</v>
      </c>
      <c r="J53" s="10">
        <v>1</v>
      </c>
      <c r="K53" s="10">
        <v>0</v>
      </c>
      <c r="L53" s="10">
        <v>1</v>
      </c>
      <c r="M53" s="10">
        <v>2</v>
      </c>
      <c r="N53" s="10">
        <v>2</v>
      </c>
      <c r="O53" s="10">
        <v>0</v>
      </c>
      <c r="P53" s="10">
        <v>6</v>
      </c>
      <c r="Q53" s="33">
        <v>4.9845597227532032E-10</v>
      </c>
      <c r="R53" s="10">
        <v>0</v>
      </c>
      <c r="S53" s="10">
        <v>0</v>
      </c>
      <c r="T53" s="33">
        <v>0</v>
      </c>
    </row>
    <row r="54" spans="1:20" ht="15" x14ac:dyDescent="0.25">
      <c r="A54" s="31" t="s">
        <v>1889</v>
      </c>
      <c r="B54" s="34">
        <v>25</v>
      </c>
      <c r="C54" s="32">
        <v>107.84160727141401</v>
      </c>
      <c r="D54" s="10">
        <v>1132161</v>
      </c>
      <c r="E54" s="10">
        <v>1169004</v>
      </c>
      <c r="F54" s="10">
        <v>1165584</v>
      </c>
      <c r="G54" s="10">
        <v>1130981</v>
      </c>
      <c r="H54" s="32">
        <f t="shared" si="0"/>
        <v>4597730</v>
      </c>
      <c r="I54" s="32">
        <v>2619.1</v>
      </c>
      <c r="J54" s="10">
        <v>0</v>
      </c>
      <c r="K54" s="10">
        <v>1</v>
      </c>
      <c r="L54" s="10">
        <v>0</v>
      </c>
      <c r="M54" s="10">
        <v>1</v>
      </c>
      <c r="N54" s="10">
        <v>1</v>
      </c>
      <c r="O54" s="10">
        <v>0</v>
      </c>
      <c r="P54" s="10">
        <v>3</v>
      </c>
      <c r="Q54" s="33">
        <v>2.4912981771913727E-10</v>
      </c>
      <c r="R54" s="10">
        <v>1</v>
      </c>
      <c r="S54" s="10">
        <v>0</v>
      </c>
      <c r="T54" s="33">
        <v>8.3043272573045752E-11</v>
      </c>
    </row>
    <row r="55" spans="1:20" ht="15" x14ac:dyDescent="0.25">
      <c r="A55" s="31" t="s">
        <v>1890</v>
      </c>
      <c r="B55" s="34">
        <v>25</v>
      </c>
      <c r="C55" s="32">
        <v>134.21103822620401</v>
      </c>
      <c r="D55" s="10">
        <v>1136136</v>
      </c>
      <c r="E55" s="10">
        <v>1172329</v>
      </c>
      <c r="F55" s="10">
        <v>1169279</v>
      </c>
      <c r="G55" s="10">
        <v>1135008</v>
      </c>
      <c r="H55" s="32">
        <f t="shared" si="0"/>
        <v>4612752</v>
      </c>
      <c r="I55" s="32">
        <v>2619.1</v>
      </c>
      <c r="J55" s="10">
        <v>0</v>
      </c>
      <c r="K55" s="10">
        <v>2</v>
      </c>
      <c r="L55" s="10">
        <v>2</v>
      </c>
      <c r="M55" s="10">
        <v>1</v>
      </c>
      <c r="N55" s="10">
        <v>0</v>
      </c>
      <c r="O55" s="10">
        <v>0</v>
      </c>
      <c r="P55" s="10">
        <v>5</v>
      </c>
      <c r="Q55" s="33">
        <v>4.138641591909447E-10</v>
      </c>
      <c r="R55" s="10">
        <v>0</v>
      </c>
      <c r="S55" s="10">
        <v>0</v>
      </c>
      <c r="T55" s="33">
        <v>0</v>
      </c>
    </row>
    <row r="56" spans="1:20" ht="15" x14ac:dyDescent="0.25">
      <c r="A56" s="31" t="s">
        <v>1891</v>
      </c>
      <c r="B56" s="34">
        <v>25</v>
      </c>
      <c r="C56" s="32">
        <v>69.624843422618397</v>
      </c>
      <c r="D56" s="10">
        <v>1131498</v>
      </c>
      <c r="E56" s="10">
        <v>1168301</v>
      </c>
      <c r="F56" s="10">
        <v>1164920</v>
      </c>
      <c r="G56" s="10">
        <v>1130453</v>
      </c>
      <c r="H56" s="32">
        <f t="shared" si="0"/>
        <v>4595172</v>
      </c>
      <c r="I56" s="32">
        <v>2619.1</v>
      </c>
      <c r="J56" s="10">
        <v>1</v>
      </c>
      <c r="K56" s="10">
        <v>3</v>
      </c>
      <c r="L56" s="10">
        <v>0</v>
      </c>
      <c r="M56" s="10">
        <v>1</v>
      </c>
      <c r="N56" s="10">
        <v>0</v>
      </c>
      <c r="O56" s="10">
        <v>0</v>
      </c>
      <c r="P56" s="10">
        <v>5</v>
      </c>
      <c r="Q56" s="33">
        <v>4.1544750186420627E-10</v>
      </c>
      <c r="R56" s="10">
        <v>0</v>
      </c>
      <c r="S56" s="10">
        <v>1</v>
      </c>
      <c r="T56" s="33">
        <v>8.308950037284126E-11</v>
      </c>
    </row>
    <row r="57" spans="1:20" ht="15" x14ac:dyDescent="0.25">
      <c r="A57" s="31" t="s">
        <v>1892</v>
      </c>
      <c r="B57" s="34">
        <v>25</v>
      </c>
      <c r="C57" s="32">
        <v>74.311181539027899</v>
      </c>
      <c r="D57" s="10">
        <v>1131700</v>
      </c>
      <c r="E57" s="10">
        <v>1168571</v>
      </c>
      <c r="F57" s="10">
        <v>1165136</v>
      </c>
      <c r="G57" s="10">
        <v>1130624</v>
      </c>
      <c r="H57" s="32">
        <f t="shared" si="0"/>
        <v>4596031</v>
      </c>
      <c r="I57" s="32">
        <v>2619.1</v>
      </c>
      <c r="J57" s="10">
        <v>2</v>
      </c>
      <c r="K57" s="10">
        <v>1</v>
      </c>
      <c r="L57" s="10">
        <v>1</v>
      </c>
      <c r="M57" s="10">
        <v>2</v>
      </c>
      <c r="N57" s="10">
        <v>0</v>
      </c>
      <c r="O57" s="10">
        <v>0</v>
      </c>
      <c r="P57" s="10">
        <v>6</v>
      </c>
      <c r="Q57" s="33">
        <v>4.9844382547541954E-10</v>
      </c>
      <c r="R57" s="10">
        <v>0</v>
      </c>
      <c r="S57" s="10">
        <v>0</v>
      </c>
      <c r="T57" s="33">
        <v>0</v>
      </c>
    </row>
    <row r="58" spans="1:20" ht="15" x14ac:dyDescent="0.25">
      <c r="A58" s="31" t="s">
        <v>1893</v>
      </c>
      <c r="B58" s="34">
        <v>25</v>
      </c>
      <c r="C58" s="32">
        <v>48.919819744144299</v>
      </c>
      <c r="D58" s="10">
        <v>1131567</v>
      </c>
      <c r="E58" s="10">
        <v>1168338</v>
      </c>
      <c r="F58" s="10">
        <v>1164902</v>
      </c>
      <c r="G58" s="10">
        <v>1130439</v>
      </c>
      <c r="H58" s="32">
        <f t="shared" si="0"/>
        <v>4595246</v>
      </c>
      <c r="I58" s="32">
        <v>2619.1</v>
      </c>
      <c r="J58" s="10">
        <v>2</v>
      </c>
      <c r="K58" s="10">
        <v>0</v>
      </c>
      <c r="L58" s="10">
        <v>1</v>
      </c>
      <c r="M58" s="10">
        <v>0</v>
      </c>
      <c r="N58" s="10">
        <v>0</v>
      </c>
      <c r="O58" s="10">
        <v>1</v>
      </c>
      <c r="P58" s="10">
        <v>4</v>
      </c>
      <c r="Q58" s="33">
        <v>3.3235264933130426E-10</v>
      </c>
      <c r="R58" s="10">
        <v>0</v>
      </c>
      <c r="S58" s="10">
        <v>0</v>
      </c>
      <c r="T58" s="33">
        <v>0</v>
      </c>
    </row>
    <row r="59" spans="1:20" ht="15" x14ac:dyDescent="0.25">
      <c r="A59" s="31" t="s">
        <v>1894</v>
      </c>
      <c r="B59" s="34">
        <v>25</v>
      </c>
      <c r="C59" s="32">
        <v>117.86657763205299</v>
      </c>
      <c r="D59" s="10">
        <v>1132766</v>
      </c>
      <c r="E59" s="10">
        <v>1169769</v>
      </c>
      <c r="F59" s="10">
        <v>1166356</v>
      </c>
      <c r="G59" s="10">
        <v>1131567</v>
      </c>
      <c r="H59" s="32">
        <f t="shared" si="0"/>
        <v>4600458</v>
      </c>
      <c r="I59" s="32">
        <v>2619.1</v>
      </c>
      <c r="J59" s="10">
        <v>0</v>
      </c>
      <c r="K59" s="10">
        <v>1</v>
      </c>
      <c r="L59" s="10">
        <v>1</v>
      </c>
      <c r="M59" s="10">
        <v>1</v>
      </c>
      <c r="N59" s="10">
        <v>1</v>
      </c>
      <c r="O59" s="10">
        <v>0</v>
      </c>
      <c r="P59" s="10">
        <v>4</v>
      </c>
      <c r="Q59" s="33">
        <v>3.3197611681903819E-10</v>
      </c>
      <c r="R59" s="10">
        <v>0</v>
      </c>
      <c r="S59" s="10">
        <v>0</v>
      </c>
      <c r="T59" s="33">
        <v>0</v>
      </c>
    </row>
    <row r="60" spans="1:20" ht="15" x14ac:dyDescent="0.25">
      <c r="A60" s="31" t="s">
        <v>1895</v>
      </c>
      <c r="B60" s="34">
        <v>25</v>
      </c>
      <c r="C60" s="32">
        <v>51.192015593849703</v>
      </c>
      <c r="D60" s="10">
        <v>1131692</v>
      </c>
      <c r="E60" s="10">
        <v>1168433</v>
      </c>
      <c r="F60" s="10">
        <v>1164977</v>
      </c>
      <c r="G60" s="10">
        <v>1130556</v>
      </c>
      <c r="H60" s="32">
        <f t="shared" si="0"/>
        <v>4595658</v>
      </c>
      <c r="I60" s="32">
        <v>2619.1</v>
      </c>
      <c r="J60" s="10">
        <v>3</v>
      </c>
      <c r="K60" s="10">
        <v>3</v>
      </c>
      <c r="L60" s="10">
        <v>0</v>
      </c>
      <c r="M60" s="10">
        <v>0</v>
      </c>
      <c r="N60" s="10">
        <v>1</v>
      </c>
      <c r="O60" s="10">
        <v>0</v>
      </c>
      <c r="P60" s="10">
        <v>7</v>
      </c>
      <c r="Q60" s="33">
        <v>5.8156499444712543E-10</v>
      </c>
      <c r="R60" s="10">
        <v>1</v>
      </c>
      <c r="S60" s="10">
        <v>1</v>
      </c>
      <c r="T60" s="33">
        <v>1.6616142698489297E-10</v>
      </c>
    </row>
    <row r="61" spans="1:20" ht="15" x14ac:dyDescent="0.25">
      <c r="A61" s="31" t="s">
        <v>1896</v>
      </c>
      <c r="B61" s="34">
        <v>25</v>
      </c>
      <c r="C61" s="32">
        <v>115.388942139039</v>
      </c>
      <c r="D61" s="10">
        <v>1133820</v>
      </c>
      <c r="E61" s="10">
        <v>1168696</v>
      </c>
      <c r="F61" s="10">
        <v>1165787</v>
      </c>
      <c r="G61" s="10">
        <v>1132623</v>
      </c>
      <c r="H61" s="32">
        <f t="shared" si="0"/>
        <v>4600926</v>
      </c>
      <c r="I61" s="32">
        <v>2619.1</v>
      </c>
      <c r="J61" s="10">
        <v>0</v>
      </c>
      <c r="K61" s="10">
        <v>1</v>
      </c>
      <c r="L61" s="10">
        <v>0</v>
      </c>
      <c r="M61" s="10">
        <v>2</v>
      </c>
      <c r="N61" s="10">
        <v>0</v>
      </c>
      <c r="O61" s="10">
        <v>0</v>
      </c>
      <c r="P61" s="10">
        <v>3</v>
      </c>
      <c r="Q61" s="33">
        <v>2.4895676149144958E-10</v>
      </c>
      <c r="R61" s="10">
        <v>0</v>
      </c>
      <c r="S61" s="10">
        <v>2</v>
      </c>
      <c r="T61" s="33">
        <v>1.6597117432763305E-10</v>
      </c>
    </row>
    <row r="62" spans="1:20" ht="15" x14ac:dyDescent="0.25">
      <c r="A62" s="31" t="s">
        <v>1897</v>
      </c>
      <c r="B62" s="34">
        <v>25</v>
      </c>
      <c r="C62" s="32">
        <v>96.636133657222601</v>
      </c>
      <c r="D62" s="10">
        <v>1135945</v>
      </c>
      <c r="E62" s="10">
        <v>1172175</v>
      </c>
      <c r="F62" s="10">
        <v>1169202</v>
      </c>
      <c r="G62" s="10">
        <v>1134954</v>
      </c>
      <c r="H62" s="32">
        <f t="shared" si="0"/>
        <v>4612276</v>
      </c>
      <c r="I62" s="32">
        <v>2595.29</v>
      </c>
      <c r="J62" s="10">
        <v>0</v>
      </c>
      <c r="K62" s="10">
        <v>0</v>
      </c>
      <c r="L62" s="10">
        <v>0</v>
      </c>
      <c r="M62" s="10">
        <v>0</v>
      </c>
      <c r="N62" s="10">
        <v>2</v>
      </c>
      <c r="O62" s="10">
        <v>0</v>
      </c>
      <c r="P62" s="10">
        <v>2</v>
      </c>
      <c r="Q62" s="33">
        <v>1.6708167275745778E-10</v>
      </c>
      <c r="R62" s="10">
        <v>0</v>
      </c>
      <c r="S62" s="10">
        <v>1</v>
      </c>
      <c r="T62" s="33">
        <v>8.354083637872889E-11</v>
      </c>
    </row>
    <row r="63" spans="1:20" ht="15" x14ac:dyDescent="0.25">
      <c r="A63" s="31" t="s">
        <v>1898</v>
      </c>
      <c r="B63" s="34">
        <v>25</v>
      </c>
      <c r="C63" s="32">
        <v>64.379975420113595</v>
      </c>
      <c r="D63" s="10">
        <v>1129369</v>
      </c>
      <c r="E63" s="10">
        <v>1165008</v>
      </c>
      <c r="F63" s="10">
        <v>1161739</v>
      </c>
      <c r="G63" s="10">
        <v>1128120</v>
      </c>
      <c r="H63" s="32">
        <f t="shared" si="0"/>
        <v>4584236</v>
      </c>
      <c r="I63" s="32">
        <v>2595.29</v>
      </c>
      <c r="J63" s="10">
        <v>2</v>
      </c>
      <c r="K63" s="10">
        <v>1</v>
      </c>
      <c r="L63" s="10">
        <v>1</v>
      </c>
      <c r="M63" s="10">
        <v>2</v>
      </c>
      <c r="N63" s="10">
        <v>2</v>
      </c>
      <c r="O63" s="10">
        <v>2</v>
      </c>
      <c r="P63" s="10">
        <v>10</v>
      </c>
      <c r="Q63" s="33">
        <v>8.4051823389881809E-10</v>
      </c>
      <c r="R63" s="10">
        <v>0</v>
      </c>
      <c r="S63" s="10">
        <v>2</v>
      </c>
      <c r="T63" s="33">
        <v>1.6810364677976364E-10</v>
      </c>
    </row>
    <row r="64" spans="1:20" ht="15" x14ac:dyDescent="0.25">
      <c r="A64" s="31" t="s">
        <v>1899</v>
      </c>
      <c r="B64" s="34">
        <v>37.5</v>
      </c>
      <c r="C64" s="32">
        <v>197.46325358456301</v>
      </c>
      <c r="D64" s="10">
        <v>1132203</v>
      </c>
      <c r="E64" s="10">
        <v>1169119</v>
      </c>
      <c r="F64" s="10">
        <v>1165739</v>
      </c>
      <c r="G64" s="10">
        <v>1131129</v>
      </c>
      <c r="H64" s="32">
        <f t="shared" si="0"/>
        <v>4598190</v>
      </c>
      <c r="I64" s="32">
        <v>2393.48</v>
      </c>
      <c r="J64" s="10">
        <v>3</v>
      </c>
      <c r="K64" s="10">
        <v>1</v>
      </c>
      <c r="L64" s="10">
        <v>1</v>
      </c>
      <c r="M64" s="10">
        <v>2</v>
      </c>
      <c r="N64" s="10">
        <v>3</v>
      </c>
      <c r="O64" s="10">
        <v>0</v>
      </c>
      <c r="P64" s="10">
        <v>10</v>
      </c>
      <c r="Q64" s="33">
        <v>9.0862207652070347E-10</v>
      </c>
      <c r="R64" s="10">
        <v>0</v>
      </c>
      <c r="S64" s="10">
        <v>1</v>
      </c>
      <c r="T64" s="33">
        <v>9.0862207652070352E-11</v>
      </c>
    </row>
    <row r="65" spans="1:20" ht="15" x14ac:dyDescent="0.25">
      <c r="A65" s="31" t="s">
        <v>1900</v>
      </c>
      <c r="B65" s="34">
        <v>37.5</v>
      </c>
      <c r="C65" s="32">
        <v>126.575144411274</v>
      </c>
      <c r="D65" s="10">
        <v>1132575</v>
      </c>
      <c r="E65" s="10">
        <v>1169442</v>
      </c>
      <c r="F65" s="10">
        <v>1166033</v>
      </c>
      <c r="G65" s="10">
        <v>1131487</v>
      </c>
      <c r="H65" s="32">
        <f t="shared" si="0"/>
        <v>4599537</v>
      </c>
      <c r="I65" s="32">
        <v>2393.48</v>
      </c>
      <c r="J65" s="10">
        <v>3</v>
      </c>
      <c r="K65" s="10">
        <v>3</v>
      </c>
      <c r="L65" s="10">
        <v>1</v>
      </c>
      <c r="M65" s="10">
        <v>0</v>
      </c>
      <c r="N65" s="10">
        <v>1</v>
      </c>
      <c r="O65" s="10">
        <v>1</v>
      </c>
      <c r="P65" s="10">
        <v>9</v>
      </c>
      <c r="Q65" s="33">
        <v>8.175203833414232E-10</v>
      </c>
      <c r="R65" s="10">
        <v>0</v>
      </c>
      <c r="S65" s="10">
        <v>2</v>
      </c>
      <c r="T65" s="33">
        <v>1.8167119629809405E-10</v>
      </c>
    </row>
    <row r="66" spans="1:20" ht="15" x14ac:dyDescent="0.25">
      <c r="A66" s="31" t="s">
        <v>1901</v>
      </c>
      <c r="B66" s="34">
        <v>37.5</v>
      </c>
      <c r="C66" s="32">
        <v>71.199318054343706</v>
      </c>
      <c r="D66" s="10">
        <v>1131241</v>
      </c>
      <c r="E66" s="10">
        <v>1168189</v>
      </c>
      <c r="F66" s="10">
        <v>1164878</v>
      </c>
      <c r="G66" s="10">
        <v>1130193</v>
      </c>
      <c r="H66" s="32">
        <f t="shared" si="0"/>
        <v>4594501</v>
      </c>
      <c r="I66" s="32">
        <v>2393.48</v>
      </c>
      <c r="J66" s="10">
        <v>2</v>
      </c>
      <c r="K66" s="10">
        <v>2</v>
      </c>
      <c r="L66" s="10">
        <v>1</v>
      </c>
      <c r="M66" s="10">
        <v>0</v>
      </c>
      <c r="N66" s="10">
        <v>0</v>
      </c>
      <c r="O66" s="10">
        <v>1</v>
      </c>
      <c r="P66" s="10">
        <v>6</v>
      </c>
      <c r="Q66" s="33">
        <v>5.4561097442835248E-10</v>
      </c>
      <c r="R66" s="10">
        <v>0</v>
      </c>
      <c r="S66" s="10">
        <v>1</v>
      </c>
      <c r="T66" s="33">
        <v>9.0935162404725422E-11</v>
      </c>
    </row>
    <row r="67" spans="1:20" ht="15" x14ac:dyDescent="0.25">
      <c r="A67" s="31" t="s">
        <v>1902</v>
      </c>
      <c r="B67" s="34">
        <v>37.5</v>
      </c>
      <c r="C67" s="32">
        <v>128.238832879591</v>
      </c>
      <c r="D67" s="10">
        <v>1131912</v>
      </c>
      <c r="E67" s="10">
        <v>1168820</v>
      </c>
      <c r="F67" s="10">
        <v>1165338</v>
      </c>
      <c r="G67" s="10">
        <v>1130885</v>
      </c>
      <c r="H67" s="32">
        <f t="shared" si="0"/>
        <v>4596955</v>
      </c>
      <c r="I67" s="32">
        <v>2416.06</v>
      </c>
      <c r="J67" s="10">
        <v>4</v>
      </c>
      <c r="K67" s="10">
        <v>1</v>
      </c>
      <c r="L67" s="10">
        <v>1</v>
      </c>
      <c r="M67" s="10">
        <v>0</v>
      </c>
      <c r="N67" s="10">
        <v>2</v>
      </c>
      <c r="O67" s="10">
        <v>0</v>
      </c>
      <c r="P67" s="10">
        <v>8</v>
      </c>
      <c r="Q67" s="33">
        <v>7.2029768552280297E-10</v>
      </c>
      <c r="R67" s="10">
        <v>0</v>
      </c>
      <c r="S67" s="10">
        <v>2</v>
      </c>
      <c r="T67" s="33">
        <v>1.8007442138070074E-10</v>
      </c>
    </row>
    <row r="68" spans="1:20" ht="15" x14ac:dyDescent="0.25">
      <c r="A68" s="31" t="s">
        <v>1903</v>
      </c>
      <c r="B68" s="34">
        <v>37.5</v>
      </c>
      <c r="C68" s="32">
        <v>128.96327885011101</v>
      </c>
      <c r="D68" s="10">
        <v>1132149</v>
      </c>
      <c r="E68" s="10">
        <v>1169090</v>
      </c>
      <c r="F68" s="10">
        <v>1165658</v>
      </c>
      <c r="G68" s="10">
        <v>1130971</v>
      </c>
      <c r="H68" s="32">
        <f t="shared" ref="H68:H105" si="1">SUM(D68,E68,F68,G68)</f>
        <v>4597868</v>
      </c>
      <c r="I68" s="32">
        <v>2416.06</v>
      </c>
      <c r="J68" s="10">
        <v>0</v>
      </c>
      <c r="K68" s="10">
        <v>0</v>
      </c>
      <c r="L68" s="10">
        <v>2</v>
      </c>
      <c r="M68" s="10">
        <v>0</v>
      </c>
      <c r="N68" s="10">
        <v>1</v>
      </c>
      <c r="O68" s="10">
        <v>0</v>
      </c>
      <c r="P68" s="10">
        <v>3</v>
      </c>
      <c r="Q68" s="33">
        <v>2.7005799592488926E-10</v>
      </c>
      <c r="R68" s="10">
        <v>1</v>
      </c>
      <c r="S68" s="10">
        <v>2</v>
      </c>
      <c r="T68" s="33">
        <v>2.7005799592488926E-10</v>
      </c>
    </row>
    <row r="69" spans="1:20" ht="15" x14ac:dyDescent="0.25">
      <c r="A69" s="31" t="s">
        <v>1904</v>
      </c>
      <c r="B69" s="34">
        <v>37.5</v>
      </c>
      <c r="C69" s="32">
        <v>115.50216201599901</v>
      </c>
      <c r="D69" s="10">
        <v>1131932</v>
      </c>
      <c r="E69" s="10">
        <v>1168742</v>
      </c>
      <c r="F69" s="10">
        <v>1165443</v>
      </c>
      <c r="G69" s="10">
        <v>1130750</v>
      </c>
      <c r="H69" s="32">
        <f t="shared" si="1"/>
        <v>4596867</v>
      </c>
      <c r="I69" s="32">
        <v>2416.06</v>
      </c>
      <c r="J69" s="10">
        <v>1</v>
      </c>
      <c r="K69" s="10">
        <v>0</v>
      </c>
      <c r="L69" s="10">
        <v>3</v>
      </c>
      <c r="M69" s="10">
        <v>2</v>
      </c>
      <c r="N69" s="10">
        <v>2</v>
      </c>
      <c r="O69" s="10">
        <v>0</v>
      </c>
      <c r="P69" s="10">
        <v>8</v>
      </c>
      <c r="Q69" s="33">
        <v>7.2031147452220747E-10</v>
      </c>
      <c r="R69" s="10">
        <v>2</v>
      </c>
      <c r="S69" s="10">
        <v>0</v>
      </c>
      <c r="T69" s="33">
        <v>1.8007786863055187E-10</v>
      </c>
    </row>
    <row r="70" spans="1:20" ht="15" x14ac:dyDescent="0.25">
      <c r="A70" s="31" t="s">
        <v>1905</v>
      </c>
      <c r="B70" s="34">
        <v>37.5</v>
      </c>
      <c r="C70" s="32">
        <v>141.38822634673599</v>
      </c>
      <c r="D70" s="10">
        <v>1129544</v>
      </c>
      <c r="E70" s="10">
        <v>1165965</v>
      </c>
      <c r="F70" s="10">
        <v>1162305</v>
      </c>
      <c r="G70" s="10">
        <v>1128477</v>
      </c>
      <c r="H70" s="32">
        <f t="shared" si="1"/>
        <v>4586291</v>
      </c>
      <c r="I70" s="32">
        <v>2416.06</v>
      </c>
      <c r="J70" s="10">
        <v>3</v>
      </c>
      <c r="K70" s="10">
        <v>0</v>
      </c>
      <c r="L70" s="10">
        <v>0</v>
      </c>
      <c r="M70" s="10">
        <v>1</v>
      </c>
      <c r="N70" s="10">
        <v>0</v>
      </c>
      <c r="O70" s="10">
        <v>0</v>
      </c>
      <c r="P70" s="10">
        <v>4</v>
      </c>
      <c r="Q70" s="33">
        <v>3.6098625740848941E-10</v>
      </c>
      <c r="R70" s="10">
        <v>0</v>
      </c>
      <c r="S70" s="10">
        <v>2</v>
      </c>
      <c r="T70" s="33">
        <v>1.804931287042447E-10</v>
      </c>
    </row>
    <row r="71" spans="1:20" ht="15" x14ac:dyDescent="0.25">
      <c r="A71" s="31" t="s">
        <v>1906</v>
      </c>
      <c r="B71" s="34">
        <v>37.5</v>
      </c>
      <c r="C71" s="32">
        <v>97.454365814014395</v>
      </c>
      <c r="D71" s="10">
        <v>1129459</v>
      </c>
      <c r="E71" s="10">
        <v>1165870</v>
      </c>
      <c r="F71" s="10">
        <v>1162202</v>
      </c>
      <c r="G71" s="10">
        <v>1128395</v>
      </c>
      <c r="H71" s="32">
        <f t="shared" si="1"/>
        <v>4585926</v>
      </c>
      <c r="I71" s="32">
        <v>2461.2199999999998</v>
      </c>
      <c r="J71" s="10">
        <v>2</v>
      </c>
      <c r="K71" s="10">
        <v>1</v>
      </c>
      <c r="L71" s="10">
        <v>0</v>
      </c>
      <c r="M71" s="10">
        <v>2</v>
      </c>
      <c r="N71" s="10">
        <v>0</v>
      </c>
      <c r="O71" s="10">
        <v>0</v>
      </c>
      <c r="P71" s="10">
        <v>5</v>
      </c>
      <c r="Q71" s="33">
        <v>4.4298857569267143E-10</v>
      </c>
      <c r="R71" s="10">
        <v>2</v>
      </c>
      <c r="S71" s="10">
        <v>1</v>
      </c>
      <c r="T71" s="33">
        <v>2.6579314541560286E-10</v>
      </c>
    </row>
    <row r="72" spans="1:20" ht="15" x14ac:dyDescent="0.25">
      <c r="A72" s="31" t="s">
        <v>1907</v>
      </c>
      <c r="B72" s="34">
        <v>37.5</v>
      </c>
      <c r="C72" s="32">
        <v>81.595874542832306</v>
      </c>
      <c r="D72" s="10">
        <v>1127018</v>
      </c>
      <c r="E72" s="10">
        <v>1162343</v>
      </c>
      <c r="F72" s="10">
        <v>1158802</v>
      </c>
      <c r="G72" s="10">
        <v>1125924</v>
      </c>
      <c r="H72" s="32">
        <f t="shared" si="1"/>
        <v>4574087</v>
      </c>
      <c r="I72" s="32">
        <v>2461.2199999999998</v>
      </c>
      <c r="J72" s="10">
        <v>1</v>
      </c>
      <c r="K72" s="10">
        <v>0</v>
      </c>
      <c r="L72" s="10">
        <v>2</v>
      </c>
      <c r="M72" s="10">
        <v>1</v>
      </c>
      <c r="N72" s="10">
        <v>1</v>
      </c>
      <c r="O72" s="10">
        <v>0</v>
      </c>
      <c r="P72" s="10">
        <v>5</v>
      </c>
      <c r="Q72" s="33">
        <v>4.441351524297613E-10</v>
      </c>
      <c r="R72" s="10">
        <v>0</v>
      </c>
      <c r="S72" s="10">
        <v>2</v>
      </c>
      <c r="T72" s="33">
        <v>1.7765406097190451E-10</v>
      </c>
    </row>
    <row r="73" spans="1:20" ht="15" x14ac:dyDescent="0.25">
      <c r="A73" s="31" t="s">
        <v>1908</v>
      </c>
      <c r="B73" s="34">
        <v>37.5</v>
      </c>
      <c r="C73" s="32">
        <v>125.207186809205</v>
      </c>
      <c r="D73" s="10">
        <v>1129663</v>
      </c>
      <c r="E73" s="10">
        <v>1166060</v>
      </c>
      <c r="F73" s="10">
        <v>1162376</v>
      </c>
      <c r="G73" s="10">
        <v>1128554</v>
      </c>
      <c r="H73" s="32">
        <f t="shared" si="1"/>
        <v>4586653</v>
      </c>
      <c r="I73" s="32">
        <v>2461.2199999999998</v>
      </c>
      <c r="J73" s="10">
        <v>2</v>
      </c>
      <c r="K73" s="10">
        <v>1</v>
      </c>
      <c r="L73" s="10">
        <v>4</v>
      </c>
      <c r="M73" s="10">
        <v>1</v>
      </c>
      <c r="N73" s="10">
        <v>2</v>
      </c>
      <c r="O73" s="10">
        <v>0</v>
      </c>
      <c r="P73" s="10">
        <v>10</v>
      </c>
      <c r="Q73" s="33">
        <v>8.8583672101289981E-10</v>
      </c>
      <c r="R73" s="10">
        <v>0</v>
      </c>
      <c r="S73" s="10">
        <v>1</v>
      </c>
      <c r="T73" s="33">
        <v>8.8583672101289978E-11</v>
      </c>
    </row>
    <row r="74" spans="1:20" ht="15" x14ac:dyDescent="0.25">
      <c r="A74" s="31" t="s">
        <v>1909</v>
      </c>
      <c r="B74" s="34">
        <v>37.5</v>
      </c>
      <c r="C74" s="32">
        <v>216.116261125205</v>
      </c>
      <c r="D74" s="10">
        <v>1130523</v>
      </c>
      <c r="E74" s="10">
        <v>1167007</v>
      </c>
      <c r="F74" s="10">
        <v>1163351</v>
      </c>
      <c r="G74" s="10">
        <v>1129484</v>
      </c>
      <c r="H74" s="32">
        <f t="shared" si="1"/>
        <v>4590365</v>
      </c>
      <c r="I74" s="32">
        <v>2461.2199999999998</v>
      </c>
      <c r="J74" s="10">
        <v>1</v>
      </c>
      <c r="K74" s="10">
        <v>0</v>
      </c>
      <c r="L74" s="10">
        <v>1</v>
      </c>
      <c r="M74" s="10">
        <v>0</v>
      </c>
      <c r="N74" s="10">
        <v>0</v>
      </c>
      <c r="O74" s="10">
        <v>0</v>
      </c>
      <c r="P74" s="10">
        <v>2</v>
      </c>
      <c r="Q74" s="33">
        <v>1.7702407777786643E-10</v>
      </c>
      <c r="R74" s="10">
        <v>0</v>
      </c>
      <c r="S74" s="10">
        <v>0</v>
      </c>
      <c r="T74" s="33">
        <v>0</v>
      </c>
    </row>
    <row r="75" spans="1:20" ht="15" x14ac:dyDescent="0.25">
      <c r="A75" s="31" t="s">
        <v>1910</v>
      </c>
      <c r="B75" s="34">
        <v>37.5</v>
      </c>
      <c r="C75" s="32">
        <v>106.92414381288199</v>
      </c>
      <c r="D75" s="10">
        <v>1129683</v>
      </c>
      <c r="E75" s="10">
        <v>1166088</v>
      </c>
      <c r="F75" s="10">
        <v>1162474</v>
      </c>
      <c r="G75" s="10">
        <v>1128632</v>
      </c>
      <c r="H75" s="32">
        <f t="shared" si="1"/>
        <v>4586877</v>
      </c>
      <c r="I75" s="32">
        <v>2461.2199999999998</v>
      </c>
      <c r="J75" s="10">
        <v>2</v>
      </c>
      <c r="K75" s="10">
        <v>1</v>
      </c>
      <c r="L75" s="10">
        <v>1</v>
      </c>
      <c r="M75" s="10">
        <v>2</v>
      </c>
      <c r="N75" s="10">
        <v>0</v>
      </c>
      <c r="O75" s="10">
        <v>2</v>
      </c>
      <c r="P75" s="10">
        <v>8</v>
      </c>
      <c r="Q75" s="33">
        <v>7.0863476896266972E-10</v>
      </c>
      <c r="R75" s="10">
        <v>0</v>
      </c>
      <c r="S75" s="10">
        <v>0</v>
      </c>
      <c r="T75" s="33">
        <v>0</v>
      </c>
    </row>
    <row r="76" spans="1:20" ht="15" x14ac:dyDescent="0.25">
      <c r="A76" s="31" t="s">
        <v>1911</v>
      </c>
      <c r="B76" s="34">
        <v>37.5</v>
      </c>
      <c r="C76" s="32">
        <v>100.032166736733</v>
      </c>
      <c r="D76" s="10">
        <v>1129477</v>
      </c>
      <c r="E76" s="10">
        <v>1165953</v>
      </c>
      <c r="F76" s="10">
        <v>1162301</v>
      </c>
      <c r="G76" s="10">
        <v>1128373</v>
      </c>
      <c r="H76" s="32">
        <f t="shared" si="1"/>
        <v>4586104</v>
      </c>
      <c r="I76" s="32">
        <v>2461.2199999999998</v>
      </c>
      <c r="J76" s="10">
        <v>1</v>
      </c>
      <c r="K76" s="10">
        <v>1</v>
      </c>
      <c r="L76" s="10">
        <v>0</v>
      </c>
      <c r="M76" s="10">
        <v>1</v>
      </c>
      <c r="N76" s="10">
        <v>1</v>
      </c>
      <c r="O76" s="10">
        <v>0</v>
      </c>
      <c r="P76" s="10">
        <v>4</v>
      </c>
      <c r="Q76" s="33">
        <v>3.5437710561679187E-10</v>
      </c>
      <c r="R76" s="10">
        <v>1</v>
      </c>
      <c r="S76" s="10">
        <v>1</v>
      </c>
      <c r="T76" s="33">
        <v>1.7718855280839594E-10</v>
      </c>
    </row>
    <row r="77" spans="1:20" ht="15" x14ac:dyDescent="0.25">
      <c r="A77" s="31" t="s">
        <v>1912</v>
      </c>
      <c r="B77" s="34">
        <v>37.5</v>
      </c>
      <c r="C77" s="32">
        <v>75.045266020630194</v>
      </c>
      <c r="D77" s="10">
        <v>1129406</v>
      </c>
      <c r="E77" s="10">
        <v>1165775</v>
      </c>
      <c r="F77" s="10">
        <v>1162131</v>
      </c>
      <c r="G77" s="10">
        <v>1128291</v>
      </c>
      <c r="H77" s="32">
        <f t="shared" si="1"/>
        <v>4585603</v>
      </c>
      <c r="I77" s="32">
        <v>2461.2199999999998</v>
      </c>
      <c r="J77" s="10">
        <v>1</v>
      </c>
      <c r="K77" s="10">
        <v>1</v>
      </c>
      <c r="L77" s="10">
        <v>0</v>
      </c>
      <c r="M77" s="10">
        <v>2</v>
      </c>
      <c r="N77" s="10">
        <v>0</v>
      </c>
      <c r="O77" s="10">
        <v>2</v>
      </c>
      <c r="P77" s="10">
        <v>6</v>
      </c>
      <c r="Q77" s="33">
        <v>5.3162373462473469E-10</v>
      </c>
      <c r="R77" s="10">
        <v>0</v>
      </c>
      <c r="S77" s="10">
        <v>0</v>
      </c>
      <c r="T77" s="33">
        <v>0</v>
      </c>
    </row>
    <row r="78" spans="1:20" ht="15" x14ac:dyDescent="0.25">
      <c r="A78" s="31" t="s">
        <v>1913</v>
      </c>
      <c r="B78" s="34">
        <v>37.5</v>
      </c>
      <c r="C78" s="32">
        <v>80.167707870392405</v>
      </c>
      <c r="D78" s="10">
        <v>1129465</v>
      </c>
      <c r="E78" s="10">
        <v>1165753</v>
      </c>
      <c r="F78" s="10">
        <v>1162096</v>
      </c>
      <c r="G78" s="10">
        <v>1128404</v>
      </c>
      <c r="H78" s="32">
        <f t="shared" si="1"/>
        <v>4585718</v>
      </c>
      <c r="I78" s="32">
        <v>2461.2199999999998</v>
      </c>
      <c r="J78" s="10">
        <v>2</v>
      </c>
      <c r="K78" s="10">
        <v>0</v>
      </c>
      <c r="L78" s="10">
        <v>1</v>
      </c>
      <c r="M78" s="10">
        <v>0</v>
      </c>
      <c r="N78" s="10">
        <v>0</v>
      </c>
      <c r="O78" s="10">
        <v>0</v>
      </c>
      <c r="P78" s="10">
        <v>3</v>
      </c>
      <c r="Q78" s="33">
        <v>2.6580520131922497E-10</v>
      </c>
      <c r="R78" s="10">
        <v>0</v>
      </c>
      <c r="S78" s="10">
        <v>1</v>
      </c>
      <c r="T78" s="33">
        <v>8.8601733773074995E-11</v>
      </c>
    </row>
    <row r="79" spans="1:20" ht="15" x14ac:dyDescent="0.25">
      <c r="A79" s="31" t="s">
        <v>1914</v>
      </c>
      <c r="B79" s="34">
        <v>37.5</v>
      </c>
      <c r="C79" s="32">
        <v>53.264114314609898</v>
      </c>
      <c r="D79" s="10">
        <v>1129033</v>
      </c>
      <c r="E79" s="10">
        <v>1165319</v>
      </c>
      <c r="F79" s="10">
        <v>1161642</v>
      </c>
      <c r="G79" s="10">
        <v>1127987</v>
      </c>
      <c r="H79" s="32">
        <f t="shared" si="1"/>
        <v>4583981</v>
      </c>
      <c r="I79" s="32">
        <v>2461.2199999999998</v>
      </c>
      <c r="J79" s="10">
        <v>2</v>
      </c>
      <c r="K79" s="10">
        <v>1</v>
      </c>
      <c r="L79" s="10">
        <v>0</v>
      </c>
      <c r="M79" s="10">
        <v>0</v>
      </c>
      <c r="N79" s="10">
        <v>1</v>
      </c>
      <c r="O79" s="10">
        <v>0</v>
      </c>
      <c r="P79" s="10">
        <v>4</v>
      </c>
      <c r="Q79" s="33">
        <v>3.5454122989986032E-10</v>
      </c>
      <c r="R79" s="10">
        <v>0</v>
      </c>
      <c r="S79" s="10">
        <v>2</v>
      </c>
      <c r="T79" s="33">
        <v>1.7727061494993016E-10</v>
      </c>
    </row>
    <row r="80" spans="1:20" ht="15" x14ac:dyDescent="0.25">
      <c r="A80" s="31" t="s">
        <v>1915</v>
      </c>
      <c r="B80" s="34">
        <v>37.5</v>
      </c>
      <c r="C80" s="32">
        <v>32.786765090023799</v>
      </c>
      <c r="D80" s="10">
        <v>1131545</v>
      </c>
      <c r="E80" s="10">
        <v>1167723</v>
      </c>
      <c r="F80" s="10">
        <v>1164232</v>
      </c>
      <c r="G80" s="10">
        <v>1130396</v>
      </c>
      <c r="H80" s="32">
        <f t="shared" si="1"/>
        <v>4593896</v>
      </c>
      <c r="I80" s="32">
        <v>2461.2199999999998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33">
        <v>8.8444006001528532E-11</v>
      </c>
      <c r="R80" s="10">
        <v>1</v>
      </c>
      <c r="S80" s="10">
        <v>1</v>
      </c>
      <c r="T80" s="33">
        <v>1.7688801200305706E-10</v>
      </c>
    </row>
    <row r="81" spans="1:20" ht="15" x14ac:dyDescent="0.25">
      <c r="A81" s="31" t="s">
        <v>1916</v>
      </c>
      <c r="B81" s="34">
        <v>37.5</v>
      </c>
      <c r="C81" s="32">
        <v>98.991982700346099</v>
      </c>
      <c r="D81" s="10">
        <v>1133772</v>
      </c>
      <c r="E81" s="10">
        <v>1169482</v>
      </c>
      <c r="F81" s="10">
        <v>1166148</v>
      </c>
      <c r="G81" s="10">
        <v>1132771</v>
      </c>
      <c r="H81" s="32">
        <f t="shared" si="1"/>
        <v>4602173</v>
      </c>
      <c r="I81" s="32">
        <v>2461.2199999999998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2</v>
      </c>
      <c r="Q81" s="33">
        <v>1.7656987922635589E-10</v>
      </c>
      <c r="R81" s="10">
        <v>0</v>
      </c>
      <c r="S81" s="10">
        <v>1</v>
      </c>
      <c r="T81" s="33">
        <v>8.8284939613177943E-11</v>
      </c>
    </row>
    <row r="82" spans="1:20" ht="15" x14ac:dyDescent="0.25">
      <c r="A82" s="31" t="s">
        <v>1917</v>
      </c>
      <c r="B82" s="34">
        <v>37.5</v>
      </c>
      <c r="C82" s="32">
        <v>103.183300586651</v>
      </c>
      <c r="D82" s="10">
        <v>1130341</v>
      </c>
      <c r="E82" s="10">
        <v>1166897</v>
      </c>
      <c r="F82" s="10">
        <v>1163288</v>
      </c>
      <c r="G82" s="10">
        <v>1129252</v>
      </c>
      <c r="H82" s="32">
        <f t="shared" si="1"/>
        <v>4589778</v>
      </c>
      <c r="I82" s="32">
        <v>2483.7999999999997</v>
      </c>
      <c r="J82" s="10">
        <v>4</v>
      </c>
      <c r="K82" s="10">
        <v>4</v>
      </c>
      <c r="L82" s="10">
        <v>3</v>
      </c>
      <c r="M82" s="10">
        <v>1</v>
      </c>
      <c r="N82" s="10">
        <v>0</v>
      </c>
      <c r="O82" s="10">
        <v>1</v>
      </c>
      <c r="P82" s="10">
        <v>13</v>
      </c>
      <c r="Q82" s="33">
        <v>1.1403418148365621E-9</v>
      </c>
      <c r="R82" s="10">
        <v>0</v>
      </c>
      <c r="S82" s="10">
        <v>1</v>
      </c>
      <c r="T82" s="33">
        <v>8.7718601141274004E-11</v>
      </c>
    </row>
    <row r="83" spans="1:20" ht="15" x14ac:dyDescent="0.25">
      <c r="A83" s="31" t="s">
        <v>1918</v>
      </c>
      <c r="B83" s="34">
        <v>37.5</v>
      </c>
      <c r="C83" s="32">
        <v>84.112786903687905</v>
      </c>
      <c r="D83" s="10">
        <v>1129698</v>
      </c>
      <c r="E83" s="10">
        <v>1166079</v>
      </c>
      <c r="F83" s="10">
        <v>1162455</v>
      </c>
      <c r="G83" s="10">
        <v>1128586</v>
      </c>
      <c r="H83" s="32">
        <f t="shared" si="1"/>
        <v>4586818</v>
      </c>
      <c r="I83" s="32">
        <v>2483.7999999999997</v>
      </c>
      <c r="J83" s="10">
        <v>1</v>
      </c>
      <c r="K83" s="10">
        <v>3</v>
      </c>
      <c r="L83" s="10">
        <v>1</v>
      </c>
      <c r="M83" s="10">
        <v>1</v>
      </c>
      <c r="N83" s="10">
        <v>0</v>
      </c>
      <c r="O83" s="10">
        <v>1</v>
      </c>
      <c r="P83" s="10">
        <v>7</v>
      </c>
      <c r="Q83" s="33">
        <v>6.1442645859568892E-10</v>
      </c>
      <c r="R83" s="10">
        <v>0</v>
      </c>
      <c r="S83" s="10">
        <v>1</v>
      </c>
      <c r="T83" s="33">
        <v>8.7775208370812705E-11</v>
      </c>
    </row>
    <row r="84" spans="1:20" ht="15" x14ac:dyDescent="0.25">
      <c r="A84" s="31" t="s">
        <v>1919</v>
      </c>
      <c r="B84" s="34">
        <v>50</v>
      </c>
      <c r="C84" s="32">
        <v>119.492689345419</v>
      </c>
      <c r="D84" s="10">
        <v>1129605</v>
      </c>
      <c r="E84" s="10">
        <v>1166010</v>
      </c>
      <c r="F84" s="10">
        <v>1162373</v>
      </c>
      <c r="G84" s="10">
        <v>1128537</v>
      </c>
      <c r="H84" s="32">
        <f t="shared" si="1"/>
        <v>4586525</v>
      </c>
      <c r="I84" s="32">
        <v>2336.88</v>
      </c>
      <c r="J84" s="10">
        <v>2</v>
      </c>
      <c r="K84" s="10">
        <v>1</v>
      </c>
      <c r="L84" s="10">
        <v>2</v>
      </c>
      <c r="M84" s="10">
        <v>1</v>
      </c>
      <c r="N84" s="10">
        <v>2</v>
      </c>
      <c r="O84" s="10">
        <v>0</v>
      </c>
      <c r="P84" s="10">
        <v>8</v>
      </c>
      <c r="Q84" s="33">
        <v>7.4639687112775307E-10</v>
      </c>
      <c r="R84" s="10">
        <v>0</v>
      </c>
      <c r="S84" s="10">
        <v>0</v>
      </c>
      <c r="T84" s="33">
        <v>0</v>
      </c>
    </row>
    <row r="85" spans="1:20" ht="15" x14ac:dyDescent="0.25">
      <c r="A85" s="31" t="s">
        <v>1920</v>
      </c>
      <c r="B85" s="34">
        <v>50</v>
      </c>
      <c r="C85" s="32">
        <v>107.99975322362501</v>
      </c>
      <c r="D85" s="10">
        <v>1129778</v>
      </c>
      <c r="E85" s="10">
        <v>1166192</v>
      </c>
      <c r="F85" s="10">
        <v>1162538</v>
      </c>
      <c r="G85" s="10">
        <v>1128641</v>
      </c>
      <c r="H85" s="32">
        <f t="shared" si="1"/>
        <v>4587149</v>
      </c>
      <c r="I85" s="32">
        <v>2336.88</v>
      </c>
      <c r="J85" s="10">
        <v>3</v>
      </c>
      <c r="K85" s="10">
        <v>0</v>
      </c>
      <c r="L85" s="10">
        <v>0</v>
      </c>
      <c r="M85" s="10">
        <v>1</v>
      </c>
      <c r="N85" s="10">
        <v>1</v>
      </c>
      <c r="O85" s="10">
        <v>2</v>
      </c>
      <c r="P85" s="10">
        <v>7</v>
      </c>
      <c r="Q85" s="33">
        <v>6.5300841997514477E-10</v>
      </c>
      <c r="R85" s="10">
        <v>0</v>
      </c>
      <c r="S85" s="10">
        <v>0</v>
      </c>
      <c r="T85" s="33">
        <v>0</v>
      </c>
    </row>
    <row r="86" spans="1:20" ht="15" x14ac:dyDescent="0.25">
      <c r="A86" s="31" t="s">
        <v>1921</v>
      </c>
      <c r="B86" s="34">
        <v>50</v>
      </c>
      <c r="C86" s="32">
        <v>85.014818128265603</v>
      </c>
      <c r="D86" s="10">
        <v>1129237</v>
      </c>
      <c r="E86" s="10">
        <v>1165680</v>
      </c>
      <c r="F86" s="10">
        <v>1162030</v>
      </c>
      <c r="G86" s="10">
        <v>1128180</v>
      </c>
      <c r="H86" s="32">
        <f t="shared" si="1"/>
        <v>4585127</v>
      </c>
      <c r="I86" s="32">
        <v>2336.88</v>
      </c>
      <c r="J86" s="10">
        <v>1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2</v>
      </c>
      <c r="Q86" s="33">
        <v>1.8665611167090998E-10</v>
      </c>
      <c r="R86" s="10">
        <v>0</v>
      </c>
      <c r="S86" s="10">
        <v>1</v>
      </c>
      <c r="T86" s="33">
        <v>9.3328055835454988E-11</v>
      </c>
    </row>
    <row r="87" spans="1:20" ht="15" x14ac:dyDescent="0.25">
      <c r="A87" s="31" t="s">
        <v>1922</v>
      </c>
      <c r="B87" s="34">
        <v>50</v>
      </c>
      <c r="C87" s="32">
        <v>83.036629847887497</v>
      </c>
      <c r="D87" s="10">
        <v>1133158</v>
      </c>
      <c r="E87" s="10">
        <v>1168790</v>
      </c>
      <c r="F87" s="10">
        <v>1165394</v>
      </c>
      <c r="G87" s="10">
        <v>1132213</v>
      </c>
      <c r="H87" s="32">
        <f t="shared" si="1"/>
        <v>4599555</v>
      </c>
      <c r="I87" s="32">
        <v>2336.88</v>
      </c>
      <c r="J87" s="10">
        <v>0</v>
      </c>
      <c r="K87" s="10">
        <v>3</v>
      </c>
      <c r="L87" s="10">
        <v>0</v>
      </c>
      <c r="M87" s="10">
        <v>0</v>
      </c>
      <c r="N87" s="10">
        <v>0</v>
      </c>
      <c r="O87" s="10">
        <v>1</v>
      </c>
      <c r="P87" s="10">
        <v>4</v>
      </c>
      <c r="Q87" s="33">
        <v>3.721412081548343E-10</v>
      </c>
      <c r="R87" s="10">
        <v>0</v>
      </c>
      <c r="S87" s="10">
        <v>2</v>
      </c>
      <c r="T87" s="33">
        <v>1.8607060407741715E-10</v>
      </c>
    </row>
    <row r="88" spans="1:20" ht="15" x14ac:dyDescent="0.25">
      <c r="A88" s="31" t="s">
        <v>1923</v>
      </c>
      <c r="B88" s="34">
        <v>50</v>
      </c>
      <c r="C88" s="32">
        <v>179.419446162615</v>
      </c>
      <c r="D88" s="10">
        <v>1130424</v>
      </c>
      <c r="E88" s="10">
        <v>1166818</v>
      </c>
      <c r="F88" s="10">
        <v>1163273</v>
      </c>
      <c r="G88" s="10">
        <v>1129316</v>
      </c>
      <c r="H88" s="32">
        <f t="shared" si="1"/>
        <v>4589831</v>
      </c>
      <c r="I88" s="32">
        <v>2336.88</v>
      </c>
      <c r="J88" s="10">
        <v>1</v>
      </c>
      <c r="K88" s="10">
        <v>2</v>
      </c>
      <c r="L88" s="10">
        <v>1</v>
      </c>
      <c r="M88" s="10">
        <v>0</v>
      </c>
      <c r="N88" s="10">
        <v>1</v>
      </c>
      <c r="O88" s="10">
        <v>0</v>
      </c>
      <c r="P88" s="10">
        <v>5</v>
      </c>
      <c r="Q88" s="33">
        <v>4.6616203153084746E-10</v>
      </c>
      <c r="R88" s="10">
        <v>0</v>
      </c>
      <c r="S88" s="10">
        <v>0</v>
      </c>
      <c r="T88" s="33">
        <v>0</v>
      </c>
    </row>
    <row r="89" spans="1:20" ht="15" x14ac:dyDescent="0.25">
      <c r="A89" s="31" t="s">
        <v>1924</v>
      </c>
      <c r="B89" s="34">
        <v>50</v>
      </c>
      <c r="C89" s="32">
        <v>108.067264869412</v>
      </c>
      <c r="D89" s="10">
        <v>1129025</v>
      </c>
      <c r="E89" s="10">
        <v>1165449</v>
      </c>
      <c r="F89" s="10">
        <v>1161697</v>
      </c>
      <c r="G89" s="10">
        <v>1128005</v>
      </c>
      <c r="H89" s="32">
        <f t="shared" si="1"/>
        <v>4584176</v>
      </c>
      <c r="I89" s="32">
        <v>2336.88</v>
      </c>
      <c r="J89" s="10">
        <v>3</v>
      </c>
      <c r="K89" s="10">
        <v>1</v>
      </c>
      <c r="L89" s="10">
        <v>3</v>
      </c>
      <c r="M89" s="10">
        <v>2</v>
      </c>
      <c r="N89" s="10">
        <v>3</v>
      </c>
      <c r="O89" s="10">
        <v>0</v>
      </c>
      <c r="P89" s="10">
        <v>12</v>
      </c>
      <c r="Q89" s="33">
        <v>1.1201690039875926E-9</v>
      </c>
      <c r="R89" s="10">
        <v>0</v>
      </c>
      <c r="S89" s="10">
        <v>2</v>
      </c>
      <c r="T89" s="33">
        <v>1.8669483399793209E-10</v>
      </c>
    </row>
    <row r="90" spans="1:20" ht="15" x14ac:dyDescent="0.25">
      <c r="A90" s="31" t="s">
        <v>1925</v>
      </c>
      <c r="B90" s="34">
        <v>50</v>
      </c>
      <c r="C90" s="32">
        <v>158.652030985669</v>
      </c>
      <c r="D90" s="10">
        <v>1130088</v>
      </c>
      <c r="E90" s="10">
        <v>1166698</v>
      </c>
      <c r="F90" s="10">
        <v>1162981</v>
      </c>
      <c r="G90" s="10">
        <v>1129064</v>
      </c>
      <c r="H90" s="32">
        <f t="shared" si="1"/>
        <v>4588831</v>
      </c>
      <c r="I90" s="32">
        <v>2336.88</v>
      </c>
      <c r="J90" s="10">
        <v>2</v>
      </c>
      <c r="K90" s="10">
        <v>1</v>
      </c>
      <c r="L90" s="10">
        <v>0</v>
      </c>
      <c r="M90" s="10">
        <v>1</v>
      </c>
      <c r="N90" s="10">
        <v>2</v>
      </c>
      <c r="O90" s="10">
        <v>0</v>
      </c>
      <c r="P90" s="10">
        <v>6</v>
      </c>
      <c r="Q90" s="33">
        <v>5.5951634131043688E-10</v>
      </c>
      <c r="R90" s="10">
        <v>0</v>
      </c>
      <c r="S90" s="10">
        <v>3</v>
      </c>
      <c r="T90" s="33">
        <v>2.7975817065521844E-10</v>
      </c>
    </row>
    <row r="91" spans="1:20" ht="15" x14ac:dyDescent="0.25">
      <c r="A91" s="31" t="s">
        <v>1926</v>
      </c>
      <c r="B91" s="34">
        <v>50</v>
      </c>
      <c r="C91" s="32">
        <v>103.40888904148601</v>
      </c>
      <c r="D91" s="10">
        <v>1133733</v>
      </c>
      <c r="E91" s="10">
        <v>1169409</v>
      </c>
      <c r="F91" s="10">
        <v>1166052</v>
      </c>
      <c r="G91" s="10">
        <v>1132607</v>
      </c>
      <c r="H91" s="32">
        <f t="shared" si="1"/>
        <v>4601801</v>
      </c>
      <c r="I91" s="32">
        <v>2336.88</v>
      </c>
      <c r="J91" s="10">
        <v>1</v>
      </c>
      <c r="K91" s="10">
        <v>1</v>
      </c>
      <c r="L91" s="10">
        <v>0</v>
      </c>
      <c r="M91" s="10">
        <v>0</v>
      </c>
      <c r="N91" s="10">
        <v>1</v>
      </c>
      <c r="O91" s="10">
        <v>0</v>
      </c>
      <c r="P91" s="10">
        <v>3</v>
      </c>
      <c r="Q91" s="33">
        <v>2.789696829580324E-10</v>
      </c>
      <c r="R91" s="10">
        <v>0</v>
      </c>
      <c r="S91" s="10">
        <v>2</v>
      </c>
      <c r="T91" s="33">
        <v>1.8597978863868827E-10</v>
      </c>
    </row>
    <row r="92" spans="1:20" ht="15" x14ac:dyDescent="0.25">
      <c r="A92" s="31" t="s">
        <v>1927</v>
      </c>
      <c r="B92" s="34">
        <v>50</v>
      </c>
      <c r="C92" s="32">
        <v>86.134800161943602</v>
      </c>
      <c r="D92" s="10">
        <v>1129072</v>
      </c>
      <c r="E92" s="10">
        <v>1165452</v>
      </c>
      <c r="F92" s="10">
        <v>1161764</v>
      </c>
      <c r="G92" s="10">
        <v>1128024</v>
      </c>
      <c r="H92" s="32">
        <f t="shared" si="1"/>
        <v>4584312</v>
      </c>
      <c r="I92" s="32">
        <v>2336.88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6</v>
      </c>
      <c r="Q92" s="33">
        <v>5.6006788630702116E-10</v>
      </c>
      <c r="R92" s="10">
        <v>1</v>
      </c>
      <c r="S92" s="10">
        <v>1</v>
      </c>
      <c r="T92" s="33">
        <v>1.8668929543567374E-10</v>
      </c>
    </row>
    <row r="93" spans="1:20" ht="15" x14ac:dyDescent="0.25">
      <c r="A93" s="31" t="s">
        <v>1928</v>
      </c>
      <c r="B93" s="34">
        <v>50</v>
      </c>
      <c r="C93" s="32">
        <v>102.591162503616</v>
      </c>
      <c r="D93" s="10">
        <v>1129606</v>
      </c>
      <c r="E93" s="10">
        <v>1166098</v>
      </c>
      <c r="F93" s="10">
        <v>1162400</v>
      </c>
      <c r="G93" s="10">
        <v>1128557</v>
      </c>
      <c r="H93" s="32">
        <f t="shared" si="1"/>
        <v>4586661</v>
      </c>
      <c r="I93" s="32">
        <v>2336.88</v>
      </c>
      <c r="J93" s="10">
        <v>3</v>
      </c>
      <c r="K93" s="10">
        <v>4</v>
      </c>
      <c r="L93" s="10">
        <v>2</v>
      </c>
      <c r="M93" s="10">
        <v>1</v>
      </c>
      <c r="N93" s="10">
        <v>0</v>
      </c>
      <c r="O93" s="10">
        <v>4</v>
      </c>
      <c r="P93" s="10">
        <v>14</v>
      </c>
      <c r="Q93" s="33">
        <v>1.3061557942392366E-9</v>
      </c>
      <c r="R93" s="10">
        <v>0</v>
      </c>
      <c r="S93" s="10">
        <v>2</v>
      </c>
      <c r="T93" s="33">
        <v>1.8659368489131951E-10</v>
      </c>
    </row>
    <row r="94" spans="1:20" ht="15" x14ac:dyDescent="0.25">
      <c r="A94" s="31" t="s">
        <v>1929</v>
      </c>
      <c r="B94" s="34">
        <v>50</v>
      </c>
      <c r="C94" s="32">
        <v>94.834256538156296</v>
      </c>
      <c r="D94" s="10">
        <v>1129645</v>
      </c>
      <c r="E94" s="10">
        <v>1166127</v>
      </c>
      <c r="F94" s="10">
        <v>1162488</v>
      </c>
      <c r="G94" s="10">
        <v>1128660</v>
      </c>
      <c r="H94" s="32">
        <f t="shared" si="1"/>
        <v>4586920</v>
      </c>
      <c r="I94" s="32">
        <v>2336.88</v>
      </c>
      <c r="J94" s="10">
        <v>3</v>
      </c>
      <c r="K94" s="10">
        <v>3</v>
      </c>
      <c r="L94" s="10">
        <v>0</v>
      </c>
      <c r="M94" s="10">
        <v>2</v>
      </c>
      <c r="N94" s="10">
        <v>0</v>
      </c>
      <c r="O94" s="10">
        <v>2</v>
      </c>
      <c r="P94" s="10">
        <v>10</v>
      </c>
      <c r="Q94" s="33">
        <v>9.3291574448355794E-10</v>
      </c>
      <c r="R94" s="10">
        <v>0</v>
      </c>
      <c r="S94" s="10">
        <v>0</v>
      </c>
      <c r="T94" s="33">
        <v>0</v>
      </c>
    </row>
    <row r="95" spans="1:20" ht="15" x14ac:dyDescent="0.25">
      <c r="A95" s="31" t="s">
        <v>1930</v>
      </c>
      <c r="B95" s="34">
        <v>50</v>
      </c>
      <c r="C95" s="32">
        <v>42.703856103268102</v>
      </c>
      <c r="D95" s="10">
        <v>1129086</v>
      </c>
      <c r="E95" s="10">
        <v>1165234</v>
      </c>
      <c r="F95" s="10">
        <v>1161581</v>
      </c>
      <c r="G95" s="10">
        <v>1128053</v>
      </c>
      <c r="H95" s="32">
        <f t="shared" si="1"/>
        <v>4583954</v>
      </c>
      <c r="I95" s="32">
        <v>2336.88</v>
      </c>
      <c r="J95" s="10">
        <v>2</v>
      </c>
      <c r="K95" s="10">
        <v>1</v>
      </c>
      <c r="L95" s="10">
        <v>1</v>
      </c>
      <c r="M95" s="10">
        <v>2</v>
      </c>
      <c r="N95" s="10">
        <v>2</v>
      </c>
      <c r="O95" s="10">
        <v>1</v>
      </c>
      <c r="P95" s="10">
        <v>9</v>
      </c>
      <c r="Q95" s="33">
        <v>8.401674401658197E-10</v>
      </c>
      <c r="R95" s="10">
        <v>0</v>
      </c>
      <c r="S95" s="10">
        <v>1</v>
      </c>
      <c r="T95" s="33">
        <v>9.3351937796202188E-11</v>
      </c>
    </row>
    <row r="96" spans="1:20" ht="15" x14ac:dyDescent="0.25">
      <c r="A96" s="31" t="s">
        <v>1931</v>
      </c>
      <c r="B96" s="34">
        <v>50</v>
      </c>
      <c r="C96" s="32">
        <v>114.71916552621001</v>
      </c>
      <c r="D96" s="10">
        <v>1128011</v>
      </c>
      <c r="E96" s="10">
        <v>1164484</v>
      </c>
      <c r="F96" s="10">
        <v>1160693</v>
      </c>
      <c r="G96" s="10">
        <v>1126848</v>
      </c>
      <c r="H96" s="32">
        <f t="shared" si="1"/>
        <v>4580036</v>
      </c>
      <c r="I96" s="32">
        <v>2293.1999999999998</v>
      </c>
      <c r="J96" s="10">
        <v>1</v>
      </c>
      <c r="K96" s="10">
        <v>0</v>
      </c>
      <c r="L96" s="10">
        <v>1</v>
      </c>
      <c r="M96" s="10">
        <v>1</v>
      </c>
      <c r="N96" s="10">
        <v>3</v>
      </c>
      <c r="O96" s="10">
        <v>1</v>
      </c>
      <c r="P96" s="10">
        <v>7</v>
      </c>
      <c r="Q96" s="33">
        <v>6.664801439340329E-10</v>
      </c>
      <c r="R96" s="10">
        <v>0</v>
      </c>
      <c r="S96" s="10">
        <v>0</v>
      </c>
      <c r="T96" s="33">
        <v>0</v>
      </c>
    </row>
    <row r="97" spans="1:20" ht="15" x14ac:dyDescent="0.25">
      <c r="A97" s="31" t="s">
        <v>1932</v>
      </c>
      <c r="B97" s="34">
        <v>50</v>
      </c>
      <c r="C97" s="32">
        <v>47.060079966054403</v>
      </c>
      <c r="D97" s="10">
        <v>1128453</v>
      </c>
      <c r="E97" s="10">
        <v>1164636</v>
      </c>
      <c r="F97" s="10">
        <v>1160917</v>
      </c>
      <c r="G97" s="10">
        <v>1127438</v>
      </c>
      <c r="H97" s="32">
        <f t="shared" si="1"/>
        <v>4581444</v>
      </c>
      <c r="I97" s="32">
        <v>2293.1999999999998</v>
      </c>
      <c r="J97" s="10">
        <v>1</v>
      </c>
      <c r="K97" s="10">
        <v>5</v>
      </c>
      <c r="L97" s="10">
        <v>2</v>
      </c>
      <c r="M97" s="10">
        <v>2</v>
      </c>
      <c r="N97" s="10">
        <v>0</v>
      </c>
      <c r="O97" s="10">
        <v>1</v>
      </c>
      <c r="P97" s="10">
        <v>11</v>
      </c>
      <c r="Q97" s="33">
        <v>1.0470040692576895E-9</v>
      </c>
      <c r="R97" s="10">
        <v>1</v>
      </c>
      <c r="S97" s="10">
        <v>1</v>
      </c>
      <c r="T97" s="33">
        <v>1.9036437622867082E-10</v>
      </c>
    </row>
    <row r="98" spans="1:20" ht="15" x14ac:dyDescent="0.25">
      <c r="A98" s="31" t="s">
        <v>1933</v>
      </c>
      <c r="B98" s="34">
        <v>50</v>
      </c>
      <c r="C98" s="32">
        <v>58.3412353394409</v>
      </c>
      <c r="D98" s="10">
        <v>1129079</v>
      </c>
      <c r="E98" s="10">
        <v>1165319</v>
      </c>
      <c r="F98" s="10">
        <v>1161713</v>
      </c>
      <c r="G98" s="10">
        <v>1127957</v>
      </c>
      <c r="H98" s="32">
        <f t="shared" si="1"/>
        <v>4584068</v>
      </c>
      <c r="I98" s="32">
        <v>2336.88</v>
      </c>
      <c r="J98" s="10">
        <v>1</v>
      </c>
      <c r="K98" s="10">
        <v>1</v>
      </c>
      <c r="L98" s="10">
        <v>1</v>
      </c>
      <c r="M98" s="10">
        <v>0</v>
      </c>
      <c r="N98" s="10">
        <v>2</v>
      </c>
      <c r="O98" s="10">
        <v>1</v>
      </c>
      <c r="P98" s="10">
        <v>6</v>
      </c>
      <c r="Q98" s="33">
        <v>5.6009769750621356E-10</v>
      </c>
      <c r="R98" s="10">
        <v>0</v>
      </c>
      <c r="S98" s="10">
        <v>0</v>
      </c>
      <c r="T98" s="33">
        <v>0</v>
      </c>
    </row>
    <row r="99" spans="1:20" ht="15" x14ac:dyDescent="0.25">
      <c r="A99" s="31" t="s">
        <v>1934</v>
      </c>
      <c r="B99" s="34">
        <v>50</v>
      </c>
      <c r="C99" s="32">
        <v>138.529034681019</v>
      </c>
      <c r="D99" s="10">
        <v>1129894</v>
      </c>
      <c r="E99" s="10">
        <v>1166414</v>
      </c>
      <c r="F99" s="10">
        <v>1162806</v>
      </c>
      <c r="G99" s="10">
        <v>1128727</v>
      </c>
      <c r="H99" s="32">
        <f t="shared" si="1"/>
        <v>4587841</v>
      </c>
      <c r="I99" s="32">
        <v>2336.88</v>
      </c>
      <c r="J99" s="10">
        <v>1</v>
      </c>
      <c r="K99" s="10">
        <v>2</v>
      </c>
      <c r="L99" s="10">
        <v>0</v>
      </c>
      <c r="M99" s="10">
        <v>0</v>
      </c>
      <c r="N99" s="10">
        <v>2</v>
      </c>
      <c r="O99" s="10">
        <v>0</v>
      </c>
      <c r="P99" s="10">
        <v>5</v>
      </c>
      <c r="Q99" s="33">
        <v>4.6636423174719018E-10</v>
      </c>
      <c r="R99" s="10">
        <v>0</v>
      </c>
      <c r="S99" s="10">
        <v>1</v>
      </c>
      <c r="T99" s="33">
        <v>9.3272846349438036E-11</v>
      </c>
    </row>
    <row r="100" spans="1:20" ht="15" x14ac:dyDescent="0.25">
      <c r="A100" s="31" t="s">
        <v>1935</v>
      </c>
      <c r="B100" s="34">
        <v>50</v>
      </c>
      <c r="C100" s="32">
        <v>153.909589582222</v>
      </c>
      <c r="D100" s="10">
        <v>1129712</v>
      </c>
      <c r="E100" s="10">
        <v>1166187</v>
      </c>
      <c r="F100" s="10">
        <v>1162515</v>
      </c>
      <c r="G100" s="10">
        <v>1128668</v>
      </c>
      <c r="H100" s="32">
        <f t="shared" si="1"/>
        <v>4587082</v>
      </c>
      <c r="I100" s="32">
        <v>2336.88</v>
      </c>
      <c r="J100" s="10">
        <v>3</v>
      </c>
      <c r="K100" s="10">
        <v>3</v>
      </c>
      <c r="L100" s="10">
        <v>0</v>
      </c>
      <c r="M100" s="10">
        <v>1</v>
      </c>
      <c r="N100" s="10">
        <v>0</v>
      </c>
      <c r="O100" s="10">
        <v>0</v>
      </c>
      <c r="P100" s="10">
        <v>7</v>
      </c>
      <c r="Q100" s="33">
        <v>6.5301795796991762E-10</v>
      </c>
      <c r="R100" s="10">
        <v>0</v>
      </c>
      <c r="S100" s="10">
        <v>3</v>
      </c>
      <c r="T100" s="33">
        <v>2.7986483912996466E-10</v>
      </c>
    </row>
    <row r="101" spans="1:20" ht="15" x14ac:dyDescent="0.25">
      <c r="A101" s="31" t="s">
        <v>1936</v>
      </c>
      <c r="B101" s="34">
        <v>50</v>
      </c>
      <c r="C101" s="32">
        <v>59.056086786345602</v>
      </c>
      <c r="D101" s="10">
        <v>1128857</v>
      </c>
      <c r="E101" s="10">
        <v>1165289</v>
      </c>
      <c r="F101" s="10">
        <v>1161556</v>
      </c>
      <c r="G101" s="10">
        <v>1127784</v>
      </c>
      <c r="H101" s="32">
        <f t="shared" si="1"/>
        <v>4583486</v>
      </c>
      <c r="I101" s="32">
        <v>2336.88</v>
      </c>
      <c r="J101" s="10">
        <v>0</v>
      </c>
      <c r="K101" s="10">
        <v>0</v>
      </c>
      <c r="L101" s="10">
        <v>0</v>
      </c>
      <c r="M101" s="10">
        <v>1</v>
      </c>
      <c r="N101" s="10">
        <v>0</v>
      </c>
      <c r="O101" s="10">
        <v>0</v>
      </c>
      <c r="P101" s="10">
        <v>1</v>
      </c>
      <c r="Q101" s="33">
        <v>9.3361469560210761E-11</v>
      </c>
      <c r="R101" s="10">
        <v>0</v>
      </c>
      <c r="S101" s="10">
        <v>0</v>
      </c>
      <c r="T101" s="33">
        <v>0</v>
      </c>
    </row>
    <row r="102" spans="1:20" ht="15" x14ac:dyDescent="0.25">
      <c r="A102" s="31" t="s">
        <v>1937</v>
      </c>
      <c r="B102" s="34">
        <v>50</v>
      </c>
      <c r="C102" s="32">
        <v>71.166082605192699</v>
      </c>
      <c r="D102" s="10">
        <v>1129006</v>
      </c>
      <c r="E102" s="10">
        <v>1165219</v>
      </c>
      <c r="F102" s="10">
        <v>1161593</v>
      </c>
      <c r="G102" s="10">
        <v>1127889</v>
      </c>
      <c r="H102" s="32">
        <f t="shared" si="1"/>
        <v>4583707</v>
      </c>
      <c r="I102" s="32">
        <v>2336.88</v>
      </c>
      <c r="J102" s="10">
        <v>2</v>
      </c>
      <c r="K102" s="10">
        <v>1</v>
      </c>
      <c r="L102" s="10">
        <v>1</v>
      </c>
      <c r="M102" s="10">
        <v>2</v>
      </c>
      <c r="N102" s="10">
        <v>0</v>
      </c>
      <c r="O102" s="10">
        <v>1</v>
      </c>
      <c r="P102" s="10">
        <v>7</v>
      </c>
      <c r="Q102" s="33">
        <v>6.5349877744815837E-10</v>
      </c>
      <c r="R102" s="10">
        <v>0</v>
      </c>
      <c r="S102" s="10">
        <v>3</v>
      </c>
      <c r="T102" s="33">
        <v>2.800709046206393E-10</v>
      </c>
    </row>
    <row r="103" spans="1:20" ht="15" x14ac:dyDescent="0.25">
      <c r="A103" s="31" t="s">
        <v>1938</v>
      </c>
      <c r="B103" s="34">
        <v>50</v>
      </c>
      <c r="C103" s="32">
        <v>88.490208429392197</v>
      </c>
      <c r="D103" s="10">
        <v>1129214</v>
      </c>
      <c r="E103" s="10">
        <v>1165593</v>
      </c>
      <c r="F103" s="10">
        <v>1161913</v>
      </c>
      <c r="G103" s="10">
        <v>1128142</v>
      </c>
      <c r="H103" s="32">
        <f t="shared" si="1"/>
        <v>4584862</v>
      </c>
      <c r="I103" s="32">
        <v>2336.88</v>
      </c>
      <c r="J103" s="10">
        <v>3</v>
      </c>
      <c r="K103" s="10">
        <v>1</v>
      </c>
      <c r="L103" s="10">
        <v>0</v>
      </c>
      <c r="M103" s="10">
        <v>1</v>
      </c>
      <c r="N103" s="10">
        <v>1</v>
      </c>
      <c r="O103" s="10">
        <v>3</v>
      </c>
      <c r="P103" s="10">
        <v>9</v>
      </c>
      <c r="Q103" s="33">
        <v>8.4000105085341053E-10</v>
      </c>
      <c r="R103" s="10">
        <v>0</v>
      </c>
      <c r="S103" s="10">
        <v>1</v>
      </c>
      <c r="T103" s="33">
        <v>9.3333450094823388E-11</v>
      </c>
    </row>
    <row r="104" spans="1:20" ht="15" x14ac:dyDescent="0.25">
      <c r="A104" s="31" t="s">
        <v>1939</v>
      </c>
      <c r="B104" s="34">
        <v>50</v>
      </c>
      <c r="C104" s="32">
        <v>62.973124625937203</v>
      </c>
      <c r="D104" s="10">
        <v>1129205</v>
      </c>
      <c r="E104" s="10">
        <v>1165564</v>
      </c>
      <c r="F104" s="10">
        <v>1161870</v>
      </c>
      <c r="G104" s="10">
        <v>1128153</v>
      </c>
      <c r="H104" s="32">
        <f t="shared" si="1"/>
        <v>4584792</v>
      </c>
      <c r="I104" s="32">
        <v>2336.88</v>
      </c>
      <c r="J104" s="10">
        <v>1</v>
      </c>
      <c r="K104" s="10">
        <v>2</v>
      </c>
      <c r="L104" s="10">
        <v>0</v>
      </c>
      <c r="M104" s="10">
        <v>1</v>
      </c>
      <c r="N104" s="10">
        <v>2</v>
      </c>
      <c r="O104" s="10">
        <v>0</v>
      </c>
      <c r="P104" s="10">
        <v>6</v>
      </c>
      <c r="Q104" s="33">
        <v>5.6000925058583111E-10</v>
      </c>
      <c r="R104" s="10">
        <v>0</v>
      </c>
      <c r="S104" s="10">
        <v>1</v>
      </c>
      <c r="T104" s="33">
        <v>9.3334875097638505E-11</v>
      </c>
    </row>
    <row r="105" spans="1:20" ht="15" x14ac:dyDescent="0.25">
      <c r="A105" s="31" t="s">
        <v>1940</v>
      </c>
      <c r="B105" s="34">
        <v>50</v>
      </c>
      <c r="C105" s="32">
        <v>135.70855178822799</v>
      </c>
      <c r="D105" s="10">
        <v>1129528</v>
      </c>
      <c r="E105" s="10">
        <v>1165929</v>
      </c>
      <c r="F105" s="10">
        <v>1162292</v>
      </c>
      <c r="G105" s="10">
        <v>1128438</v>
      </c>
      <c r="H105" s="32">
        <f t="shared" si="1"/>
        <v>4586187</v>
      </c>
      <c r="I105" s="32">
        <v>2336.88</v>
      </c>
      <c r="J105" s="10">
        <v>1</v>
      </c>
      <c r="K105" s="10">
        <v>2</v>
      </c>
      <c r="L105" s="10">
        <v>0</v>
      </c>
      <c r="M105" s="10">
        <v>0</v>
      </c>
      <c r="N105" s="10">
        <v>0</v>
      </c>
      <c r="O105" s="10">
        <v>0</v>
      </c>
      <c r="P105" s="10">
        <v>3</v>
      </c>
      <c r="Q105" s="33">
        <v>2.7991945509547619E-10</v>
      </c>
      <c r="R105" s="10">
        <v>0</v>
      </c>
      <c r="S105" s="10">
        <v>1</v>
      </c>
      <c r="T105" s="33">
        <v>9.3306485031825405E-11</v>
      </c>
    </row>
    <row r="106" spans="1:20" x14ac:dyDescent="0.2">
      <c r="I106" s="21"/>
      <c r="Q106" s="20"/>
    </row>
  </sheetData>
  <mergeCells count="1">
    <mergeCell ref="A1:T1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workbookViewId="0">
      <selection activeCell="C34" sqref="C34"/>
    </sheetView>
  </sheetViews>
  <sheetFormatPr defaultRowHeight="14.25" x14ac:dyDescent="0.2"/>
  <cols>
    <col min="1" max="1" width="31.125" bestFit="1" customWidth="1"/>
    <col min="2" max="2" width="26.5" bestFit="1" customWidth="1"/>
    <col min="3" max="3" width="66.625" customWidth="1"/>
    <col min="4" max="4" width="39.5" customWidth="1"/>
  </cols>
  <sheetData>
    <row r="1" spans="1:4" s="1" customFormat="1" ht="15" x14ac:dyDescent="0.2">
      <c r="A1" s="78" t="s">
        <v>2053</v>
      </c>
      <c r="B1" s="78"/>
      <c r="C1" s="78"/>
      <c r="D1" s="48"/>
    </row>
    <row r="2" spans="1:4" s="15" customFormat="1" ht="15" x14ac:dyDescent="0.2">
      <c r="A2" s="49" t="s">
        <v>24</v>
      </c>
      <c r="B2" s="49" t="s">
        <v>1803</v>
      </c>
      <c r="C2" s="49" t="s">
        <v>1804</v>
      </c>
    </row>
    <row r="3" spans="1:4" s="15" customFormat="1" ht="15" x14ac:dyDescent="0.2">
      <c r="A3" s="42">
        <v>0</v>
      </c>
      <c r="B3" s="51" t="s">
        <v>27</v>
      </c>
      <c r="C3" s="51" t="s">
        <v>28</v>
      </c>
    </row>
    <row r="4" spans="1:4" s="15" customFormat="1" ht="15" x14ac:dyDescent="0.2">
      <c r="A4" s="42">
        <v>12.5</v>
      </c>
      <c r="B4" s="50">
        <v>0.37730000000000002</v>
      </c>
      <c r="C4" s="51" t="s">
        <v>29</v>
      </c>
    </row>
    <row r="5" spans="1:4" s="15" customFormat="1" ht="15" x14ac:dyDescent="0.2">
      <c r="A5" s="42">
        <v>25</v>
      </c>
      <c r="B5" s="50">
        <v>0.56920000000000004</v>
      </c>
      <c r="C5" s="50">
        <v>0.5333</v>
      </c>
    </row>
    <row r="6" spans="1:4" s="15" customFormat="1" ht="15" x14ac:dyDescent="0.2">
      <c r="A6" s="42">
        <v>37.5</v>
      </c>
      <c r="B6" s="50">
        <v>0.65769999999999995</v>
      </c>
      <c r="C6" s="51" t="s">
        <v>28</v>
      </c>
    </row>
    <row r="7" spans="1:4" s="15" customFormat="1" ht="15" x14ac:dyDescent="0.2">
      <c r="A7" s="42">
        <v>50</v>
      </c>
      <c r="B7" s="50">
        <v>0.4738</v>
      </c>
      <c r="C7" s="50">
        <v>0.57120000000000004</v>
      </c>
    </row>
    <row r="8" spans="1:4" s="15" customFormat="1" ht="15" x14ac:dyDescent="0.2"/>
    <row r="9" spans="1:4" s="15" customFormat="1" ht="15" x14ac:dyDescent="0.2"/>
    <row r="10" spans="1:4" s="1" customFormat="1" ht="15" x14ac:dyDescent="0.2"/>
  </sheetData>
  <mergeCells count="1">
    <mergeCell ref="A1:C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2"/>
  <sheetViews>
    <sheetView workbookViewId="0">
      <selection activeCell="A23" sqref="A23"/>
    </sheetView>
  </sheetViews>
  <sheetFormatPr defaultRowHeight="14.25" x14ac:dyDescent="0.2"/>
  <cols>
    <col min="1" max="1" width="16.125" bestFit="1" customWidth="1"/>
    <col min="2" max="2" width="31.125" bestFit="1" customWidth="1"/>
    <col min="3" max="3" width="33.875" bestFit="1" customWidth="1"/>
    <col min="4" max="4" width="42" bestFit="1" customWidth="1"/>
  </cols>
  <sheetData>
    <row r="1" spans="1:4" s="1" customFormat="1" ht="15" x14ac:dyDescent="0.2">
      <c r="A1" s="79" t="s">
        <v>1807</v>
      </c>
      <c r="B1" s="79"/>
      <c r="C1" s="79"/>
      <c r="D1" s="79"/>
    </row>
    <row r="2" spans="1:4" s="12" customFormat="1" x14ac:dyDescent="0.2">
      <c r="A2" s="8" t="s">
        <v>30</v>
      </c>
      <c r="B2" s="8" t="s">
        <v>24</v>
      </c>
      <c r="C2" s="8" t="s">
        <v>1805</v>
      </c>
      <c r="D2" s="8" t="s">
        <v>1806</v>
      </c>
    </row>
    <row r="3" spans="1:4" ht="15" x14ac:dyDescent="0.25">
      <c r="A3" s="26" t="s">
        <v>13</v>
      </c>
      <c r="B3" s="10">
        <v>0</v>
      </c>
      <c r="C3" s="52" t="s">
        <v>31</v>
      </c>
      <c r="D3" s="52" t="s">
        <v>32</v>
      </c>
    </row>
    <row r="4" spans="1:4" ht="15" x14ac:dyDescent="0.25">
      <c r="A4" s="26" t="s">
        <v>13</v>
      </c>
      <c r="B4" s="10">
        <v>12.5</v>
      </c>
      <c r="C4" s="53">
        <v>0.19070000000000001</v>
      </c>
      <c r="D4" s="52" t="s">
        <v>29</v>
      </c>
    </row>
    <row r="5" spans="1:4" ht="15" x14ac:dyDescent="0.25">
      <c r="A5" s="26" t="s">
        <v>13</v>
      </c>
      <c r="B5" s="10">
        <v>25</v>
      </c>
      <c r="C5" s="53">
        <v>0.25440000000000002</v>
      </c>
      <c r="D5" s="53">
        <v>-0.1666</v>
      </c>
    </row>
    <row r="6" spans="1:4" ht="15" x14ac:dyDescent="0.25">
      <c r="A6" s="26" t="s">
        <v>13</v>
      </c>
      <c r="B6" s="10">
        <v>37.5</v>
      </c>
      <c r="C6" s="53">
        <v>0.20660000000000001</v>
      </c>
      <c r="D6" s="53">
        <v>0.56189999999999996</v>
      </c>
    </row>
    <row r="7" spans="1:4" ht="15" x14ac:dyDescent="0.25">
      <c r="A7" s="26" t="s">
        <v>13</v>
      </c>
      <c r="B7" s="10">
        <v>50</v>
      </c>
      <c r="C7" s="53">
        <v>9.2100000000000001E-2</v>
      </c>
      <c r="D7" s="53">
        <v>0.35680000000000001</v>
      </c>
    </row>
    <row r="8" spans="1:4" ht="15" x14ac:dyDescent="0.25">
      <c r="A8" s="26" t="s">
        <v>14</v>
      </c>
      <c r="B8" s="10">
        <v>0</v>
      </c>
      <c r="C8" s="53">
        <v>9.2100000000000001E-2</v>
      </c>
      <c r="D8" s="52" t="s">
        <v>33</v>
      </c>
    </row>
    <row r="9" spans="1:4" ht="15" x14ac:dyDescent="0.25">
      <c r="A9" s="26" t="s">
        <v>14</v>
      </c>
      <c r="B9" s="10">
        <v>12.5</v>
      </c>
      <c r="C9" s="53">
        <v>0.4491</v>
      </c>
      <c r="D9" s="53">
        <v>0.37730000000000002</v>
      </c>
    </row>
    <row r="10" spans="1:4" ht="15" x14ac:dyDescent="0.25">
      <c r="A10" s="26" t="s">
        <v>14</v>
      </c>
      <c r="B10" s="10">
        <v>25</v>
      </c>
      <c r="C10" s="53">
        <v>0.4677</v>
      </c>
      <c r="D10" s="52" t="s">
        <v>32</v>
      </c>
    </row>
    <row r="11" spans="1:4" ht="15" x14ac:dyDescent="0.25">
      <c r="A11" s="26" t="s">
        <v>14</v>
      </c>
      <c r="B11" s="10">
        <v>37.5</v>
      </c>
      <c r="C11" s="53">
        <v>6.54E-2</v>
      </c>
      <c r="D11" s="53">
        <v>0.26979999999999998</v>
      </c>
    </row>
    <row r="12" spans="1:4" ht="15" x14ac:dyDescent="0.25">
      <c r="A12" s="26" t="s">
        <v>14</v>
      </c>
      <c r="B12" s="10">
        <v>50</v>
      </c>
      <c r="C12" s="53">
        <v>0.59009999999999996</v>
      </c>
      <c r="D12" s="53">
        <v>0.78559999999999997</v>
      </c>
    </row>
    <row r="13" spans="1:4" ht="15" x14ac:dyDescent="0.25">
      <c r="A13" s="26" t="s">
        <v>15</v>
      </c>
      <c r="B13" s="10">
        <v>0</v>
      </c>
      <c r="C13" s="53">
        <v>0.42359999999999998</v>
      </c>
      <c r="D13" s="52" t="s">
        <v>33</v>
      </c>
    </row>
    <row r="14" spans="1:4" ht="15" x14ac:dyDescent="0.25">
      <c r="A14" s="26" t="s">
        <v>15</v>
      </c>
      <c r="B14" s="10">
        <v>12.5</v>
      </c>
      <c r="C14" s="53">
        <v>0.2165</v>
      </c>
      <c r="D14" s="52" t="s">
        <v>34</v>
      </c>
    </row>
    <row r="15" spans="1:4" ht="15" x14ac:dyDescent="0.25">
      <c r="A15" s="26" t="s">
        <v>15</v>
      </c>
      <c r="B15" s="10">
        <v>25</v>
      </c>
      <c r="C15" s="53">
        <v>0.57410000000000005</v>
      </c>
      <c r="D15" s="52" t="s">
        <v>32</v>
      </c>
    </row>
    <row r="16" spans="1:4" ht="15" x14ac:dyDescent="0.25">
      <c r="A16" s="26" t="s">
        <v>15</v>
      </c>
      <c r="B16" s="10">
        <v>37.5</v>
      </c>
      <c r="C16" s="53">
        <v>0.6885</v>
      </c>
      <c r="D16" s="52" t="s">
        <v>32</v>
      </c>
    </row>
    <row r="17" spans="1:4" ht="15" x14ac:dyDescent="0.25">
      <c r="A17" s="26" t="s">
        <v>15</v>
      </c>
      <c r="B17" s="10">
        <v>50</v>
      </c>
      <c r="C17" s="53">
        <v>0.70840000000000003</v>
      </c>
      <c r="D17" s="52" t="s">
        <v>32</v>
      </c>
    </row>
    <row r="18" spans="1:4" ht="15" x14ac:dyDescent="0.25">
      <c r="A18" s="26" t="s">
        <v>16</v>
      </c>
      <c r="B18" s="10">
        <v>0</v>
      </c>
      <c r="C18" s="52" t="s">
        <v>38</v>
      </c>
      <c r="D18" s="53" t="s">
        <v>37</v>
      </c>
    </row>
    <row r="19" spans="1:4" ht="15" x14ac:dyDescent="0.25">
      <c r="A19" s="26" t="s">
        <v>16</v>
      </c>
      <c r="B19" s="10">
        <v>12.5</v>
      </c>
      <c r="C19" s="53">
        <v>0.12920000000000001</v>
      </c>
      <c r="D19" s="53">
        <v>0.37730000000000002</v>
      </c>
    </row>
    <row r="20" spans="1:4" ht="15" x14ac:dyDescent="0.25">
      <c r="A20" s="26" t="s">
        <v>16</v>
      </c>
      <c r="B20" s="10">
        <v>25</v>
      </c>
      <c r="C20" s="53">
        <v>0.59030000000000005</v>
      </c>
      <c r="D20" s="53">
        <v>0.76670000000000005</v>
      </c>
    </row>
    <row r="21" spans="1:4" ht="15" x14ac:dyDescent="0.25">
      <c r="A21" s="26" t="s">
        <v>16</v>
      </c>
      <c r="B21" s="10">
        <v>37.5</v>
      </c>
      <c r="C21" s="53">
        <v>0.2636</v>
      </c>
      <c r="D21" s="53">
        <v>0.63490000000000002</v>
      </c>
    </row>
    <row r="22" spans="1:4" ht="15" x14ac:dyDescent="0.25">
      <c r="A22" s="26" t="s">
        <v>16</v>
      </c>
      <c r="B22" s="10">
        <v>50</v>
      </c>
      <c r="C22" s="53">
        <v>0.1399</v>
      </c>
      <c r="D22" s="53">
        <v>0.1424</v>
      </c>
    </row>
    <row r="23" spans="1:4" ht="15" x14ac:dyDescent="0.25">
      <c r="A23" s="26" t="s">
        <v>17</v>
      </c>
      <c r="B23" s="10">
        <v>0</v>
      </c>
      <c r="C23" s="53">
        <v>0.71179999999999999</v>
      </c>
      <c r="D23" s="52" t="s">
        <v>33</v>
      </c>
    </row>
    <row r="24" spans="1:4" ht="15" x14ac:dyDescent="0.25">
      <c r="A24" s="26" t="s">
        <v>17</v>
      </c>
      <c r="B24" s="10">
        <v>12.5</v>
      </c>
      <c r="C24" s="53">
        <v>2.06E-2</v>
      </c>
      <c r="D24" s="52" t="s">
        <v>32</v>
      </c>
    </row>
    <row r="25" spans="1:4" ht="15" x14ac:dyDescent="0.25">
      <c r="A25" s="26" t="s">
        <v>17</v>
      </c>
      <c r="B25" s="10">
        <v>25</v>
      </c>
      <c r="C25" s="53">
        <v>0.26290000000000002</v>
      </c>
      <c r="D25" s="52" t="s">
        <v>33</v>
      </c>
    </row>
    <row r="26" spans="1:4" ht="15" x14ac:dyDescent="0.25">
      <c r="A26" s="26" t="s">
        <v>17</v>
      </c>
      <c r="B26" s="10">
        <v>37.5</v>
      </c>
      <c r="C26" s="53">
        <v>0.3458</v>
      </c>
      <c r="D26" s="52" t="s">
        <v>32</v>
      </c>
    </row>
    <row r="27" spans="1:4" ht="15" x14ac:dyDescent="0.25">
      <c r="A27" s="26" t="s">
        <v>17</v>
      </c>
      <c r="B27" s="10">
        <v>50</v>
      </c>
      <c r="C27" s="53">
        <v>9.8599999999999993E-2</v>
      </c>
      <c r="D27" s="53">
        <v>3.5200000000000002E-2</v>
      </c>
    </row>
    <row r="28" spans="1:4" ht="15" x14ac:dyDescent="0.25">
      <c r="A28" s="26" t="s">
        <v>18</v>
      </c>
      <c r="B28" s="10">
        <v>0</v>
      </c>
      <c r="C28" s="52" t="s">
        <v>32</v>
      </c>
      <c r="D28" s="52" t="s">
        <v>33</v>
      </c>
    </row>
    <row r="29" spans="1:4" ht="15" x14ac:dyDescent="0.25">
      <c r="A29" s="26" t="s">
        <v>18</v>
      </c>
      <c r="B29" s="10">
        <v>12.5</v>
      </c>
      <c r="C29" s="52" t="s">
        <v>35</v>
      </c>
      <c r="D29" s="52" t="s">
        <v>33</v>
      </c>
    </row>
    <row r="30" spans="1:4" ht="15" x14ac:dyDescent="0.25">
      <c r="A30" s="26" t="s">
        <v>18</v>
      </c>
      <c r="B30" s="10">
        <v>25</v>
      </c>
      <c r="C30" s="52" t="s">
        <v>32</v>
      </c>
      <c r="D30" s="52" t="s">
        <v>32</v>
      </c>
    </row>
    <row r="31" spans="1:4" ht="15" x14ac:dyDescent="0.25">
      <c r="A31" s="26" t="s">
        <v>18</v>
      </c>
      <c r="B31" s="10">
        <v>37.5</v>
      </c>
      <c r="C31" s="53">
        <v>0.25190000000000001</v>
      </c>
      <c r="D31" s="52" t="s">
        <v>33</v>
      </c>
    </row>
    <row r="32" spans="1:4" ht="15" x14ac:dyDescent="0.25">
      <c r="A32" s="26" t="s">
        <v>18</v>
      </c>
      <c r="B32" s="10">
        <v>50</v>
      </c>
      <c r="C32" s="52" t="s">
        <v>36</v>
      </c>
      <c r="D32" s="53">
        <v>0.35680000000000001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workbookViewId="0">
      <selection activeCell="E15" sqref="E15"/>
    </sheetView>
  </sheetViews>
  <sheetFormatPr defaultRowHeight="14.25" x14ac:dyDescent="0.2"/>
  <cols>
    <col min="1" max="1" width="18.375" customWidth="1"/>
    <col min="2" max="2" width="19.5" customWidth="1"/>
    <col min="3" max="3" width="20.625" customWidth="1"/>
    <col min="4" max="4" width="26" customWidth="1"/>
    <col min="5" max="5" width="30" customWidth="1"/>
    <col min="6" max="6" width="93.875" customWidth="1"/>
    <col min="7" max="11" width="9" customWidth="1"/>
    <col min="12" max="12" width="6.375" customWidth="1"/>
  </cols>
  <sheetData>
    <row r="1" spans="1:5" s="1" customFormat="1" ht="15" x14ac:dyDescent="0.2">
      <c r="A1" s="81" t="s">
        <v>2054</v>
      </c>
      <c r="B1" s="82"/>
      <c r="C1" s="82"/>
      <c r="D1" s="82"/>
      <c r="E1" s="83"/>
    </row>
    <row r="2" spans="1:5" s="12" customFormat="1" ht="15" x14ac:dyDescent="0.2">
      <c r="A2" s="8" t="s">
        <v>25</v>
      </c>
      <c r="B2" s="8" t="s">
        <v>39</v>
      </c>
      <c r="C2" s="95" t="s">
        <v>2125</v>
      </c>
      <c r="D2" s="80" t="s">
        <v>2126</v>
      </c>
      <c r="E2" s="80"/>
    </row>
    <row r="3" spans="1:5" ht="15" x14ac:dyDescent="0.2">
      <c r="A3" s="11" t="s">
        <v>40</v>
      </c>
      <c r="B3" s="33">
        <v>-4.3659999999999999E-5</v>
      </c>
      <c r="C3" s="10" t="s">
        <v>41</v>
      </c>
      <c r="D3" s="33">
        <v>-1.2E-4</v>
      </c>
      <c r="E3" s="33">
        <v>3.2273339999999998E-5</v>
      </c>
    </row>
    <row r="4" spans="1:5" ht="18" x14ac:dyDescent="0.2">
      <c r="A4" s="10" t="s">
        <v>42</v>
      </c>
      <c r="B4" s="33">
        <v>7.2740000000000001E-4</v>
      </c>
      <c r="C4" s="10" t="s">
        <v>43</v>
      </c>
      <c r="D4" s="33">
        <v>6.4622479999999999E-4</v>
      </c>
      <c r="E4" s="33">
        <v>8.0856540000000005E-4</v>
      </c>
    </row>
    <row r="5" spans="1:5" ht="18" x14ac:dyDescent="0.2">
      <c r="A5" s="10" t="s">
        <v>1628</v>
      </c>
      <c r="B5" s="33">
        <v>2.66E-3</v>
      </c>
      <c r="C5" s="10" t="s">
        <v>45</v>
      </c>
      <c r="D5" s="33">
        <v>2.5642149999999999E-3</v>
      </c>
      <c r="E5" s="33">
        <v>2.7555729999999999E-3</v>
      </c>
    </row>
    <row r="6" spans="1:5" ht="18" x14ac:dyDescent="0.2">
      <c r="A6" s="10" t="s">
        <v>46</v>
      </c>
      <c r="B6" s="33">
        <v>6.0499999999999997E-6</v>
      </c>
      <c r="C6" s="10" t="s">
        <v>45</v>
      </c>
      <c r="D6" s="33">
        <v>4.8344569999999999E-6</v>
      </c>
      <c r="E6" s="33">
        <v>7.2656929999999998E-6</v>
      </c>
    </row>
    <row r="7" spans="1:5" ht="15" x14ac:dyDescent="0.2">
      <c r="A7" s="11" t="s">
        <v>47</v>
      </c>
      <c r="B7" s="33">
        <v>-1.7069999999999999E-6</v>
      </c>
      <c r="C7" s="10" t="s">
        <v>48</v>
      </c>
      <c r="D7" s="33">
        <v>-4.2100000000000003E-6</v>
      </c>
      <c r="E7" s="33">
        <v>8.0249559999999997E-7</v>
      </c>
    </row>
    <row r="8" spans="1:5" ht="15" x14ac:dyDescent="0.2">
      <c r="A8" s="10" t="s">
        <v>51</v>
      </c>
      <c r="B8" s="33">
        <v>-2.9280000000000002E-6</v>
      </c>
      <c r="C8" s="10" t="s">
        <v>49</v>
      </c>
      <c r="D8" s="33">
        <v>-5.5210619999999998E-6</v>
      </c>
      <c r="E8" s="33">
        <v>-3.3517289999999999E-7</v>
      </c>
    </row>
    <row r="9" spans="1:5" ht="15" x14ac:dyDescent="0.2">
      <c r="A9" s="10" t="s">
        <v>50</v>
      </c>
      <c r="B9" s="33">
        <v>1.5829999999999999E-6</v>
      </c>
      <c r="C9" s="10">
        <v>0.31979999999999997</v>
      </c>
      <c r="D9" s="33">
        <v>-1.539285E-6</v>
      </c>
      <c r="E9" s="33">
        <v>4.7062550000000004E-6</v>
      </c>
    </row>
  </sheetData>
  <mergeCells count="2">
    <mergeCell ref="D2:E2"/>
    <mergeCell ref="A1:E1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"/>
  <sheetViews>
    <sheetView workbookViewId="0">
      <selection activeCell="E5" sqref="E5"/>
    </sheetView>
  </sheetViews>
  <sheetFormatPr defaultRowHeight="14.25" x14ac:dyDescent="0.2"/>
  <cols>
    <col min="1" max="1" width="10.75" customWidth="1"/>
    <col min="2" max="2" width="14.25" customWidth="1"/>
    <col min="3" max="3" width="17.125" customWidth="1"/>
    <col min="4" max="4" width="27.75" customWidth="1"/>
    <col min="5" max="5" width="30.875" customWidth="1"/>
  </cols>
  <sheetData>
    <row r="1" spans="1:5" x14ac:dyDescent="0.2">
      <c r="A1" s="84" t="s">
        <v>2055</v>
      </c>
      <c r="B1" s="85"/>
      <c r="C1" s="85"/>
      <c r="D1" s="85"/>
      <c r="E1" s="86"/>
    </row>
    <row r="2" spans="1:5" ht="15" x14ac:dyDescent="0.2">
      <c r="A2" s="8" t="s">
        <v>25</v>
      </c>
      <c r="B2" s="8" t="s">
        <v>39</v>
      </c>
      <c r="C2" s="95" t="s">
        <v>2125</v>
      </c>
      <c r="D2" s="80" t="s">
        <v>2126</v>
      </c>
      <c r="E2" s="80"/>
    </row>
    <row r="3" spans="1:5" ht="15" x14ac:dyDescent="0.2">
      <c r="A3" s="11" t="s">
        <v>40</v>
      </c>
      <c r="B3" s="54" t="s">
        <v>1808</v>
      </c>
      <c r="C3" s="10">
        <v>0.219</v>
      </c>
      <c r="D3" s="54">
        <v>-8.4036059999999996E-2</v>
      </c>
      <c r="E3" s="54">
        <v>0.3657823</v>
      </c>
    </row>
    <row r="4" spans="1:5" ht="18" x14ac:dyDescent="0.2">
      <c r="A4" s="10" t="s">
        <v>42</v>
      </c>
      <c r="B4" s="54" t="s">
        <v>1809</v>
      </c>
      <c r="C4" s="10" t="s">
        <v>43</v>
      </c>
      <c r="D4" s="54">
        <v>-2.1796896700000001</v>
      </c>
      <c r="E4" s="54">
        <v>-1.7992558999999999</v>
      </c>
    </row>
    <row r="5" spans="1:5" ht="18" x14ac:dyDescent="0.2">
      <c r="A5" s="10" t="s">
        <v>44</v>
      </c>
      <c r="B5" s="54" t="s">
        <v>1810</v>
      </c>
      <c r="C5" s="10" t="s">
        <v>43</v>
      </c>
      <c r="D5" s="54">
        <v>2.5940566399999998</v>
      </c>
      <c r="E5" s="54">
        <v>3.0503502999999998</v>
      </c>
    </row>
  </sheetData>
  <mergeCells count="2">
    <mergeCell ref="A1:E1"/>
    <mergeCell ref="D2:E2"/>
  </mergeCells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8"/>
  <sheetViews>
    <sheetView workbookViewId="0">
      <selection activeCell="D24" sqref="D24"/>
    </sheetView>
  </sheetViews>
  <sheetFormatPr defaultRowHeight="14.25" x14ac:dyDescent="0.2"/>
  <cols>
    <col min="2" max="2" width="10.375" bestFit="1" customWidth="1"/>
    <col min="3" max="3" width="11.375" bestFit="1" customWidth="1"/>
    <col min="4" max="4" width="10.875" bestFit="1" customWidth="1"/>
    <col min="5" max="5" width="15.375" bestFit="1" customWidth="1"/>
    <col min="6" max="6" width="11.375" bestFit="1" customWidth="1"/>
    <col min="7" max="7" width="10.875" bestFit="1" customWidth="1"/>
    <col min="8" max="8" width="15.375" bestFit="1" customWidth="1"/>
    <col min="9" max="9" width="11.375" bestFit="1" customWidth="1"/>
    <col min="10" max="10" width="10.875" bestFit="1" customWidth="1"/>
    <col min="11" max="11" width="15.375" bestFit="1" customWidth="1"/>
    <col min="12" max="12" width="11.375" bestFit="1" customWidth="1"/>
    <col min="13" max="13" width="10.875" bestFit="1" customWidth="1"/>
    <col min="14" max="14" width="15.375" bestFit="1" customWidth="1"/>
    <col min="15" max="15" width="11.25" bestFit="1" customWidth="1"/>
    <col min="16" max="16" width="10.625" bestFit="1" customWidth="1"/>
    <col min="17" max="17" width="15.375" bestFit="1" customWidth="1"/>
  </cols>
  <sheetData>
    <row r="1" spans="1:17" x14ac:dyDescent="0.2">
      <c r="A1" s="87" t="s">
        <v>2056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9"/>
    </row>
    <row r="2" spans="1:17" ht="15.75" x14ac:dyDescent="0.2">
      <c r="A2" s="18" t="s">
        <v>1300</v>
      </c>
      <c r="B2" s="18" t="s">
        <v>1814</v>
      </c>
      <c r="C2" s="18" t="s">
        <v>1815</v>
      </c>
      <c r="D2" s="18" t="s">
        <v>1816</v>
      </c>
      <c r="E2" s="18" t="s">
        <v>1817</v>
      </c>
      <c r="F2" s="18" t="s">
        <v>1818</v>
      </c>
      <c r="G2" s="18" t="s">
        <v>1819</v>
      </c>
      <c r="H2" s="18" t="s">
        <v>1817</v>
      </c>
      <c r="I2" s="18" t="s">
        <v>1820</v>
      </c>
      <c r="J2" s="18" t="s">
        <v>1821</v>
      </c>
      <c r="K2" s="18" t="s">
        <v>1817</v>
      </c>
      <c r="L2" s="18" t="s">
        <v>1822</v>
      </c>
      <c r="M2" s="18" t="s">
        <v>1823</v>
      </c>
      <c r="N2" s="18" t="s">
        <v>1817</v>
      </c>
      <c r="O2" s="18" t="s">
        <v>1824</v>
      </c>
      <c r="P2" s="18" t="s">
        <v>1825</v>
      </c>
      <c r="Q2" s="18" t="s">
        <v>1817</v>
      </c>
    </row>
    <row r="3" spans="1:17" ht="15" x14ac:dyDescent="0.2">
      <c r="A3" s="44" t="s">
        <v>1826</v>
      </c>
      <c r="B3" s="44" t="s">
        <v>1827</v>
      </c>
      <c r="C3" s="55">
        <v>1.1607354884877901</v>
      </c>
      <c r="D3" s="55">
        <v>1.33553267828213</v>
      </c>
      <c r="E3" s="55">
        <f t="shared" ref="E3:E8" si="0">C3-D3</f>
        <v>-0.17479718979433989</v>
      </c>
      <c r="F3" s="55">
        <v>1.5089656269696701</v>
      </c>
      <c r="G3" s="55">
        <v>1.27696475378128</v>
      </c>
      <c r="H3" s="55">
        <f t="shared" ref="H3:H8" si="1">F3-G3</f>
        <v>0.23200087318839002</v>
      </c>
      <c r="I3" s="55">
        <v>2.2622396249946402</v>
      </c>
      <c r="J3" s="55">
        <v>1.5270985822969101</v>
      </c>
      <c r="K3" s="55">
        <f t="shared" ref="K3:K8" si="2">I3-J3</f>
        <v>0.73514104269773006</v>
      </c>
      <c r="L3" s="55">
        <v>3.2477958280297101</v>
      </c>
      <c r="M3" s="55">
        <v>1.9184998057253599</v>
      </c>
      <c r="N3" s="55">
        <f t="shared" ref="N3:N8" si="3">L3-M3</f>
        <v>1.3292960223043502</v>
      </c>
      <c r="O3" s="55">
        <v>3.0961409274221499</v>
      </c>
      <c r="P3" s="55">
        <v>3.0084011926963998</v>
      </c>
      <c r="Q3" s="55">
        <f t="shared" ref="Q3:Q8" si="4">O3-P3</f>
        <v>8.7739734725750029E-2</v>
      </c>
    </row>
    <row r="4" spans="1:17" ht="15" x14ac:dyDescent="0.2">
      <c r="A4" s="44" t="s">
        <v>1828</v>
      </c>
      <c r="B4" s="44" t="s">
        <v>1827</v>
      </c>
      <c r="C4" s="55">
        <v>0.55844664349804995</v>
      </c>
      <c r="D4" s="55">
        <v>0.53527558126494301</v>
      </c>
      <c r="E4" s="55">
        <f t="shared" si="0"/>
        <v>2.3171062233106943E-2</v>
      </c>
      <c r="F4" s="55">
        <v>1.11125834324032</v>
      </c>
      <c r="G4" s="55">
        <v>0.62346190125663004</v>
      </c>
      <c r="H4" s="55">
        <f t="shared" si="1"/>
        <v>0.48779644198368999</v>
      </c>
      <c r="I4" s="55">
        <v>2.0113149756550599</v>
      </c>
      <c r="J4" s="55">
        <v>0.89951630302973895</v>
      </c>
      <c r="K4" s="55">
        <f t="shared" si="2"/>
        <v>1.1117986726253211</v>
      </c>
      <c r="L4" s="55">
        <v>1.9008016275464401</v>
      </c>
      <c r="M4" s="55">
        <v>1.4830133233423399</v>
      </c>
      <c r="N4" s="55">
        <f t="shared" si="3"/>
        <v>0.41778830420410018</v>
      </c>
      <c r="O4" s="55">
        <v>3.19221664362263</v>
      </c>
      <c r="P4" s="55">
        <v>1.43908335581618</v>
      </c>
      <c r="Q4" s="55">
        <f t="shared" si="4"/>
        <v>1.7531332878064501</v>
      </c>
    </row>
    <row r="5" spans="1:17" ht="15" x14ac:dyDescent="0.2">
      <c r="A5" s="44" t="s">
        <v>1829</v>
      </c>
      <c r="B5" s="44" t="s">
        <v>1830</v>
      </c>
      <c r="C5" s="55">
        <v>0.63822473542634295</v>
      </c>
      <c r="D5" s="55">
        <v>0.38233970090353098</v>
      </c>
      <c r="E5" s="55">
        <f t="shared" si="0"/>
        <v>0.25588503452281197</v>
      </c>
      <c r="F5" s="55">
        <v>0.37041944774677299</v>
      </c>
      <c r="G5" s="55">
        <v>0.27709417833627997</v>
      </c>
      <c r="H5" s="55">
        <f t="shared" si="1"/>
        <v>9.3325269410493017E-2</v>
      </c>
      <c r="I5" s="55">
        <v>1.1263363863668301</v>
      </c>
      <c r="J5" s="55">
        <v>0.44975815151486898</v>
      </c>
      <c r="K5" s="55">
        <f t="shared" si="2"/>
        <v>0.67657823485196111</v>
      </c>
      <c r="L5" s="55">
        <v>1.9913159907629401</v>
      </c>
      <c r="M5" s="55">
        <v>0.49433777444744698</v>
      </c>
      <c r="N5" s="55">
        <f t="shared" si="3"/>
        <v>1.496978216315493</v>
      </c>
      <c r="O5" s="55">
        <v>1.3804180080530299</v>
      </c>
      <c r="P5" s="55">
        <v>0.44279487871267198</v>
      </c>
      <c r="Q5" s="55">
        <f t="shared" si="4"/>
        <v>0.93762312934035796</v>
      </c>
    </row>
    <row r="6" spans="1:17" ht="15" x14ac:dyDescent="0.2">
      <c r="A6" s="44" t="s">
        <v>1831</v>
      </c>
      <c r="B6" s="44" t="s">
        <v>1830</v>
      </c>
      <c r="C6" s="55">
        <v>0.69644129309267599</v>
      </c>
      <c r="D6" s="55">
        <v>0.74196259904563</v>
      </c>
      <c r="E6" s="55">
        <f t="shared" si="0"/>
        <v>-4.5521305952954005E-2</v>
      </c>
      <c r="F6" s="55">
        <v>0.57484404836939895</v>
      </c>
      <c r="G6" s="55">
        <v>0.53766937001316994</v>
      </c>
      <c r="H6" s="55">
        <f t="shared" si="1"/>
        <v>3.7174678356229007E-2</v>
      </c>
      <c r="I6" s="55">
        <v>1.2481322068935901</v>
      </c>
      <c r="J6" s="55">
        <v>0.36359490054688398</v>
      </c>
      <c r="K6" s="55">
        <f t="shared" si="2"/>
        <v>0.88453730634670613</v>
      </c>
      <c r="L6" s="55">
        <v>1.4044522499587899</v>
      </c>
      <c r="M6" s="55">
        <v>0.86332491257641397</v>
      </c>
      <c r="N6" s="55">
        <f t="shared" si="3"/>
        <v>0.54112733738237595</v>
      </c>
      <c r="O6" s="55">
        <v>1.5899102059735299</v>
      </c>
      <c r="P6" s="55">
        <v>1.7190863958265099</v>
      </c>
      <c r="Q6" s="55">
        <f t="shared" si="4"/>
        <v>-0.12917618985297996</v>
      </c>
    </row>
    <row r="7" spans="1:17" ht="15" x14ac:dyDescent="0.2">
      <c r="A7" s="44" t="s">
        <v>1832</v>
      </c>
      <c r="B7" s="44" t="s">
        <v>1830</v>
      </c>
      <c r="C7" s="55">
        <v>0.55844664349804995</v>
      </c>
      <c r="D7" s="55">
        <v>0.15293588036141201</v>
      </c>
      <c r="E7" s="55">
        <f t="shared" si="0"/>
        <v>0.40551076313663792</v>
      </c>
      <c r="F7" s="55">
        <v>0.81492278504290006</v>
      </c>
      <c r="G7" s="55">
        <v>0.76200899042476999</v>
      </c>
      <c r="H7" s="55">
        <f t="shared" si="1"/>
        <v>5.2913794618130061E-2</v>
      </c>
      <c r="I7" s="55">
        <v>1.0458837873406299</v>
      </c>
      <c r="J7" s="55">
        <v>0.67463722727230402</v>
      </c>
      <c r="K7" s="55">
        <f t="shared" si="2"/>
        <v>0.3712465600683259</v>
      </c>
      <c r="L7" s="55">
        <v>1.2672010850309601</v>
      </c>
      <c r="M7" s="55">
        <v>0.69207288422642599</v>
      </c>
      <c r="N7" s="55">
        <f t="shared" si="3"/>
        <v>0.57512820080453408</v>
      </c>
      <c r="O7" s="55">
        <v>1.8980747610729201</v>
      </c>
      <c r="P7" s="55">
        <v>1.66048079517252</v>
      </c>
      <c r="Q7" s="55">
        <f t="shared" si="4"/>
        <v>0.23759396590040005</v>
      </c>
    </row>
    <row r="8" spans="1:17" ht="15" x14ac:dyDescent="0.2">
      <c r="A8" s="44" t="s">
        <v>1833</v>
      </c>
      <c r="B8" s="44" t="s">
        <v>1830</v>
      </c>
      <c r="C8" s="55">
        <v>0.54167656129430297</v>
      </c>
      <c r="D8" s="55">
        <v>0</v>
      </c>
      <c r="E8" s="55">
        <f t="shared" si="0"/>
        <v>0.54167656129430297</v>
      </c>
      <c r="F8" s="55">
        <v>0.28742202418469998</v>
      </c>
      <c r="G8" s="55">
        <v>0.33604335625823201</v>
      </c>
      <c r="H8" s="55">
        <f t="shared" si="1"/>
        <v>-4.8621332073532031E-2</v>
      </c>
      <c r="I8" s="55">
        <v>0.23402478879254901</v>
      </c>
      <c r="J8" s="55">
        <v>0</v>
      </c>
      <c r="K8" s="55">
        <f t="shared" si="2"/>
        <v>0.23402478879254901</v>
      </c>
      <c r="L8" s="55">
        <v>0.70222612497939596</v>
      </c>
      <c r="M8" s="55">
        <v>0.38369996114507299</v>
      </c>
      <c r="N8" s="55">
        <f t="shared" si="3"/>
        <v>0.31852616383432297</v>
      </c>
      <c r="O8" s="55">
        <v>1.4225512369236899</v>
      </c>
      <c r="P8" s="55">
        <v>0.32232869921747098</v>
      </c>
      <c r="Q8" s="55">
        <f t="shared" si="4"/>
        <v>1.1002225377062189</v>
      </c>
    </row>
  </sheetData>
  <mergeCells count="1">
    <mergeCell ref="A1:Q1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59DF-C6A7-4819-8F35-158C5C03A2A2}">
  <dimension ref="A1:E5"/>
  <sheetViews>
    <sheetView workbookViewId="0">
      <selection activeCell="C17" sqref="C17"/>
    </sheetView>
  </sheetViews>
  <sheetFormatPr defaultRowHeight="14.25" x14ac:dyDescent="0.2"/>
  <cols>
    <col min="2" max="2" width="11.375" bestFit="1" customWidth="1"/>
    <col min="3" max="3" width="12.625" bestFit="1" customWidth="1"/>
    <col min="4" max="4" width="30.75" customWidth="1"/>
    <col min="5" max="5" width="34.75" customWidth="1"/>
  </cols>
  <sheetData>
    <row r="1" spans="1:5" x14ac:dyDescent="0.2">
      <c r="A1" s="84" t="s">
        <v>2124</v>
      </c>
      <c r="B1" s="85"/>
      <c r="C1" s="85"/>
      <c r="D1" s="85"/>
      <c r="E1" s="86"/>
    </row>
    <row r="2" spans="1:5" ht="15" x14ac:dyDescent="0.2">
      <c r="A2" s="8" t="s">
        <v>2121</v>
      </c>
      <c r="B2" s="8" t="s">
        <v>39</v>
      </c>
      <c r="C2" s="95" t="s">
        <v>2122</v>
      </c>
      <c r="D2" s="80" t="s">
        <v>2123</v>
      </c>
      <c r="E2" s="80"/>
    </row>
    <row r="3" spans="1:5" ht="15" x14ac:dyDescent="0.2">
      <c r="A3" s="11" t="s">
        <v>40</v>
      </c>
      <c r="B3" s="54" t="s">
        <v>1808</v>
      </c>
      <c r="C3" s="10">
        <v>0.219</v>
      </c>
      <c r="D3" s="54">
        <v>-8.4036059999999996E-2</v>
      </c>
      <c r="E3" s="54">
        <v>0.3657823</v>
      </c>
    </row>
    <row r="4" spans="1:5" ht="18" x14ac:dyDescent="0.2">
      <c r="A4" s="10" t="s">
        <v>42</v>
      </c>
      <c r="B4" s="54" t="s">
        <v>1809</v>
      </c>
      <c r="C4" s="10" t="s">
        <v>43</v>
      </c>
      <c r="D4" s="54">
        <v>-2.1796896700000001</v>
      </c>
      <c r="E4" s="54">
        <v>-1.7992558999999999</v>
      </c>
    </row>
    <row r="5" spans="1:5" ht="18" x14ac:dyDescent="0.2">
      <c r="A5" s="10" t="s">
        <v>44</v>
      </c>
      <c r="B5" s="54" t="s">
        <v>1810</v>
      </c>
      <c r="C5" s="10" t="s">
        <v>43</v>
      </c>
      <c r="D5" s="54">
        <v>2.5940566399999998</v>
      </c>
      <c r="E5" s="54">
        <v>3.0503502999999998</v>
      </c>
    </row>
  </sheetData>
  <mergeCells count="2">
    <mergeCell ref="A1:E1"/>
    <mergeCell ref="D2:E2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8"/>
  <sheetViews>
    <sheetView workbookViewId="0">
      <selection sqref="A1:F1"/>
    </sheetView>
  </sheetViews>
  <sheetFormatPr defaultRowHeight="14.25" x14ac:dyDescent="0.2"/>
  <cols>
    <col min="1" max="1" width="6.375" style="60" bestFit="1" customWidth="1"/>
    <col min="2" max="2" width="8.375" style="61" bestFit="1" customWidth="1"/>
    <col min="3" max="3" width="27.75" style="61" bestFit="1" customWidth="1"/>
    <col min="4" max="4" width="27" style="61" bestFit="1" customWidth="1"/>
    <col min="5" max="5" width="17.375" style="61" bestFit="1" customWidth="1"/>
    <col min="6" max="6" width="237.125" style="61" bestFit="1" customWidth="1"/>
    <col min="7" max="16384" width="9" style="61"/>
  </cols>
  <sheetData>
    <row r="1" spans="1:7" s="58" customFormat="1" ht="15" customHeight="1" x14ac:dyDescent="0.2">
      <c r="A1" s="90" t="s">
        <v>2116</v>
      </c>
      <c r="B1" s="90"/>
      <c r="C1" s="90"/>
      <c r="D1" s="90"/>
      <c r="E1" s="90"/>
      <c r="F1" s="90"/>
      <c r="G1" s="62"/>
    </row>
    <row r="2" spans="1:7" s="59" customFormat="1" ht="15" customHeight="1" x14ac:dyDescent="0.2">
      <c r="A2" s="63" t="s">
        <v>2057</v>
      </c>
      <c r="B2" s="64" t="s">
        <v>52</v>
      </c>
      <c r="C2" s="65" t="s">
        <v>53</v>
      </c>
      <c r="D2" s="65" t="s">
        <v>54</v>
      </c>
      <c r="E2" s="65" t="s">
        <v>55</v>
      </c>
      <c r="F2" s="65" t="s">
        <v>56</v>
      </c>
      <c r="G2" s="56"/>
    </row>
    <row r="3" spans="1:7" s="59" customFormat="1" ht="15" customHeight="1" x14ac:dyDescent="0.2">
      <c r="A3" s="66" t="s">
        <v>1846</v>
      </c>
      <c r="B3" s="67">
        <v>1777208</v>
      </c>
      <c r="C3" s="68" t="s">
        <v>57</v>
      </c>
      <c r="D3" s="68" t="s">
        <v>58</v>
      </c>
      <c r="E3" s="69" t="s">
        <v>59</v>
      </c>
      <c r="F3" s="69" t="s">
        <v>60</v>
      </c>
      <c r="G3" s="57"/>
    </row>
    <row r="4" spans="1:7" s="59" customFormat="1" ht="15" customHeight="1" x14ac:dyDescent="0.2">
      <c r="A4" s="66" t="s">
        <v>1847</v>
      </c>
      <c r="B4" s="67">
        <v>18766</v>
      </c>
      <c r="C4" s="68" t="s">
        <v>61</v>
      </c>
      <c r="D4" s="68" t="s">
        <v>62</v>
      </c>
      <c r="E4" s="69" t="s">
        <v>63</v>
      </c>
      <c r="F4" s="69" t="s">
        <v>63</v>
      </c>
      <c r="G4" s="57"/>
    </row>
    <row r="5" spans="1:7" s="59" customFormat="1" ht="15" customHeight="1" x14ac:dyDescent="0.2">
      <c r="A5" s="66" t="s">
        <v>1847</v>
      </c>
      <c r="B5" s="67">
        <v>2082753</v>
      </c>
      <c r="C5" s="68" t="s">
        <v>64</v>
      </c>
      <c r="D5" s="68"/>
      <c r="E5" s="69" t="s">
        <v>65</v>
      </c>
      <c r="F5" s="69" t="s">
        <v>65</v>
      </c>
      <c r="G5" s="57"/>
    </row>
    <row r="6" spans="1:7" s="59" customFormat="1" ht="15" customHeight="1" x14ac:dyDescent="0.2">
      <c r="A6" s="66" t="s">
        <v>1848</v>
      </c>
      <c r="B6" s="67">
        <v>390909</v>
      </c>
      <c r="C6" s="68" t="s">
        <v>66</v>
      </c>
      <c r="D6" s="68" t="s">
        <v>67</v>
      </c>
      <c r="E6" s="69" t="s">
        <v>68</v>
      </c>
      <c r="F6" s="69" t="s">
        <v>69</v>
      </c>
      <c r="G6" s="57"/>
    </row>
    <row r="7" spans="1:7" s="59" customFormat="1" ht="15" customHeight="1" x14ac:dyDescent="0.2">
      <c r="A7" s="66" t="s">
        <v>1849</v>
      </c>
      <c r="B7" s="67">
        <v>2111084</v>
      </c>
      <c r="C7" s="68" t="s">
        <v>70</v>
      </c>
      <c r="D7" s="68" t="s">
        <v>71</v>
      </c>
      <c r="E7" s="69" t="s">
        <v>72</v>
      </c>
      <c r="F7" s="69" t="s">
        <v>73</v>
      </c>
      <c r="G7" s="57"/>
    </row>
    <row r="8" spans="1:7" s="59" customFormat="1" ht="15" customHeight="1" x14ac:dyDescent="0.2">
      <c r="A8" s="66" t="s">
        <v>1849</v>
      </c>
      <c r="B8" s="67">
        <v>3269433</v>
      </c>
      <c r="C8" s="68" t="s">
        <v>57</v>
      </c>
      <c r="D8" s="68" t="s">
        <v>74</v>
      </c>
      <c r="E8" s="69" t="s">
        <v>75</v>
      </c>
      <c r="F8" s="69" t="s">
        <v>76</v>
      </c>
      <c r="G8" s="57"/>
    </row>
    <row r="9" spans="1:7" s="59" customFormat="1" ht="15" customHeight="1" x14ac:dyDescent="0.2">
      <c r="A9" s="66" t="s">
        <v>1850</v>
      </c>
      <c r="B9" s="67">
        <v>708050</v>
      </c>
      <c r="C9" s="68" t="s">
        <v>66</v>
      </c>
      <c r="D9" s="68" t="s">
        <v>77</v>
      </c>
      <c r="E9" s="69" t="s">
        <v>78</v>
      </c>
      <c r="F9" s="69" t="s">
        <v>79</v>
      </c>
      <c r="G9" s="57"/>
    </row>
    <row r="10" spans="1:7" s="59" customFormat="1" ht="15" customHeight="1" x14ac:dyDescent="0.2">
      <c r="A10" s="66" t="s">
        <v>1850</v>
      </c>
      <c r="B10" s="67">
        <v>850116</v>
      </c>
      <c r="C10" s="68" t="s">
        <v>57</v>
      </c>
      <c r="D10" s="68" t="s">
        <v>80</v>
      </c>
      <c r="E10" s="69" t="s">
        <v>81</v>
      </c>
      <c r="F10" s="69" t="s">
        <v>82</v>
      </c>
      <c r="G10" s="57"/>
    </row>
    <row r="11" spans="1:7" s="59" customFormat="1" ht="15" customHeight="1" x14ac:dyDescent="0.2">
      <c r="A11" s="66" t="s">
        <v>1850</v>
      </c>
      <c r="B11" s="67">
        <v>4520863</v>
      </c>
      <c r="C11" s="68" t="s">
        <v>83</v>
      </c>
      <c r="D11" s="68" t="s">
        <v>84</v>
      </c>
      <c r="E11" s="69" t="s">
        <v>85</v>
      </c>
      <c r="F11" s="69" t="s">
        <v>86</v>
      </c>
      <c r="G11" s="57"/>
    </row>
    <row r="12" spans="1:7" s="59" customFormat="1" ht="15" customHeight="1" x14ac:dyDescent="0.2">
      <c r="A12" s="66" t="s">
        <v>1851</v>
      </c>
      <c r="B12" s="67">
        <v>1042607</v>
      </c>
      <c r="C12" s="68" t="s">
        <v>83</v>
      </c>
      <c r="D12" s="68" t="s">
        <v>87</v>
      </c>
      <c r="E12" s="69" t="s">
        <v>88</v>
      </c>
      <c r="F12" s="69" t="s">
        <v>89</v>
      </c>
      <c r="G12" s="57"/>
    </row>
    <row r="13" spans="1:7" s="59" customFormat="1" ht="15" customHeight="1" x14ac:dyDescent="0.2">
      <c r="A13" s="66" t="s">
        <v>1853</v>
      </c>
      <c r="B13" s="67">
        <v>4350855</v>
      </c>
      <c r="C13" s="68" t="s">
        <v>57</v>
      </c>
      <c r="D13" s="68" t="s">
        <v>90</v>
      </c>
      <c r="E13" s="69" t="s">
        <v>91</v>
      </c>
      <c r="F13" s="69" t="s">
        <v>92</v>
      </c>
      <c r="G13" s="57"/>
    </row>
    <row r="14" spans="1:7" s="59" customFormat="1" ht="15" customHeight="1" x14ac:dyDescent="0.2">
      <c r="A14" s="66" t="s">
        <v>1855</v>
      </c>
      <c r="B14" s="67">
        <v>151259</v>
      </c>
      <c r="C14" s="68" t="s">
        <v>64</v>
      </c>
      <c r="D14" s="68" t="s">
        <v>93</v>
      </c>
      <c r="E14" s="69" t="s">
        <v>94</v>
      </c>
      <c r="F14" s="69" t="s">
        <v>95</v>
      </c>
      <c r="G14" s="57"/>
    </row>
    <row r="15" spans="1:7" s="59" customFormat="1" ht="15" customHeight="1" x14ac:dyDescent="0.2">
      <c r="A15" s="66" t="s">
        <v>1855</v>
      </c>
      <c r="B15" s="67">
        <v>479179</v>
      </c>
      <c r="C15" s="68" t="s">
        <v>83</v>
      </c>
      <c r="D15" s="68" t="s">
        <v>96</v>
      </c>
      <c r="E15" s="69" t="s">
        <v>97</v>
      </c>
      <c r="F15" s="69" t="s">
        <v>98</v>
      </c>
      <c r="G15" s="57"/>
    </row>
    <row r="16" spans="1:7" s="59" customFormat="1" ht="15" customHeight="1" x14ac:dyDescent="0.2">
      <c r="A16" s="66" t="s">
        <v>1856</v>
      </c>
      <c r="B16" s="67">
        <v>3191385</v>
      </c>
      <c r="C16" s="68" t="s">
        <v>70</v>
      </c>
      <c r="D16" s="68" t="s">
        <v>99</v>
      </c>
      <c r="E16" s="69" t="s">
        <v>100</v>
      </c>
      <c r="F16" s="69" t="s">
        <v>101</v>
      </c>
      <c r="G16" s="57"/>
    </row>
    <row r="17" spans="1:7" s="59" customFormat="1" ht="15" customHeight="1" x14ac:dyDescent="0.2">
      <c r="A17" s="66" t="s">
        <v>1840</v>
      </c>
      <c r="B17" s="67">
        <v>3656993</v>
      </c>
      <c r="C17" s="68" t="s">
        <v>57</v>
      </c>
      <c r="D17" s="68"/>
      <c r="E17" s="69" t="s">
        <v>102</v>
      </c>
      <c r="F17" s="69" t="s">
        <v>102</v>
      </c>
      <c r="G17" s="57"/>
    </row>
    <row r="18" spans="1:7" s="59" customFormat="1" ht="15" customHeight="1" x14ac:dyDescent="0.2">
      <c r="A18" s="66" t="s">
        <v>1864</v>
      </c>
      <c r="B18" s="67">
        <v>4635408</v>
      </c>
      <c r="C18" s="68" t="s">
        <v>66</v>
      </c>
      <c r="D18" s="68" t="s">
        <v>103</v>
      </c>
      <c r="E18" s="69" t="s">
        <v>104</v>
      </c>
      <c r="F18" s="69" t="s">
        <v>105</v>
      </c>
      <c r="G18" s="57"/>
    </row>
    <row r="19" spans="1:7" s="59" customFormat="1" ht="15" customHeight="1" x14ac:dyDescent="0.2">
      <c r="A19" s="66" t="s">
        <v>1866</v>
      </c>
      <c r="B19" s="67">
        <v>2466385</v>
      </c>
      <c r="C19" s="68" t="s">
        <v>106</v>
      </c>
      <c r="D19" s="68"/>
      <c r="E19" s="69" t="s">
        <v>107</v>
      </c>
      <c r="F19" s="69" t="s">
        <v>108</v>
      </c>
      <c r="G19" s="57"/>
    </row>
    <row r="20" spans="1:7" s="59" customFormat="1" ht="15" customHeight="1" x14ac:dyDescent="0.2">
      <c r="A20" s="66" t="s">
        <v>1867</v>
      </c>
      <c r="B20" s="67">
        <v>2698603</v>
      </c>
      <c r="C20" s="68" t="s">
        <v>64</v>
      </c>
      <c r="D20" s="68" t="s">
        <v>109</v>
      </c>
      <c r="E20" s="69" t="s">
        <v>110</v>
      </c>
      <c r="F20" s="69" t="s">
        <v>111</v>
      </c>
      <c r="G20" s="57"/>
    </row>
    <row r="21" spans="1:7" s="59" customFormat="1" ht="15" customHeight="1" x14ac:dyDescent="0.2">
      <c r="A21" s="66" t="s">
        <v>1868</v>
      </c>
      <c r="B21" s="67">
        <v>2365614</v>
      </c>
      <c r="C21" s="68" t="s">
        <v>64</v>
      </c>
      <c r="D21" s="68" t="s">
        <v>112</v>
      </c>
      <c r="E21" s="69" t="s">
        <v>113</v>
      </c>
      <c r="F21" s="69" t="s">
        <v>114</v>
      </c>
      <c r="G21" s="57"/>
    </row>
    <row r="22" spans="1:7" s="59" customFormat="1" ht="15" customHeight="1" x14ac:dyDescent="0.2">
      <c r="A22" s="66" t="s">
        <v>1870</v>
      </c>
      <c r="B22" s="67">
        <v>563904</v>
      </c>
      <c r="C22" s="68" t="s">
        <v>57</v>
      </c>
      <c r="D22" s="68" t="s">
        <v>115</v>
      </c>
      <c r="E22" s="69" t="s">
        <v>116</v>
      </c>
      <c r="F22" s="69" t="s">
        <v>117</v>
      </c>
      <c r="G22" s="57"/>
    </row>
    <row r="23" spans="1:7" s="59" customFormat="1" ht="15" customHeight="1" x14ac:dyDescent="0.2">
      <c r="A23" s="66" t="s">
        <v>1871</v>
      </c>
      <c r="B23" s="67">
        <v>292854</v>
      </c>
      <c r="C23" s="68" t="s">
        <v>64</v>
      </c>
      <c r="D23" s="68" t="s">
        <v>118</v>
      </c>
      <c r="E23" s="69" t="s">
        <v>119</v>
      </c>
      <c r="F23" s="69" t="s">
        <v>120</v>
      </c>
      <c r="G23" s="57"/>
    </row>
    <row r="24" spans="1:7" s="59" customFormat="1" ht="15" customHeight="1" x14ac:dyDescent="0.2">
      <c r="A24" s="66" t="s">
        <v>1871</v>
      </c>
      <c r="B24" s="67">
        <v>2485160</v>
      </c>
      <c r="C24" s="68" t="s">
        <v>57</v>
      </c>
      <c r="D24" s="68" t="s">
        <v>121</v>
      </c>
      <c r="E24" s="69" t="s">
        <v>122</v>
      </c>
      <c r="F24" s="69" t="s">
        <v>123</v>
      </c>
      <c r="G24" s="57"/>
    </row>
    <row r="25" spans="1:7" s="59" customFormat="1" ht="15" customHeight="1" x14ac:dyDescent="0.2">
      <c r="A25" s="66" t="s">
        <v>1873</v>
      </c>
      <c r="B25" s="67">
        <v>276564</v>
      </c>
      <c r="C25" s="68" t="s">
        <v>57</v>
      </c>
      <c r="D25" s="68" t="s">
        <v>124</v>
      </c>
      <c r="E25" s="69" t="s">
        <v>125</v>
      </c>
      <c r="F25" s="69" t="s">
        <v>126</v>
      </c>
      <c r="G25" s="57"/>
    </row>
    <row r="26" spans="1:7" s="59" customFormat="1" ht="15" customHeight="1" x14ac:dyDescent="0.2">
      <c r="A26" s="66" t="s">
        <v>1873</v>
      </c>
      <c r="B26" s="67">
        <v>4503516</v>
      </c>
      <c r="C26" s="68" t="s">
        <v>127</v>
      </c>
      <c r="D26" s="68" t="s">
        <v>128</v>
      </c>
      <c r="E26" s="69" t="s">
        <v>129</v>
      </c>
      <c r="F26" s="69" t="s">
        <v>130</v>
      </c>
      <c r="G26" s="57"/>
    </row>
    <row r="27" spans="1:7" s="59" customFormat="1" ht="15" customHeight="1" x14ac:dyDescent="0.2">
      <c r="A27" s="66" t="s">
        <v>1874</v>
      </c>
      <c r="B27" s="67">
        <v>562703</v>
      </c>
      <c r="C27" s="68" t="s">
        <v>64</v>
      </c>
      <c r="D27" s="68" t="s">
        <v>131</v>
      </c>
      <c r="E27" s="69" t="s">
        <v>132</v>
      </c>
      <c r="F27" s="69" t="s">
        <v>133</v>
      </c>
      <c r="G27" s="57"/>
    </row>
    <row r="28" spans="1:7" s="59" customFormat="1" ht="15" customHeight="1" x14ac:dyDescent="0.2">
      <c r="A28" s="66" t="s">
        <v>1874</v>
      </c>
      <c r="B28" s="67">
        <v>1698163</v>
      </c>
      <c r="C28" s="68" t="s">
        <v>66</v>
      </c>
      <c r="D28" s="68" t="s">
        <v>134</v>
      </c>
      <c r="E28" s="69" t="s">
        <v>135</v>
      </c>
      <c r="F28" s="69" t="s">
        <v>136</v>
      </c>
      <c r="G28" s="57"/>
    </row>
    <row r="29" spans="1:7" s="59" customFormat="1" ht="15" customHeight="1" x14ac:dyDescent="0.2">
      <c r="A29" s="66" t="s">
        <v>1858</v>
      </c>
      <c r="B29" s="67">
        <v>1120223</v>
      </c>
      <c r="C29" s="68" t="s">
        <v>70</v>
      </c>
      <c r="D29" s="68" t="s">
        <v>137</v>
      </c>
      <c r="E29" s="69" t="s">
        <v>138</v>
      </c>
      <c r="F29" s="69" t="s">
        <v>139</v>
      </c>
      <c r="G29" s="57"/>
    </row>
    <row r="30" spans="1:7" s="59" customFormat="1" ht="15" customHeight="1" x14ac:dyDescent="0.2">
      <c r="A30" s="66" t="s">
        <v>1858</v>
      </c>
      <c r="B30" s="67">
        <v>1413281</v>
      </c>
      <c r="C30" s="68" t="s">
        <v>140</v>
      </c>
      <c r="D30" s="68" t="s">
        <v>141</v>
      </c>
      <c r="E30" s="69" t="s">
        <v>142</v>
      </c>
      <c r="F30" s="69" t="s">
        <v>143</v>
      </c>
      <c r="G30" s="57"/>
    </row>
    <row r="31" spans="1:7" s="59" customFormat="1" ht="15" customHeight="1" x14ac:dyDescent="0.2">
      <c r="A31" s="66" t="s">
        <v>1858</v>
      </c>
      <c r="B31" s="67">
        <v>4069578</v>
      </c>
      <c r="C31" s="68" t="s">
        <v>57</v>
      </c>
      <c r="D31" s="68" t="s">
        <v>144</v>
      </c>
      <c r="E31" s="69" t="s">
        <v>145</v>
      </c>
      <c r="F31" s="69" t="s">
        <v>146</v>
      </c>
      <c r="G31" s="57"/>
    </row>
    <row r="32" spans="1:7" s="59" customFormat="1" ht="15" customHeight="1" x14ac:dyDescent="0.2">
      <c r="A32" s="66" t="s">
        <v>1859</v>
      </c>
      <c r="B32" s="67">
        <v>152402</v>
      </c>
      <c r="C32" s="68" t="s">
        <v>147</v>
      </c>
      <c r="D32" s="68" t="s">
        <v>148</v>
      </c>
      <c r="E32" s="69" t="s">
        <v>149</v>
      </c>
      <c r="F32" s="69" t="s">
        <v>150</v>
      </c>
      <c r="G32" s="57"/>
    </row>
    <row r="33" spans="1:7" s="59" customFormat="1" ht="15" customHeight="1" x14ac:dyDescent="0.2">
      <c r="A33" s="66" t="s">
        <v>1859</v>
      </c>
      <c r="B33" s="67">
        <v>780204</v>
      </c>
      <c r="C33" s="68" t="s">
        <v>66</v>
      </c>
      <c r="D33" s="68" t="s">
        <v>151</v>
      </c>
      <c r="E33" s="69" t="s">
        <v>152</v>
      </c>
      <c r="F33" s="69" t="s">
        <v>153</v>
      </c>
      <c r="G33" s="57"/>
    </row>
    <row r="34" spans="1:7" s="59" customFormat="1" ht="15" customHeight="1" x14ac:dyDescent="0.2">
      <c r="A34" s="66" t="s">
        <v>1861</v>
      </c>
      <c r="B34" s="67">
        <v>3757920</v>
      </c>
      <c r="C34" s="68" t="s">
        <v>64</v>
      </c>
      <c r="D34" s="68" t="s">
        <v>154</v>
      </c>
      <c r="E34" s="69" t="s">
        <v>155</v>
      </c>
      <c r="F34" s="69" t="s">
        <v>156</v>
      </c>
      <c r="G34" s="57"/>
    </row>
    <row r="35" spans="1:7" s="59" customFormat="1" ht="15" customHeight="1" x14ac:dyDescent="0.2">
      <c r="A35" s="66" t="s">
        <v>1863</v>
      </c>
      <c r="B35" s="67">
        <v>4327798</v>
      </c>
      <c r="C35" s="68" t="s">
        <v>64</v>
      </c>
      <c r="D35" s="68" t="s">
        <v>157</v>
      </c>
      <c r="E35" s="69" t="s">
        <v>158</v>
      </c>
      <c r="F35" s="69" t="s">
        <v>159</v>
      </c>
      <c r="G35" s="57"/>
    </row>
    <row r="36" spans="1:7" s="59" customFormat="1" ht="15" customHeight="1" x14ac:dyDescent="0.2">
      <c r="A36" s="66" t="s">
        <v>1878</v>
      </c>
      <c r="B36" s="67">
        <v>1554791</v>
      </c>
      <c r="C36" s="68" t="s">
        <v>160</v>
      </c>
      <c r="D36" s="68" t="s">
        <v>161</v>
      </c>
      <c r="E36" s="69" t="s">
        <v>162</v>
      </c>
      <c r="F36" s="69" t="s">
        <v>163</v>
      </c>
      <c r="G36" s="57"/>
    </row>
    <row r="37" spans="1:7" s="59" customFormat="1" ht="15" customHeight="1" x14ac:dyDescent="0.2">
      <c r="A37" s="66" t="s">
        <v>1886</v>
      </c>
      <c r="B37" s="67">
        <v>4139113</v>
      </c>
      <c r="C37" s="68" t="s">
        <v>164</v>
      </c>
      <c r="D37" s="68" t="s">
        <v>165</v>
      </c>
      <c r="E37" s="69" t="s">
        <v>166</v>
      </c>
      <c r="F37" s="69" t="s">
        <v>167</v>
      </c>
      <c r="G37" s="57"/>
    </row>
    <row r="38" spans="1:7" s="59" customFormat="1" ht="15" customHeight="1" x14ac:dyDescent="0.2">
      <c r="A38" s="66" t="s">
        <v>1887</v>
      </c>
      <c r="B38" s="67">
        <v>2466385</v>
      </c>
      <c r="C38" s="68" t="s">
        <v>106</v>
      </c>
      <c r="D38" s="68"/>
      <c r="E38" s="69" t="s">
        <v>107</v>
      </c>
      <c r="F38" s="69" t="s">
        <v>108</v>
      </c>
      <c r="G38" s="57"/>
    </row>
    <row r="39" spans="1:7" s="59" customFormat="1" ht="15" customHeight="1" x14ac:dyDescent="0.2">
      <c r="A39" s="66" t="s">
        <v>1888</v>
      </c>
      <c r="B39" s="67">
        <v>146114</v>
      </c>
      <c r="C39" s="68" t="s">
        <v>168</v>
      </c>
      <c r="D39" s="68"/>
      <c r="E39" s="69" t="s">
        <v>169</v>
      </c>
      <c r="F39" s="69" t="s">
        <v>170</v>
      </c>
      <c r="G39" s="57"/>
    </row>
    <row r="40" spans="1:7" s="59" customFormat="1" ht="15" customHeight="1" x14ac:dyDescent="0.2">
      <c r="A40" s="66" t="s">
        <v>1890</v>
      </c>
      <c r="B40" s="67">
        <v>1772852</v>
      </c>
      <c r="C40" s="68" t="s">
        <v>64</v>
      </c>
      <c r="D40" s="68" t="s">
        <v>171</v>
      </c>
      <c r="E40" s="69" t="s">
        <v>172</v>
      </c>
      <c r="F40" s="69" t="s">
        <v>173</v>
      </c>
      <c r="G40" s="57"/>
    </row>
    <row r="41" spans="1:7" s="59" customFormat="1" ht="15" customHeight="1" x14ac:dyDescent="0.2">
      <c r="A41" s="66" t="s">
        <v>1891</v>
      </c>
      <c r="B41" s="67">
        <v>1560257</v>
      </c>
      <c r="C41" s="68" t="s">
        <v>174</v>
      </c>
      <c r="D41" s="68" t="s">
        <v>175</v>
      </c>
      <c r="E41" s="69" t="s">
        <v>176</v>
      </c>
      <c r="F41" s="69" t="s">
        <v>177</v>
      </c>
      <c r="G41" s="57"/>
    </row>
    <row r="42" spans="1:7" s="59" customFormat="1" ht="15" customHeight="1" x14ac:dyDescent="0.2">
      <c r="A42" s="66" t="s">
        <v>1892</v>
      </c>
      <c r="B42" s="67">
        <v>2365614</v>
      </c>
      <c r="C42" s="68" t="s">
        <v>64</v>
      </c>
      <c r="D42" s="68" t="s">
        <v>112</v>
      </c>
      <c r="E42" s="69" t="s">
        <v>113</v>
      </c>
      <c r="F42" s="69" t="s">
        <v>114</v>
      </c>
      <c r="G42" s="57"/>
    </row>
    <row r="43" spans="1:7" s="59" customFormat="1" ht="15" customHeight="1" x14ac:dyDescent="0.2">
      <c r="A43" s="66" t="s">
        <v>1892</v>
      </c>
      <c r="B43" s="67">
        <v>4555376</v>
      </c>
      <c r="C43" s="68" t="s">
        <v>66</v>
      </c>
      <c r="D43" s="68" t="s">
        <v>178</v>
      </c>
      <c r="E43" s="69" t="s">
        <v>179</v>
      </c>
      <c r="F43" s="69" t="s">
        <v>180</v>
      </c>
      <c r="G43" s="57"/>
    </row>
    <row r="44" spans="1:7" s="59" customFormat="1" ht="15" customHeight="1" x14ac:dyDescent="0.2">
      <c r="A44" s="66" t="s">
        <v>1893</v>
      </c>
      <c r="B44" s="67">
        <v>344356</v>
      </c>
      <c r="C44" s="68" t="s">
        <v>57</v>
      </c>
      <c r="D44" s="68" t="s">
        <v>181</v>
      </c>
      <c r="E44" s="69" t="s">
        <v>182</v>
      </c>
      <c r="F44" s="69" t="s">
        <v>183</v>
      </c>
      <c r="G44" s="57"/>
    </row>
    <row r="45" spans="1:7" s="59" customFormat="1" ht="15" customHeight="1" x14ac:dyDescent="0.2">
      <c r="A45" s="66" t="s">
        <v>1879</v>
      </c>
      <c r="B45" s="67">
        <v>3818519</v>
      </c>
      <c r="C45" s="68" t="s">
        <v>184</v>
      </c>
      <c r="D45" s="68"/>
      <c r="E45" s="69" t="s">
        <v>185</v>
      </c>
      <c r="F45" s="69" t="s">
        <v>185</v>
      </c>
      <c r="G45" s="57"/>
    </row>
    <row r="46" spans="1:7" s="59" customFormat="1" ht="15" customHeight="1" x14ac:dyDescent="0.2">
      <c r="A46" s="66" t="s">
        <v>1895</v>
      </c>
      <c r="B46" s="67">
        <v>572852</v>
      </c>
      <c r="C46" s="68" t="s">
        <v>83</v>
      </c>
      <c r="D46" s="68" t="s">
        <v>186</v>
      </c>
      <c r="E46" s="69" t="s">
        <v>187</v>
      </c>
      <c r="F46" s="69" t="s">
        <v>188</v>
      </c>
      <c r="G46" s="57"/>
    </row>
    <row r="47" spans="1:7" s="59" customFormat="1" ht="15" customHeight="1" x14ac:dyDescent="0.2">
      <c r="A47" s="66" t="s">
        <v>1896</v>
      </c>
      <c r="B47" s="67">
        <v>73370</v>
      </c>
      <c r="C47" s="68" t="s">
        <v>189</v>
      </c>
      <c r="D47" s="68" t="s">
        <v>190</v>
      </c>
      <c r="E47" s="69" t="s">
        <v>191</v>
      </c>
      <c r="F47" s="69" t="s">
        <v>192</v>
      </c>
      <c r="G47" s="57"/>
    </row>
    <row r="48" spans="1:7" s="59" customFormat="1" ht="15" customHeight="1" x14ac:dyDescent="0.2">
      <c r="A48" s="66" t="s">
        <v>1896</v>
      </c>
      <c r="B48" s="67">
        <v>279931</v>
      </c>
      <c r="C48" s="68" t="s">
        <v>193</v>
      </c>
      <c r="D48" s="68" t="s">
        <v>194</v>
      </c>
      <c r="E48" s="69" t="s">
        <v>195</v>
      </c>
      <c r="F48" s="69" t="s">
        <v>196</v>
      </c>
      <c r="G48" s="57"/>
    </row>
    <row r="49" spans="1:7" s="59" customFormat="1" ht="15" customHeight="1" x14ac:dyDescent="0.2">
      <c r="A49" s="66" t="s">
        <v>1897</v>
      </c>
      <c r="B49" s="67">
        <v>2075692</v>
      </c>
      <c r="C49" s="68" t="s">
        <v>197</v>
      </c>
      <c r="D49" s="68"/>
      <c r="E49" s="69" t="s">
        <v>198</v>
      </c>
      <c r="F49" s="69" t="s">
        <v>199</v>
      </c>
      <c r="G49" s="57"/>
    </row>
    <row r="50" spans="1:7" s="59" customFormat="1" ht="15" customHeight="1" x14ac:dyDescent="0.2">
      <c r="A50" s="66" t="s">
        <v>1898</v>
      </c>
      <c r="B50" s="67">
        <v>279931</v>
      </c>
      <c r="C50" s="68" t="s">
        <v>193</v>
      </c>
      <c r="D50" s="68" t="s">
        <v>194</v>
      </c>
      <c r="E50" s="69" t="s">
        <v>195</v>
      </c>
      <c r="F50" s="69" t="s">
        <v>196</v>
      </c>
      <c r="G50" s="57"/>
    </row>
    <row r="51" spans="1:7" s="59" customFormat="1" ht="15" customHeight="1" x14ac:dyDescent="0.2">
      <c r="A51" s="66" t="s">
        <v>1898</v>
      </c>
      <c r="B51" s="67">
        <v>562781</v>
      </c>
      <c r="C51" s="68" t="s">
        <v>64</v>
      </c>
      <c r="D51" s="68" t="s">
        <v>200</v>
      </c>
      <c r="E51" s="69" t="s">
        <v>132</v>
      </c>
      <c r="F51" s="69" t="s">
        <v>133</v>
      </c>
      <c r="G51" s="57"/>
    </row>
    <row r="52" spans="1:7" s="59" customFormat="1" ht="15" customHeight="1" x14ac:dyDescent="0.2">
      <c r="A52" s="66" t="s">
        <v>1898</v>
      </c>
      <c r="B52" s="67">
        <v>1470780</v>
      </c>
      <c r="C52" s="68" t="s">
        <v>57</v>
      </c>
      <c r="D52" s="68" t="s">
        <v>201</v>
      </c>
      <c r="E52" s="69" t="s">
        <v>202</v>
      </c>
      <c r="F52" s="69" t="s">
        <v>203</v>
      </c>
      <c r="G52" s="57"/>
    </row>
    <row r="53" spans="1:7" s="59" customFormat="1" ht="15" customHeight="1" x14ac:dyDescent="0.2">
      <c r="A53" s="66" t="s">
        <v>1880</v>
      </c>
      <c r="B53" s="67">
        <v>1856636</v>
      </c>
      <c r="C53" s="68" t="s">
        <v>64</v>
      </c>
      <c r="D53" s="68" t="s">
        <v>204</v>
      </c>
      <c r="E53" s="69" t="s">
        <v>205</v>
      </c>
      <c r="F53" s="69" t="s">
        <v>206</v>
      </c>
      <c r="G53" s="57"/>
    </row>
    <row r="54" spans="1:7" s="59" customFormat="1" ht="15" customHeight="1" x14ac:dyDescent="0.2">
      <c r="A54" s="66" t="s">
        <v>1881</v>
      </c>
      <c r="B54" s="67">
        <v>1549321</v>
      </c>
      <c r="C54" s="68" t="s">
        <v>207</v>
      </c>
      <c r="D54" s="68" t="s">
        <v>208</v>
      </c>
      <c r="E54" s="69" t="s">
        <v>209</v>
      </c>
      <c r="F54" s="69" t="s">
        <v>210</v>
      </c>
      <c r="G54" s="57"/>
    </row>
    <row r="55" spans="1:7" s="59" customFormat="1" ht="15" customHeight="1" x14ac:dyDescent="0.2">
      <c r="A55" s="66" t="s">
        <v>1881</v>
      </c>
      <c r="B55" s="67">
        <v>1842272</v>
      </c>
      <c r="C55" s="68" t="s">
        <v>83</v>
      </c>
      <c r="D55" s="68" t="s">
        <v>211</v>
      </c>
      <c r="E55" s="69" t="s">
        <v>212</v>
      </c>
      <c r="F55" s="69" t="s">
        <v>213</v>
      </c>
      <c r="G55" s="57"/>
    </row>
    <row r="56" spans="1:7" s="59" customFormat="1" ht="15" customHeight="1" x14ac:dyDescent="0.2">
      <c r="A56" s="66" t="s">
        <v>1881</v>
      </c>
      <c r="B56" s="67">
        <v>3188986</v>
      </c>
      <c r="C56" s="68" t="s">
        <v>70</v>
      </c>
      <c r="D56" s="68" t="s">
        <v>214</v>
      </c>
      <c r="E56" s="69" t="s">
        <v>215</v>
      </c>
      <c r="F56" s="69" t="s">
        <v>216</v>
      </c>
      <c r="G56" s="57"/>
    </row>
    <row r="57" spans="1:7" s="59" customFormat="1" ht="15" customHeight="1" x14ac:dyDescent="0.2">
      <c r="A57" s="66" t="s">
        <v>1882</v>
      </c>
      <c r="B57" s="67">
        <v>2473983</v>
      </c>
      <c r="C57" s="68" t="s">
        <v>57</v>
      </c>
      <c r="D57" s="68" t="s">
        <v>217</v>
      </c>
      <c r="E57" s="69" t="s">
        <v>218</v>
      </c>
      <c r="F57" s="69" t="s">
        <v>219</v>
      </c>
      <c r="G57" s="57"/>
    </row>
    <row r="58" spans="1:7" s="59" customFormat="1" ht="15" customHeight="1" x14ac:dyDescent="0.2">
      <c r="A58" s="66" t="s">
        <v>1882</v>
      </c>
      <c r="B58" s="67">
        <v>2904103</v>
      </c>
      <c r="C58" s="68" t="s">
        <v>220</v>
      </c>
      <c r="D58" s="68" t="s">
        <v>221</v>
      </c>
      <c r="E58" s="69" t="s">
        <v>222</v>
      </c>
      <c r="F58" s="69" t="s">
        <v>223</v>
      </c>
      <c r="G58" s="57"/>
    </row>
    <row r="59" spans="1:7" s="59" customFormat="1" ht="15" customHeight="1" x14ac:dyDescent="0.2">
      <c r="A59" s="66" t="s">
        <v>1882</v>
      </c>
      <c r="B59" s="67">
        <v>3582456</v>
      </c>
      <c r="C59" s="68" t="s">
        <v>224</v>
      </c>
      <c r="D59" s="68" t="s">
        <v>62</v>
      </c>
      <c r="E59" s="69" t="s">
        <v>225</v>
      </c>
      <c r="F59" s="69" t="s">
        <v>226</v>
      </c>
      <c r="G59" s="57"/>
    </row>
    <row r="60" spans="1:7" s="59" customFormat="1" ht="15" customHeight="1" x14ac:dyDescent="0.2">
      <c r="A60" s="66" t="s">
        <v>1883</v>
      </c>
      <c r="B60" s="67">
        <v>275150</v>
      </c>
      <c r="C60" s="68" t="s">
        <v>227</v>
      </c>
      <c r="D60" s="68" t="s">
        <v>228</v>
      </c>
      <c r="E60" s="69" t="s">
        <v>229</v>
      </c>
      <c r="F60" s="69" t="s">
        <v>230</v>
      </c>
      <c r="G60" s="57"/>
    </row>
    <row r="61" spans="1:7" s="59" customFormat="1" ht="15" customHeight="1" x14ac:dyDescent="0.2">
      <c r="A61" s="66" t="s">
        <v>1883</v>
      </c>
      <c r="B61" s="67">
        <v>535443</v>
      </c>
      <c r="C61" s="68" t="s">
        <v>66</v>
      </c>
      <c r="D61" s="68" t="s">
        <v>231</v>
      </c>
      <c r="E61" s="69" t="s">
        <v>232</v>
      </c>
      <c r="F61" s="69" t="s">
        <v>233</v>
      </c>
      <c r="G61" s="57"/>
    </row>
    <row r="62" spans="1:7" s="59" customFormat="1" ht="15" customHeight="1" x14ac:dyDescent="0.2">
      <c r="A62" s="66" t="s">
        <v>1884</v>
      </c>
      <c r="B62" s="67">
        <v>1308014</v>
      </c>
      <c r="C62" s="68" t="s">
        <v>66</v>
      </c>
      <c r="D62" s="68" t="s">
        <v>234</v>
      </c>
      <c r="E62" s="69" t="s">
        <v>235</v>
      </c>
      <c r="F62" s="69" t="s">
        <v>236</v>
      </c>
      <c r="G62" s="57"/>
    </row>
    <row r="63" spans="1:7" s="59" customFormat="1" ht="15" customHeight="1" x14ac:dyDescent="0.2">
      <c r="A63" s="66" t="s">
        <v>1885</v>
      </c>
      <c r="B63" s="67">
        <v>2877909</v>
      </c>
      <c r="C63" s="68" t="s">
        <v>237</v>
      </c>
      <c r="D63" s="68" t="s">
        <v>238</v>
      </c>
      <c r="E63" s="69" t="s">
        <v>239</v>
      </c>
      <c r="F63" s="69" t="s">
        <v>240</v>
      </c>
      <c r="G63" s="57"/>
    </row>
    <row r="64" spans="1:7" s="59" customFormat="1" ht="15" customHeight="1" x14ac:dyDescent="0.2">
      <c r="A64" s="66" t="s">
        <v>1899</v>
      </c>
      <c r="B64" s="67">
        <v>1277833</v>
      </c>
      <c r="C64" s="68" t="s">
        <v>83</v>
      </c>
      <c r="D64" s="68" t="s">
        <v>241</v>
      </c>
      <c r="E64" s="69" t="s">
        <v>242</v>
      </c>
      <c r="F64" s="69" t="s">
        <v>243</v>
      </c>
      <c r="G64" s="57"/>
    </row>
    <row r="65" spans="1:7" s="59" customFormat="1" ht="15" customHeight="1" x14ac:dyDescent="0.2">
      <c r="A65" s="66" t="s">
        <v>1905</v>
      </c>
      <c r="B65" s="67">
        <v>238963</v>
      </c>
      <c r="C65" s="68" t="s">
        <v>64</v>
      </c>
      <c r="D65" s="68" t="s">
        <v>244</v>
      </c>
      <c r="E65" s="69" t="s">
        <v>245</v>
      </c>
      <c r="F65" s="69" t="s">
        <v>246</v>
      </c>
      <c r="G65" s="57"/>
    </row>
    <row r="66" spans="1:7" s="59" customFormat="1" ht="15" customHeight="1" x14ac:dyDescent="0.2">
      <c r="A66" s="66" t="s">
        <v>1905</v>
      </c>
      <c r="B66" s="67">
        <v>1681196</v>
      </c>
      <c r="C66" s="68" t="s">
        <v>247</v>
      </c>
      <c r="D66" s="68" t="s">
        <v>248</v>
      </c>
      <c r="E66" s="69" t="s">
        <v>249</v>
      </c>
      <c r="F66" s="69" t="s">
        <v>250</v>
      </c>
      <c r="G66" s="57"/>
    </row>
    <row r="67" spans="1:7" s="59" customFormat="1" ht="15" customHeight="1" x14ac:dyDescent="0.2">
      <c r="A67" s="66" t="s">
        <v>1905</v>
      </c>
      <c r="B67" s="67">
        <v>2481525</v>
      </c>
      <c r="C67" s="68" t="s">
        <v>140</v>
      </c>
      <c r="D67" s="68" t="s">
        <v>251</v>
      </c>
      <c r="E67" s="69" t="s">
        <v>252</v>
      </c>
      <c r="F67" s="69" t="s">
        <v>253</v>
      </c>
      <c r="G67" s="57"/>
    </row>
    <row r="68" spans="1:7" s="59" customFormat="1" ht="15" customHeight="1" x14ac:dyDescent="0.2">
      <c r="A68" s="66" t="s">
        <v>1907</v>
      </c>
      <c r="B68" s="67">
        <v>279931</v>
      </c>
      <c r="C68" s="68" t="s">
        <v>193</v>
      </c>
      <c r="D68" s="68" t="s">
        <v>194</v>
      </c>
      <c r="E68" s="69" t="s">
        <v>195</v>
      </c>
      <c r="F68" s="69" t="s">
        <v>196</v>
      </c>
      <c r="G68" s="57"/>
    </row>
    <row r="69" spans="1:7" s="59" customFormat="1" ht="15" customHeight="1" x14ac:dyDescent="0.2">
      <c r="A69" s="66" t="s">
        <v>1908</v>
      </c>
      <c r="B69" s="67">
        <v>388124</v>
      </c>
      <c r="C69" s="68" t="s">
        <v>254</v>
      </c>
      <c r="D69" s="68" t="s">
        <v>255</v>
      </c>
      <c r="E69" s="69" t="s">
        <v>256</v>
      </c>
      <c r="F69" s="69" t="s">
        <v>257</v>
      </c>
      <c r="G69" s="57"/>
    </row>
    <row r="70" spans="1:7" s="59" customFormat="1" ht="15" customHeight="1" x14ac:dyDescent="0.2">
      <c r="A70" s="66" t="s">
        <v>1908</v>
      </c>
      <c r="B70" s="67">
        <v>4503903</v>
      </c>
      <c r="C70" s="68" t="s">
        <v>57</v>
      </c>
      <c r="D70" s="68" t="s">
        <v>258</v>
      </c>
      <c r="E70" s="69" t="s">
        <v>259</v>
      </c>
      <c r="F70" s="69" t="s">
        <v>260</v>
      </c>
      <c r="G70" s="57"/>
    </row>
    <row r="71" spans="1:7" s="59" customFormat="1" ht="15" customHeight="1" x14ac:dyDescent="0.2">
      <c r="A71" s="66" t="s">
        <v>1910</v>
      </c>
      <c r="B71" s="67">
        <v>2035445</v>
      </c>
      <c r="C71" s="68" t="s">
        <v>261</v>
      </c>
      <c r="D71" s="68" t="s">
        <v>262</v>
      </c>
      <c r="E71" s="69" t="s">
        <v>263</v>
      </c>
      <c r="F71" s="69" t="s">
        <v>264</v>
      </c>
      <c r="G71" s="57"/>
    </row>
    <row r="72" spans="1:7" s="59" customFormat="1" ht="15" customHeight="1" x14ac:dyDescent="0.2">
      <c r="A72" s="66" t="s">
        <v>1911</v>
      </c>
      <c r="B72" s="67">
        <v>561313</v>
      </c>
      <c r="C72" s="68" t="s">
        <v>64</v>
      </c>
      <c r="D72" s="68" t="s">
        <v>265</v>
      </c>
      <c r="E72" s="69" t="s">
        <v>266</v>
      </c>
      <c r="F72" s="69" t="s">
        <v>267</v>
      </c>
      <c r="G72" s="57"/>
    </row>
    <row r="73" spans="1:7" s="59" customFormat="1" ht="15" customHeight="1" x14ac:dyDescent="0.2">
      <c r="A73" s="66" t="s">
        <v>1911</v>
      </c>
      <c r="B73" s="67">
        <v>1477307</v>
      </c>
      <c r="C73" s="68" t="s">
        <v>57</v>
      </c>
      <c r="D73" s="68" t="s">
        <v>268</v>
      </c>
      <c r="E73" s="69" t="s">
        <v>269</v>
      </c>
      <c r="F73" s="69" t="s">
        <v>270</v>
      </c>
      <c r="G73" s="57"/>
    </row>
    <row r="74" spans="1:7" s="59" customFormat="1" ht="15" customHeight="1" x14ac:dyDescent="0.2">
      <c r="A74" s="66" t="s">
        <v>1912</v>
      </c>
      <c r="B74" s="67">
        <v>916193</v>
      </c>
      <c r="C74" s="68" t="s">
        <v>64</v>
      </c>
      <c r="D74" s="68" t="s">
        <v>271</v>
      </c>
      <c r="E74" s="69" t="s">
        <v>272</v>
      </c>
      <c r="F74" s="69" t="s">
        <v>273</v>
      </c>
      <c r="G74" s="57"/>
    </row>
    <row r="75" spans="1:7" s="59" customFormat="1" ht="15" customHeight="1" x14ac:dyDescent="0.2">
      <c r="A75" s="66" t="s">
        <v>1912</v>
      </c>
      <c r="B75" s="67">
        <v>1494999</v>
      </c>
      <c r="C75" s="68" t="s">
        <v>274</v>
      </c>
      <c r="D75" s="68"/>
      <c r="E75" s="69" t="s">
        <v>275</v>
      </c>
      <c r="F75" s="69" t="s">
        <v>275</v>
      </c>
      <c r="G75" s="57"/>
    </row>
    <row r="76" spans="1:7" s="59" customFormat="1" ht="15" customHeight="1" x14ac:dyDescent="0.2">
      <c r="A76" s="66" t="s">
        <v>1912</v>
      </c>
      <c r="B76" s="67">
        <v>4340092</v>
      </c>
      <c r="C76" s="68" t="s">
        <v>276</v>
      </c>
      <c r="D76" s="68" t="s">
        <v>277</v>
      </c>
      <c r="E76" s="69" t="s">
        <v>278</v>
      </c>
      <c r="F76" s="69" t="s">
        <v>279</v>
      </c>
      <c r="G76" s="57"/>
    </row>
    <row r="77" spans="1:7" s="59" customFormat="1" ht="15" customHeight="1" x14ac:dyDescent="0.2">
      <c r="A77" s="66" t="s">
        <v>1900</v>
      </c>
      <c r="B77" s="67">
        <v>2906129</v>
      </c>
      <c r="C77" s="68" t="s">
        <v>57</v>
      </c>
      <c r="D77" s="68" t="s">
        <v>280</v>
      </c>
      <c r="E77" s="69" t="s">
        <v>281</v>
      </c>
      <c r="F77" s="69" t="s">
        <v>282</v>
      </c>
      <c r="G77" s="57"/>
    </row>
    <row r="78" spans="1:7" s="59" customFormat="1" ht="15" customHeight="1" x14ac:dyDescent="0.2">
      <c r="A78" s="66" t="s">
        <v>1914</v>
      </c>
      <c r="B78" s="67">
        <v>574332</v>
      </c>
      <c r="C78" s="68" t="s">
        <v>57</v>
      </c>
      <c r="D78" s="68" t="s">
        <v>283</v>
      </c>
      <c r="E78" s="69" t="s">
        <v>284</v>
      </c>
      <c r="F78" s="69" t="s">
        <v>285</v>
      </c>
      <c r="G78" s="57"/>
    </row>
    <row r="79" spans="1:7" s="59" customFormat="1" ht="15" customHeight="1" x14ac:dyDescent="0.2">
      <c r="A79" s="66" t="s">
        <v>1914</v>
      </c>
      <c r="B79" s="67">
        <v>1247043</v>
      </c>
      <c r="C79" s="68" t="s">
        <v>286</v>
      </c>
      <c r="D79" s="68" t="s">
        <v>287</v>
      </c>
      <c r="E79" s="69" t="s">
        <v>288</v>
      </c>
      <c r="F79" s="69" t="s">
        <v>289</v>
      </c>
      <c r="G79" s="57"/>
    </row>
    <row r="80" spans="1:7" s="59" customFormat="1" ht="15" customHeight="1" x14ac:dyDescent="0.2">
      <c r="A80" s="66" t="s">
        <v>1915</v>
      </c>
      <c r="B80" s="67">
        <v>1943727</v>
      </c>
      <c r="C80" s="68" t="s">
        <v>57</v>
      </c>
      <c r="D80" s="68" t="s">
        <v>290</v>
      </c>
      <c r="E80" s="69" t="s">
        <v>291</v>
      </c>
      <c r="F80" s="69" t="s">
        <v>292</v>
      </c>
      <c r="G80" s="57"/>
    </row>
    <row r="81" spans="1:7" s="59" customFormat="1" ht="15" customHeight="1" x14ac:dyDescent="0.2">
      <c r="A81" s="66" t="s">
        <v>1915</v>
      </c>
      <c r="B81" s="67">
        <v>3633911</v>
      </c>
      <c r="C81" s="68" t="s">
        <v>57</v>
      </c>
      <c r="D81" s="68" t="s">
        <v>293</v>
      </c>
      <c r="E81" s="69" t="s">
        <v>294</v>
      </c>
      <c r="F81" s="69" t="s">
        <v>295</v>
      </c>
      <c r="G81" s="57"/>
    </row>
    <row r="82" spans="1:7" s="59" customFormat="1" ht="15" customHeight="1" x14ac:dyDescent="0.2">
      <c r="A82" s="66" t="s">
        <v>1917</v>
      </c>
      <c r="B82" s="67">
        <v>2878157</v>
      </c>
      <c r="C82" s="68" t="s">
        <v>296</v>
      </c>
      <c r="D82" s="68" t="s">
        <v>297</v>
      </c>
      <c r="E82" s="69" t="s">
        <v>239</v>
      </c>
      <c r="F82" s="69" t="s">
        <v>240</v>
      </c>
      <c r="G82" s="57"/>
    </row>
    <row r="83" spans="1:7" s="59" customFormat="1" ht="15" customHeight="1" x14ac:dyDescent="0.2">
      <c r="A83" s="66" t="s">
        <v>1917</v>
      </c>
      <c r="B83" s="67">
        <v>4479646</v>
      </c>
      <c r="C83" s="68" t="s">
        <v>64</v>
      </c>
      <c r="D83" s="68" t="s">
        <v>298</v>
      </c>
      <c r="E83" s="69" t="s">
        <v>299</v>
      </c>
      <c r="F83" s="69" t="s">
        <v>300</v>
      </c>
      <c r="G83" s="57"/>
    </row>
    <row r="84" spans="1:7" s="59" customFormat="1" ht="15" customHeight="1" x14ac:dyDescent="0.2">
      <c r="A84" s="66" t="s">
        <v>1901</v>
      </c>
      <c r="B84" s="67">
        <v>1395405</v>
      </c>
      <c r="C84" s="68" t="s">
        <v>301</v>
      </c>
      <c r="D84" s="68" t="s">
        <v>228</v>
      </c>
      <c r="E84" s="69" t="s">
        <v>302</v>
      </c>
      <c r="F84" s="69" t="s">
        <v>302</v>
      </c>
      <c r="G84" s="57"/>
    </row>
    <row r="85" spans="1:7" s="59" customFormat="1" ht="15" customHeight="1" x14ac:dyDescent="0.2">
      <c r="A85" s="66" t="s">
        <v>1901</v>
      </c>
      <c r="B85" s="67">
        <v>1418997</v>
      </c>
      <c r="C85" s="68" t="s">
        <v>70</v>
      </c>
      <c r="D85" s="68" t="s">
        <v>303</v>
      </c>
      <c r="E85" s="69" t="s">
        <v>304</v>
      </c>
      <c r="F85" s="69" t="s">
        <v>305</v>
      </c>
      <c r="G85" s="57"/>
    </row>
    <row r="86" spans="1:7" s="59" customFormat="1" ht="15" customHeight="1" x14ac:dyDescent="0.2">
      <c r="A86" s="66" t="s">
        <v>1903</v>
      </c>
      <c r="B86" s="67">
        <v>1545986</v>
      </c>
      <c r="C86" s="68" t="s">
        <v>64</v>
      </c>
      <c r="D86" s="68" t="s">
        <v>306</v>
      </c>
      <c r="E86" s="69" t="s">
        <v>307</v>
      </c>
      <c r="F86" s="69" t="s">
        <v>308</v>
      </c>
      <c r="G86" s="57"/>
    </row>
    <row r="87" spans="1:7" s="59" customFormat="1" ht="15" customHeight="1" x14ac:dyDescent="0.2">
      <c r="A87" s="66" t="s">
        <v>1904</v>
      </c>
      <c r="B87" s="67">
        <v>696618</v>
      </c>
      <c r="C87" s="68" t="s">
        <v>309</v>
      </c>
      <c r="D87" s="68"/>
      <c r="E87" s="69" t="s">
        <v>310</v>
      </c>
      <c r="F87" s="69" t="s">
        <v>310</v>
      </c>
      <c r="G87" s="57"/>
    </row>
    <row r="88" spans="1:7" s="59" customFormat="1" ht="15" customHeight="1" x14ac:dyDescent="0.2">
      <c r="A88" s="66" t="s">
        <v>1904</v>
      </c>
      <c r="B88" s="67">
        <v>2387548</v>
      </c>
      <c r="C88" s="68" t="s">
        <v>57</v>
      </c>
      <c r="D88" s="68" t="s">
        <v>311</v>
      </c>
      <c r="E88" s="69" t="s">
        <v>312</v>
      </c>
      <c r="F88" s="69" t="s">
        <v>313</v>
      </c>
      <c r="G88" s="57"/>
    </row>
    <row r="89" spans="1:7" s="59" customFormat="1" ht="15" customHeight="1" x14ac:dyDescent="0.2">
      <c r="A89" s="66" t="s">
        <v>1919</v>
      </c>
      <c r="B89" s="67">
        <v>2878282</v>
      </c>
      <c r="C89" s="68" t="s">
        <v>314</v>
      </c>
      <c r="D89" s="68" t="s">
        <v>315</v>
      </c>
      <c r="E89" s="69" t="s">
        <v>239</v>
      </c>
      <c r="F89" s="69" t="s">
        <v>240</v>
      </c>
      <c r="G89" s="57"/>
    </row>
    <row r="90" spans="1:7" s="59" customFormat="1" ht="15" customHeight="1" x14ac:dyDescent="0.2">
      <c r="A90" s="66" t="s">
        <v>1919</v>
      </c>
      <c r="B90" s="67">
        <v>4270536</v>
      </c>
      <c r="C90" s="68" t="s">
        <v>316</v>
      </c>
      <c r="D90" s="68" t="s">
        <v>317</v>
      </c>
      <c r="E90" s="69" t="s">
        <v>318</v>
      </c>
      <c r="F90" s="69" t="s">
        <v>319</v>
      </c>
      <c r="G90" s="57"/>
    </row>
    <row r="91" spans="1:7" s="59" customFormat="1" ht="15" customHeight="1" x14ac:dyDescent="0.2">
      <c r="A91" s="66" t="s">
        <v>1928</v>
      </c>
      <c r="B91" s="67">
        <v>2382376</v>
      </c>
      <c r="C91" s="68" t="s">
        <v>64</v>
      </c>
      <c r="D91" s="68" t="s">
        <v>320</v>
      </c>
      <c r="E91" s="69" t="s">
        <v>321</v>
      </c>
      <c r="F91" s="69" t="s">
        <v>322</v>
      </c>
      <c r="G91" s="57"/>
    </row>
    <row r="92" spans="1:7" s="59" customFormat="1" ht="15" customHeight="1" x14ac:dyDescent="0.2">
      <c r="A92" s="66" t="s">
        <v>1928</v>
      </c>
      <c r="B92" s="67">
        <v>4361240</v>
      </c>
      <c r="C92" s="68" t="s">
        <v>64</v>
      </c>
      <c r="D92" s="68" t="s">
        <v>323</v>
      </c>
      <c r="E92" s="69" t="s">
        <v>324</v>
      </c>
      <c r="F92" s="69" t="s">
        <v>325</v>
      </c>
      <c r="G92" s="57"/>
    </row>
    <row r="93" spans="1:7" s="59" customFormat="1" ht="15" customHeight="1" x14ac:dyDescent="0.2">
      <c r="A93" s="66" t="s">
        <v>1929</v>
      </c>
      <c r="B93" s="67">
        <v>156966</v>
      </c>
      <c r="C93" s="68" t="s">
        <v>57</v>
      </c>
      <c r="D93" s="68" t="s">
        <v>326</v>
      </c>
      <c r="E93" s="69" t="s">
        <v>327</v>
      </c>
      <c r="F93" s="69" t="s">
        <v>328</v>
      </c>
      <c r="G93" s="57"/>
    </row>
    <row r="94" spans="1:7" s="59" customFormat="1" ht="15" customHeight="1" x14ac:dyDescent="0.2">
      <c r="A94" s="66" t="s">
        <v>1929</v>
      </c>
      <c r="B94" s="67">
        <v>780630</v>
      </c>
      <c r="C94" s="68" t="s">
        <v>329</v>
      </c>
      <c r="D94" s="68" t="s">
        <v>330</v>
      </c>
      <c r="E94" s="69" t="s">
        <v>331</v>
      </c>
      <c r="F94" s="69" t="s">
        <v>332</v>
      </c>
      <c r="G94" s="57"/>
    </row>
    <row r="95" spans="1:7" s="59" customFormat="1" ht="15" customHeight="1" x14ac:dyDescent="0.2">
      <c r="A95" s="66" t="s">
        <v>1929</v>
      </c>
      <c r="B95" s="67">
        <v>2805349</v>
      </c>
      <c r="C95" s="68" t="s">
        <v>57</v>
      </c>
      <c r="D95" s="68" t="s">
        <v>333</v>
      </c>
      <c r="E95" s="69" t="s">
        <v>334</v>
      </c>
      <c r="F95" s="69" t="s">
        <v>335</v>
      </c>
      <c r="G95" s="57"/>
    </row>
    <row r="96" spans="1:7" s="59" customFormat="1" ht="15" customHeight="1" x14ac:dyDescent="0.2">
      <c r="A96" s="66" t="s">
        <v>1931</v>
      </c>
      <c r="B96" s="67">
        <v>390090</v>
      </c>
      <c r="C96" s="68" t="s">
        <v>336</v>
      </c>
      <c r="D96" s="68"/>
      <c r="E96" s="69" t="s">
        <v>337</v>
      </c>
      <c r="F96" s="69" t="s">
        <v>338</v>
      </c>
      <c r="G96" s="57"/>
    </row>
    <row r="97" spans="1:7" s="59" customFormat="1" ht="15" customHeight="1" x14ac:dyDescent="0.2">
      <c r="A97" s="66" t="s">
        <v>1931</v>
      </c>
      <c r="B97" s="67">
        <v>2326957</v>
      </c>
      <c r="C97" s="68" t="s">
        <v>339</v>
      </c>
      <c r="D97" s="68" t="s">
        <v>340</v>
      </c>
      <c r="E97" s="69" t="s">
        <v>341</v>
      </c>
      <c r="F97" s="69" t="s">
        <v>342</v>
      </c>
      <c r="G97" s="57"/>
    </row>
    <row r="98" spans="1:7" s="59" customFormat="1" ht="15" customHeight="1" x14ac:dyDescent="0.2">
      <c r="A98" s="66" t="s">
        <v>1932</v>
      </c>
      <c r="B98" s="67">
        <v>1859425</v>
      </c>
      <c r="C98" s="68" t="s">
        <v>64</v>
      </c>
      <c r="D98" s="68" t="s">
        <v>343</v>
      </c>
      <c r="E98" s="69" t="s">
        <v>344</v>
      </c>
      <c r="F98" s="69" t="s">
        <v>345</v>
      </c>
      <c r="G98" s="57"/>
    </row>
    <row r="99" spans="1:7" s="59" customFormat="1" ht="15" customHeight="1" x14ac:dyDescent="0.2">
      <c r="A99" s="66" t="s">
        <v>1920</v>
      </c>
      <c r="B99" s="67">
        <v>2544152</v>
      </c>
      <c r="C99" s="68" t="s">
        <v>346</v>
      </c>
      <c r="D99" s="68"/>
      <c r="E99" s="69" t="s">
        <v>347</v>
      </c>
      <c r="F99" s="69" t="s">
        <v>347</v>
      </c>
      <c r="G99" s="57"/>
    </row>
    <row r="100" spans="1:7" s="59" customFormat="1" ht="15" customHeight="1" x14ac:dyDescent="0.2">
      <c r="A100" s="66" t="s">
        <v>1937</v>
      </c>
      <c r="B100" s="67">
        <v>4543608</v>
      </c>
      <c r="C100" s="68" t="s">
        <v>348</v>
      </c>
      <c r="D100" s="68" t="s">
        <v>349</v>
      </c>
      <c r="E100" s="69" t="s">
        <v>350</v>
      </c>
      <c r="F100" s="69" t="s">
        <v>351</v>
      </c>
      <c r="G100" s="57"/>
    </row>
    <row r="101" spans="1:7" s="59" customFormat="1" ht="15" customHeight="1" x14ac:dyDescent="0.2">
      <c r="A101" s="66" t="s">
        <v>1937</v>
      </c>
      <c r="B101" s="67">
        <v>4543608</v>
      </c>
      <c r="C101" s="68" t="s">
        <v>339</v>
      </c>
      <c r="D101" s="68" t="s">
        <v>349</v>
      </c>
      <c r="E101" s="69" t="s">
        <v>350</v>
      </c>
      <c r="F101" s="69" t="s">
        <v>351</v>
      </c>
      <c r="G101" s="57"/>
    </row>
    <row r="102" spans="1:7" s="59" customFormat="1" ht="15" customHeight="1" x14ac:dyDescent="0.2">
      <c r="A102" s="66" t="s">
        <v>1938</v>
      </c>
      <c r="B102" s="67">
        <v>1596304</v>
      </c>
      <c r="C102" s="68" t="s">
        <v>147</v>
      </c>
      <c r="D102" s="68" t="s">
        <v>352</v>
      </c>
      <c r="E102" s="69" t="s">
        <v>353</v>
      </c>
      <c r="F102" s="69" t="s">
        <v>354</v>
      </c>
      <c r="G102" s="57"/>
    </row>
    <row r="103" spans="1:7" s="59" customFormat="1" ht="15" customHeight="1" x14ac:dyDescent="0.2">
      <c r="A103" s="66" t="s">
        <v>1921</v>
      </c>
      <c r="B103" s="67">
        <v>3979987</v>
      </c>
      <c r="C103" s="68" t="s">
        <v>70</v>
      </c>
      <c r="D103" s="68" t="s">
        <v>355</v>
      </c>
      <c r="E103" s="69" t="s">
        <v>356</v>
      </c>
      <c r="F103" s="69" t="s">
        <v>357</v>
      </c>
      <c r="G103" s="57"/>
    </row>
    <row r="104" spans="1:7" s="59" customFormat="1" ht="15" customHeight="1" x14ac:dyDescent="0.2">
      <c r="A104" s="66" t="s">
        <v>1924</v>
      </c>
      <c r="B104" s="67">
        <v>1138840</v>
      </c>
      <c r="C104" s="68" t="s">
        <v>358</v>
      </c>
      <c r="D104" s="68"/>
      <c r="E104" s="69" t="s">
        <v>359</v>
      </c>
      <c r="F104" s="69" t="s">
        <v>360</v>
      </c>
      <c r="G104" s="57"/>
    </row>
    <row r="105" spans="1:7" s="59" customFormat="1" ht="15" customHeight="1" x14ac:dyDescent="0.2">
      <c r="A105" s="66" t="s">
        <v>1925</v>
      </c>
      <c r="B105" s="67">
        <v>2903699</v>
      </c>
      <c r="C105" s="68" t="s">
        <v>57</v>
      </c>
      <c r="D105" s="68" t="s">
        <v>361</v>
      </c>
      <c r="E105" s="69" t="s">
        <v>222</v>
      </c>
      <c r="F105" s="69" t="s">
        <v>223</v>
      </c>
      <c r="G105" s="57"/>
    </row>
    <row r="106" spans="1:7" s="59" customFormat="1" ht="15" customHeight="1" x14ac:dyDescent="0.2">
      <c r="A106" s="66" t="s">
        <v>1926</v>
      </c>
      <c r="B106" s="67">
        <v>681457</v>
      </c>
      <c r="C106" s="68" t="s">
        <v>57</v>
      </c>
      <c r="D106" s="68" t="s">
        <v>362</v>
      </c>
      <c r="E106" s="69" t="s">
        <v>363</v>
      </c>
      <c r="F106" s="69" t="s">
        <v>364</v>
      </c>
      <c r="G106" s="57"/>
    </row>
    <row r="107" spans="1:7" s="59" customFormat="1" ht="15" customHeight="1" x14ac:dyDescent="0.2">
      <c r="A107" s="66" t="s">
        <v>1926</v>
      </c>
      <c r="B107" s="67">
        <v>873204</v>
      </c>
      <c r="C107" s="68" t="s">
        <v>140</v>
      </c>
      <c r="D107" s="68" t="s">
        <v>365</v>
      </c>
      <c r="E107" s="69" t="s">
        <v>366</v>
      </c>
      <c r="F107" s="69" t="s">
        <v>367</v>
      </c>
      <c r="G107" s="57"/>
    </row>
    <row r="108" spans="1:7" s="59" customFormat="1" ht="15" customHeight="1" x14ac:dyDescent="0.2">
      <c r="A108" s="66" t="s">
        <v>1927</v>
      </c>
      <c r="B108" s="67">
        <v>3727023</v>
      </c>
      <c r="C108" s="68" t="s">
        <v>57</v>
      </c>
      <c r="D108" s="68" t="s">
        <v>368</v>
      </c>
      <c r="E108" s="69" t="s">
        <v>369</v>
      </c>
      <c r="F108" s="69" t="s">
        <v>370</v>
      </c>
      <c r="G108" s="57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01"/>
  <sheetViews>
    <sheetView workbookViewId="0">
      <selection sqref="A1:F1"/>
    </sheetView>
  </sheetViews>
  <sheetFormatPr defaultRowHeight="14.25" x14ac:dyDescent="0.2"/>
  <cols>
    <col min="1" max="1" width="5.75" style="38" bestFit="1" customWidth="1"/>
    <col min="2" max="2" width="8" style="16" bestFit="1" customWidth="1"/>
    <col min="3" max="3" width="27.75" style="16" bestFit="1" customWidth="1"/>
    <col min="4" max="4" width="22.75" style="16" bestFit="1" customWidth="1"/>
    <col min="5" max="5" width="18.125" style="16" bestFit="1" customWidth="1"/>
    <col min="6" max="6" width="99.625" style="16" bestFit="1" customWidth="1"/>
  </cols>
  <sheetData>
    <row r="1" spans="1:6" s="1" customFormat="1" ht="15" customHeight="1" x14ac:dyDescent="0.2">
      <c r="A1" s="91" t="s">
        <v>2117</v>
      </c>
      <c r="B1" s="91"/>
      <c r="C1" s="91"/>
      <c r="D1" s="91"/>
      <c r="E1" s="91"/>
      <c r="F1" s="91"/>
    </row>
    <row r="2" spans="1:6" x14ac:dyDescent="0.2">
      <c r="A2" s="72" t="s">
        <v>371</v>
      </c>
      <c r="B2" s="19" t="s">
        <v>52</v>
      </c>
      <c r="C2" s="19" t="s">
        <v>53</v>
      </c>
      <c r="D2" s="19" t="s">
        <v>54</v>
      </c>
      <c r="E2" s="19" t="s">
        <v>55</v>
      </c>
      <c r="F2" s="19" t="s">
        <v>56</v>
      </c>
    </row>
    <row r="3" spans="1:6" ht="15" x14ac:dyDescent="0.25">
      <c r="A3" s="73" t="s">
        <v>1950</v>
      </c>
      <c r="B3" s="40">
        <v>2175362</v>
      </c>
      <c r="C3" s="40" t="s">
        <v>66</v>
      </c>
      <c r="D3" s="40" t="s">
        <v>372</v>
      </c>
      <c r="E3" s="40" t="s">
        <v>373</v>
      </c>
      <c r="F3" s="40" t="s">
        <v>374</v>
      </c>
    </row>
    <row r="4" spans="1:6" ht="15" x14ac:dyDescent="0.25">
      <c r="A4" s="73" t="s">
        <v>1952</v>
      </c>
      <c r="B4" s="40">
        <v>318601</v>
      </c>
      <c r="C4" s="40" t="s">
        <v>57</v>
      </c>
      <c r="D4" s="40" t="s">
        <v>375</v>
      </c>
      <c r="E4" s="40" t="s">
        <v>376</v>
      </c>
      <c r="F4" s="40" t="s">
        <v>377</v>
      </c>
    </row>
    <row r="5" spans="1:6" ht="15" x14ac:dyDescent="0.25">
      <c r="A5" s="73" t="s">
        <v>1954</v>
      </c>
      <c r="B5" s="40">
        <v>1646544</v>
      </c>
      <c r="C5" s="40" t="s">
        <v>83</v>
      </c>
      <c r="D5" s="40" t="s">
        <v>378</v>
      </c>
      <c r="E5" s="40" t="s">
        <v>379</v>
      </c>
      <c r="F5" s="40" t="s">
        <v>380</v>
      </c>
    </row>
    <row r="6" spans="1:6" ht="15" x14ac:dyDescent="0.25">
      <c r="A6" s="73" t="s">
        <v>1954</v>
      </c>
      <c r="B6" s="40">
        <v>3301442</v>
      </c>
      <c r="C6" s="40" t="s">
        <v>57</v>
      </c>
      <c r="D6" s="40" t="s">
        <v>381</v>
      </c>
      <c r="E6" s="40" t="s">
        <v>382</v>
      </c>
      <c r="F6" s="40" t="s">
        <v>383</v>
      </c>
    </row>
    <row r="7" spans="1:6" ht="15" x14ac:dyDescent="0.25">
      <c r="A7" s="73" t="s">
        <v>1955</v>
      </c>
      <c r="B7" s="40">
        <v>1649646</v>
      </c>
      <c r="C7" s="40" t="s">
        <v>147</v>
      </c>
      <c r="D7" s="40" t="s">
        <v>384</v>
      </c>
      <c r="E7" s="40" t="s">
        <v>385</v>
      </c>
      <c r="F7" s="40" t="s">
        <v>386</v>
      </c>
    </row>
    <row r="8" spans="1:6" ht="15" x14ac:dyDescent="0.25">
      <c r="A8" s="73" t="s">
        <v>1956</v>
      </c>
      <c r="B8" s="40">
        <v>636808</v>
      </c>
      <c r="C8" s="40" t="s">
        <v>83</v>
      </c>
      <c r="D8" s="40" t="s">
        <v>387</v>
      </c>
      <c r="E8" s="40" t="s">
        <v>388</v>
      </c>
      <c r="F8" s="40" t="s">
        <v>389</v>
      </c>
    </row>
    <row r="9" spans="1:6" ht="15" x14ac:dyDescent="0.25">
      <c r="A9" s="73" t="s">
        <v>1956</v>
      </c>
      <c r="B9" s="40">
        <v>4543608</v>
      </c>
      <c r="C9" s="40" t="s">
        <v>348</v>
      </c>
      <c r="D9" s="40" t="s">
        <v>349</v>
      </c>
      <c r="E9" s="40" t="s">
        <v>350</v>
      </c>
      <c r="F9" s="40" t="s">
        <v>351</v>
      </c>
    </row>
    <row r="10" spans="1:6" ht="15" x14ac:dyDescent="0.25">
      <c r="A10" s="73" t="s">
        <v>1942</v>
      </c>
      <c r="B10" s="40">
        <v>3006445</v>
      </c>
      <c r="C10" s="40" t="s">
        <v>64</v>
      </c>
      <c r="D10" s="40" t="s">
        <v>390</v>
      </c>
      <c r="E10" s="40" t="s">
        <v>391</v>
      </c>
      <c r="F10" s="40" t="s">
        <v>392</v>
      </c>
    </row>
    <row r="11" spans="1:6" ht="15" x14ac:dyDescent="0.25">
      <c r="A11" s="73" t="s">
        <v>1957</v>
      </c>
      <c r="B11" s="40">
        <v>1288344</v>
      </c>
      <c r="C11" s="40" t="s">
        <v>393</v>
      </c>
      <c r="D11" s="40" t="s">
        <v>394</v>
      </c>
      <c r="E11" s="40" t="s">
        <v>395</v>
      </c>
      <c r="F11" s="40" t="s">
        <v>396</v>
      </c>
    </row>
    <row r="12" spans="1:6" ht="15" x14ac:dyDescent="0.25">
      <c r="A12" s="73" t="s">
        <v>1957</v>
      </c>
      <c r="B12" s="40">
        <v>2343817</v>
      </c>
      <c r="C12" s="40" t="s">
        <v>57</v>
      </c>
      <c r="D12" s="40" t="s">
        <v>397</v>
      </c>
      <c r="E12" s="40" t="s">
        <v>398</v>
      </c>
      <c r="F12" s="40" t="s">
        <v>399</v>
      </c>
    </row>
    <row r="13" spans="1:6" ht="15" x14ac:dyDescent="0.25">
      <c r="A13" s="31" t="s">
        <v>1958</v>
      </c>
      <c r="B13" s="71">
        <v>1230253</v>
      </c>
      <c r="C13" s="71" t="s">
        <v>57</v>
      </c>
      <c r="D13" s="71" t="s">
        <v>400</v>
      </c>
      <c r="E13" s="71" t="s">
        <v>401</v>
      </c>
      <c r="F13" s="71" t="s">
        <v>402</v>
      </c>
    </row>
    <row r="14" spans="1:6" ht="15" x14ac:dyDescent="0.25">
      <c r="A14" s="31" t="s">
        <v>1958</v>
      </c>
      <c r="B14" s="71">
        <v>2878157</v>
      </c>
      <c r="C14" s="71" t="s">
        <v>403</v>
      </c>
      <c r="D14" s="71" t="s">
        <v>404</v>
      </c>
      <c r="E14" s="71" t="s">
        <v>239</v>
      </c>
      <c r="F14" s="71" t="s">
        <v>240</v>
      </c>
    </row>
    <row r="15" spans="1:6" ht="15" x14ac:dyDescent="0.25">
      <c r="A15" s="31" t="s">
        <v>1959</v>
      </c>
      <c r="B15" s="71">
        <v>2677307</v>
      </c>
      <c r="C15" s="71" t="s">
        <v>405</v>
      </c>
      <c r="D15" s="71" t="s">
        <v>406</v>
      </c>
      <c r="E15" s="71" t="s">
        <v>407</v>
      </c>
      <c r="F15" s="71" t="s">
        <v>408</v>
      </c>
    </row>
    <row r="16" spans="1:6" ht="15" x14ac:dyDescent="0.25">
      <c r="A16" s="31" t="s">
        <v>1959</v>
      </c>
      <c r="B16" s="71">
        <v>2784542</v>
      </c>
      <c r="C16" s="71" t="s">
        <v>57</v>
      </c>
      <c r="D16" s="71" t="s">
        <v>409</v>
      </c>
      <c r="E16" s="71" t="s">
        <v>410</v>
      </c>
      <c r="F16" s="71" t="s">
        <v>411</v>
      </c>
    </row>
    <row r="17" spans="1:6" ht="15" x14ac:dyDescent="0.25">
      <c r="A17" s="31" t="s">
        <v>1959</v>
      </c>
      <c r="B17" s="71">
        <v>4344803</v>
      </c>
      <c r="C17" s="71" t="s">
        <v>57</v>
      </c>
      <c r="D17" s="71" t="s">
        <v>412</v>
      </c>
      <c r="E17" s="71" t="s">
        <v>413</v>
      </c>
      <c r="F17" s="71" t="s">
        <v>414</v>
      </c>
    </row>
    <row r="18" spans="1:6" ht="15" x14ac:dyDescent="0.25">
      <c r="A18" s="31" t="s">
        <v>1960</v>
      </c>
      <c r="B18" s="71">
        <v>1314929</v>
      </c>
      <c r="C18" s="71" t="s">
        <v>64</v>
      </c>
      <c r="D18" s="71" t="s">
        <v>415</v>
      </c>
      <c r="E18" s="71" t="s">
        <v>416</v>
      </c>
      <c r="F18" s="71" t="s">
        <v>417</v>
      </c>
    </row>
    <row r="19" spans="1:6" ht="15" x14ac:dyDescent="0.25">
      <c r="A19" s="31" t="s">
        <v>1944</v>
      </c>
      <c r="B19" s="71">
        <v>3902100</v>
      </c>
      <c r="C19" s="71" t="s">
        <v>83</v>
      </c>
      <c r="D19" s="71" t="s">
        <v>418</v>
      </c>
      <c r="E19" s="71" t="s">
        <v>419</v>
      </c>
      <c r="F19" s="71" t="s">
        <v>420</v>
      </c>
    </row>
    <row r="20" spans="1:6" ht="15" x14ac:dyDescent="0.25">
      <c r="A20" s="31" t="s">
        <v>1945</v>
      </c>
      <c r="B20" s="71">
        <v>1220568</v>
      </c>
      <c r="C20" s="71" t="s">
        <v>147</v>
      </c>
      <c r="D20" s="71" t="s">
        <v>421</v>
      </c>
      <c r="E20" s="71" t="s">
        <v>422</v>
      </c>
      <c r="F20" s="71" t="s">
        <v>423</v>
      </c>
    </row>
    <row r="21" spans="1:6" ht="15" x14ac:dyDescent="0.25">
      <c r="A21" s="31" t="s">
        <v>1945</v>
      </c>
      <c r="B21" s="71">
        <v>2884285</v>
      </c>
      <c r="C21" s="71" t="s">
        <v>64</v>
      </c>
      <c r="D21" s="71" t="s">
        <v>424</v>
      </c>
      <c r="E21" s="71" t="s">
        <v>425</v>
      </c>
      <c r="F21" s="71" t="s">
        <v>426</v>
      </c>
    </row>
    <row r="22" spans="1:6" ht="15" x14ac:dyDescent="0.25">
      <c r="A22" s="31" t="s">
        <v>1947</v>
      </c>
      <c r="B22" s="71">
        <v>1673488</v>
      </c>
      <c r="C22" s="71" t="s">
        <v>70</v>
      </c>
      <c r="D22" s="71" t="s">
        <v>427</v>
      </c>
      <c r="E22" s="71" t="s">
        <v>428</v>
      </c>
      <c r="F22" s="71" t="s">
        <v>429</v>
      </c>
    </row>
    <row r="23" spans="1:6" ht="15" x14ac:dyDescent="0.25">
      <c r="A23" s="31" t="s">
        <v>1948</v>
      </c>
      <c r="B23" s="71">
        <v>2804741</v>
      </c>
      <c r="C23" s="71" t="s">
        <v>64</v>
      </c>
      <c r="D23" s="71" t="s">
        <v>430</v>
      </c>
      <c r="E23" s="71" t="s">
        <v>431</v>
      </c>
      <c r="F23" s="71" t="s">
        <v>432</v>
      </c>
    </row>
    <row r="24" spans="1:6" ht="15" x14ac:dyDescent="0.25">
      <c r="A24" s="31" t="s">
        <v>1961</v>
      </c>
      <c r="B24" s="71">
        <v>311695</v>
      </c>
      <c r="C24" s="71" t="s">
        <v>57</v>
      </c>
      <c r="D24" s="71" t="s">
        <v>433</v>
      </c>
      <c r="E24" s="71" t="s">
        <v>434</v>
      </c>
      <c r="F24" s="71" t="s">
        <v>435</v>
      </c>
    </row>
    <row r="25" spans="1:6" ht="15" x14ac:dyDescent="0.25">
      <c r="A25" s="31" t="s">
        <v>1970</v>
      </c>
      <c r="B25" s="71">
        <v>3439335</v>
      </c>
      <c r="C25" s="71" t="s">
        <v>70</v>
      </c>
      <c r="D25" s="71" t="s">
        <v>436</v>
      </c>
      <c r="E25" s="71" t="s">
        <v>437</v>
      </c>
      <c r="F25" s="71" t="s">
        <v>438</v>
      </c>
    </row>
    <row r="26" spans="1:6" ht="15" x14ac:dyDescent="0.25">
      <c r="A26" s="31" t="s">
        <v>1970</v>
      </c>
      <c r="B26" s="71">
        <v>3897620</v>
      </c>
      <c r="C26" s="71" t="s">
        <v>70</v>
      </c>
      <c r="D26" s="71" t="s">
        <v>439</v>
      </c>
      <c r="E26" s="71" t="s">
        <v>440</v>
      </c>
      <c r="F26" s="71" t="s">
        <v>98</v>
      </c>
    </row>
    <row r="27" spans="1:6" ht="15" x14ac:dyDescent="0.25">
      <c r="A27" s="31" t="s">
        <v>1971</v>
      </c>
      <c r="B27" s="71">
        <v>2876473</v>
      </c>
      <c r="C27" s="71" t="s">
        <v>57</v>
      </c>
      <c r="D27" s="71" t="s">
        <v>441</v>
      </c>
      <c r="E27" s="71" t="s">
        <v>442</v>
      </c>
      <c r="F27" s="71" t="s">
        <v>443</v>
      </c>
    </row>
    <row r="28" spans="1:6" ht="15" x14ac:dyDescent="0.25">
      <c r="A28" s="31" t="s">
        <v>1972</v>
      </c>
      <c r="B28" s="71">
        <v>144514</v>
      </c>
      <c r="C28" s="71" t="s">
        <v>83</v>
      </c>
      <c r="D28" s="71" t="s">
        <v>444</v>
      </c>
      <c r="E28" s="71" t="s">
        <v>445</v>
      </c>
      <c r="F28" s="71" t="s">
        <v>446</v>
      </c>
    </row>
    <row r="29" spans="1:6" ht="15" x14ac:dyDescent="0.25">
      <c r="A29" s="31" t="s">
        <v>1972</v>
      </c>
      <c r="B29" s="71">
        <v>2876473</v>
      </c>
      <c r="C29" s="71" t="s">
        <v>57</v>
      </c>
      <c r="D29" s="71" t="s">
        <v>441</v>
      </c>
      <c r="E29" s="71" t="s">
        <v>442</v>
      </c>
      <c r="F29" s="71" t="s">
        <v>443</v>
      </c>
    </row>
    <row r="30" spans="1:6" ht="15" x14ac:dyDescent="0.25">
      <c r="A30" s="31" t="s">
        <v>1975</v>
      </c>
      <c r="B30" s="71">
        <v>3435623</v>
      </c>
      <c r="C30" s="71" t="s">
        <v>66</v>
      </c>
      <c r="D30" s="71" t="s">
        <v>447</v>
      </c>
      <c r="E30" s="71" t="s">
        <v>448</v>
      </c>
      <c r="F30" s="71" t="s">
        <v>449</v>
      </c>
    </row>
    <row r="31" spans="1:6" ht="15" x14ac:dyDescent="0.25">
      <c r="A31" s="31" t="s">
        <v>1976</v>
      </c>
      <c r="B31" s="71">
        <v>686239</v>
      </c>
      <c r="C31" s="71" t="s">
        <v>450</v>
      </c>
      <c r="D31" s="71" t="s">
        <v>451</v>
      </c>
      <c r="E31" s="71" t="s">
        <v>452</v>
      </c>
      <c r="F31" s="71" t="s">
        <v>453</v>
      </c>
    </row>
    <row r="32" spans="1:6" ht="15" x14ac:dyDescent="0.25">
      <c r="A32" s="31" t="s">
        <v>1977</v>
      </c>
      <c r="B32" s="71">
        <v>1271617</v>
      </c>
      <c r="C32" s="71" t="s">
        <v>64</v>
      </c>
      <c r="D32" s="71" t="s">
        <v>454</v>
      </c>
      <c r="E32" s="71" t="s">
        <v>455</v>
      </c>
      <c r="F32" s="71" t="s">
        <v>456</v>
      </c>
    </row>
    <row r="33" spans="1:6" ht="15" x14ac:dyDescent="0.25">
      <c r="A33" s="31" t="s">
        <v>1978</v>
      </c>
      <c r="B33" s="71">
        <v>318000</v>
      </c>
      <c r="C33" s="71" t="s">
        <v>57</v>
      </c>
      <c r="D33" s="71" t="s">
        <v>457</v>
      </c>
      <c r="E33" s="71" t="s">
        <v>458</v>
      </c>
      <c r="F33" s="71" t="s">
        <v>459</v>
      </c>
    </row>
    <row r="34" spans="1:6" ht="15" x14ac:dyDescent="0.25">
      <c r="A34" s="31" t="s">
        <v>1980</v>
      </c>
      <c r="B34" s="71">
        <v>1821055</v>
      </c>
      <c r="C34" s="71" t="s">
        <v>57</v>
      </c>
      <c r="D34" s="71" t="s">
        <v>460</v>
      </c>
      <c r="E34" s="71" t="s">
        <v>461</v>
      </c>
      <c r="F34" s="71" t="s">
        <v>462</v>
      </c>
    </row>
    <row r="35" spans="1:6" ht="15" x14ac:dyDescent="0.25">
      <c r="A35" s="31" t="s">
        <v>1980</v>
      </c>
      <c r="B35" s="71">
        <v>3584196</v>
      </c>
      <c r="C35" s="71" t="s">
        <v>463</v>
      </c>
      <c r="D35" s="71" t="s">
        <v>62</v>
      </c>
      <c r="E35" s="71" t="s">
        <v>464</v>
      </c>
      <c r="F35" s="71" t="s">
        <v>465</v>
      </c>
    </row>
    <row r="36" spans="1:6" ht="15" x14ac:dyDescent="0.25">
      <c r="A36" s="31" t="s">
        <v>1981</v>
      </c>
      <c r="B36" s="71">
        <v>318154</v>
      </c>
      <c r="C36" s="71" t="s">
        <v>70</v>
      </c>
      <c r="D36" s="71" t="s">
        <v>466</v>
      </c>
      <c r="E36" s="71" t="s">
        <v>458</v>
      </c>
      <c r="F36" s="71" t="s">
        <v>459</v>
      </c>
    </row>
    <row r="37" spans="1:6" ht="15" x14ac:dyDescent="0.25">
      <c r="A37" s="31" t="s">
        <v>1982</v>
      </c>
      <c r="B37" s="71">
        <v>2877913</v>
      </c>
      <c r="C37" s="71" t="s">
        <v>220</v>
      </c>
      <c r="D37" s="71" t="s">
        <v>467</v>
      </c>
      <c r="E37" s="71" t="s">
        <v>239</v>
      </c>
      <c r="F37" s="71" t="s">
        <v>240</v>
      </c>
    </row>
    <row r="38" spans="1:6" ht="15" x14ac:dyDescent="0.25">
      <c r="A38" s="31" t="s">
        <v>1964</v>
      </c>
      <c r="B38" s="71">
        <v>2483452</v>
      </c>
      <c r="C38" s="71" t="s">
        <v>57</v>
      </c>
      <c r="D38" s="71" t="s">
        <v>468</v>
      </c>
      <c r="E38" s="71" t="s">
        <v>469</v>
      </c>
      <c r="F38" s="71" t="s">
        <v>470</v>
      </c>
    </row>
    <row r="39" spans="1:6" ht="15" x14ac:dyDescent="0.25">
      <c r="A39" s="31" t="s">
        <v>1965</v>
      </c>
      <c r="B39" s="71">
        <v>311298</v>
      </c>
      <c r="C39" s="71" t="s">
        <v>66</v>
      </c>
      <c r="D39" s="71" t="s">
        <v>471</v>
      </c>
      <c r="E39" s="71" t="s">
        <v>472</v>
      </c>
      <c r="F39" s="71" t="s">
        <v>473</v>
      </c>
    </row>
    <row r="40" spans="1:6" ht="15" x14ac:dyDescent="0.25">
      <c r="A40" s="31" t="s">
        <v>1965</v>
      </c>
      <c r="B40" s="71">
        <v>379478</v>
      </c>
      <c r="C40" s="71" t="s">
        <v>64</v>
      </c>
      <c r="D40" s="71" t="s">
        <v>474</v>
      </c>
      <c r="E40" s="71" t="s">
        <v>475</v>
      </c>
      <c r="F40" s="71" t="s">
        <v>476</v>
      </c>
    </row>
    <row r="41" spans="1:6" ht="15" x14ac:dyDescent="0.25">
      <c r="A41" s="31" t="s">
        <v>1965</v>
      </c>
      <c r="B41" s="71">
        <v>2469275</v>
      </c>
      <c r="C41" s="71" t="s">
        <v>66</v>
      </c>
      <c r="D41" s="71" t="s">
        <v>477</v>
      </c>
      <c r="E41" s="71" t="s">
        <v>478</v>
      </c>
      <c r="F41" s="71" t="s">
        <v>479</v>
      </c>
    </row>
    <row r="42" spans="1:6" ht="15" x14ac:dyDescent="0.25">
      <c r="A42" s="31" t="s">
        <v>1966</v>
      </c>
      <c r="B42" s="71">
        <v>569841</v>
      </c>
      <c r="C42" s="71" t="s">
        <v>83</v>
      </c>
      <c r="D42" s="71" t="s">
        <v>480</v>
      </c>
      <c r="E42" s="71" t="s">
        <v>481</v>
      </c>
      <c r="F42" s="71" t="s">
        <v>482</v>
      </c>
    </row>
    <row r="43" spans="1:6" ht="15" x14ac:dyDescent="0.25">
      <c r="A43" s="31" t="s">
        <v>1966</v>
      </c>
      <c r="B43" s="71">
        <v>1118953</v>
      </c>
      <c r="C43" s="71" t="s">
        <v>57</v>
      </c>
      <c r="D43" s="71" t="s">
        <v>483</v>
      </c>
      <c r="E43" s="71" t="s">
        <v>484</v>
      </c>
      <c r="F43" s="71" t="s">
        <v>485</v>
      </c>
    </row>
    <row r="44" spans="1:6" ht="15" x14ac:dyDescent="0.25">
      <c r="A44" s="31" t="s">
        <v>1966</v>
      </c>
      <c r="B44" s="71">
        <v>1638065</v>
      </c>
      <c r="C44" s="71" t="s">
        <v>83</v>
      </c>
      <c r="D44" s="71" t="s">
        <v>486</v>
      </c>
      <c r="E44" s="71" t="s">
        <v>487</v>
      </c>
      <c r="F44" s="71" t="s">
        <v>488</v>
      </c>
    </row>
    <row r="45" spans="1:6" ht="15" x14ac:dyDescent="0.25">
      <c r="A45" s="31" t="s">
        <v>1995</v>
      </c>
      <c r="B45" s="71">
        <v>4065590</v>
      </c>
      <c r="C45" s="71" t="s">
        <v>66</v>
      </c>
      <c r="D45" s="71" t="s">
        <v>489</v>
      </c>
      <c r="E45" s="71" t="s">
        <v>490</v>
      </c>
      <c r="F45" s="71" t="s">
        <v>491</v>
      </c>
    </row>
    <row r="46" spans="1:6" ht="15" x14ac:dyDescent="0.25">
      <c r="A46" s="31" t="s">
        <v>1995</v>
      </c>
      <c r="B46" s="71">
        <v>4399549</v>
      </c>
      <c r="C46" s="71" t="s">
        <v>339</v>
      </c>
      <c r="D46" s="71" t="s">
        <v>492</v>
      </c>
      <c r="E46" s="71" t="s">
        <v>493</v>
      </c>
      <c r="F46" s="71" t="s">
        <v>494</v>
      </c>
    </row>
    <row r="47" spans="1:6" ht="15" x14ac:dyDescent="0.25">
      <c r="A47" s="31" t="s">
        <v>1996</v>
      </c>
      <c r="B47" s="71">
        <v>1704576</v>
      </c>
      <c r="C47" s="71" t="s">
        <v>66</v>
      </c>
      <c r="D47" s="71" t="s">
        <v>495</v>
      </c>
      <c r="E47" s="71" t="s">
        <v>496</v>
      </c>
      <c r="F47" s="71" t="s">
        <v>497</v>
      </c>
    </row>
    <row r="48" spans="1:6" ht="15" x14ac:dyDescent="0.25">
      <c r="A48" s="31" t="s">
        <v>1996</v>
      </c>
      <c r="B48" s="71">
        <v>4411857</v>
      </c>
      <c r="C48" s="71" t="s">
        <v>57</v>
      </c>
      <c r="D48" s="71" t="s">
        <v>498</v>
      </c>
      <c r="E48" s="71" t="s">
        <v>499</v>
      </c>
      <c r="F48" s="71" t="s">
        <v>500</v>
      </c>
    </row>
    <row r="49" spans="1:6" ht="15" x14ac:dyDescent="0.25">
      <c r="A49" s="31" t="s">
        <v>1998</v>
      </c>
      <c r="B49" s="71">
        <v>1299383</v>
      </c>
      <c r="C49" s="71" t="s">
        <v>57</v>
      </c>
      <c r="D49" s="71" t="s">
        <v>501</v>
      </c>
      <c r="E49" s="71" t="s">
        <v>502</v>
      </c>
      <c r="F49" s="71" t="s">
        <v>503</v>
      </c>
    </row>
    <row r="50" spans="1:6" ht="15" x14ac:dyDescent="0.25">
      <c r="A50" s="31" t="s">
        <v>2000</v>
      </c>
      <c r="B50" s="71">
        <v>2517358</v>
      </c>
      <c r="C50" s="71" t="s">
        <v>66</v>
      </c>
      <c r="D50" s="71" t="s">
        <v>504</v>
      </c>
      <c r="E50" s="71" t="s">
        <v>505</v>
      </c>
      <c r="F50" s="71" t="s">
        <v>506</v>
      </c>
    </row>
    <row r="51" spans="1:6" ht="15" x14ac:dyDescent="0.25">
      <c r="A51" s="31" t="s">
        <v>2000</v>
      </c>
      <c r="B51" s="71">
        <v>3902169</v>
      </c>
      <c r="C51" s="71" t="s">
        <v>57</v>
      </c>
      <c r="D51" s="71" t="s">
        <v>507</v>
      </c>
      <c r="E51" s="71" t="s">
        <v>419</v>
      </c>
      <c r="F51" s="71" t="s">
        <v>420</v>
      </c>
    </row>
    <row r="52" spans="1:6" ht="15" x14ac:dyDescent="0.25">
      <c r="A52" s="31" t="s">
        <v>2002</v>
      </c>
      <c r="B52" s="71">
        <v>458792</v>
      </c>
      <c r="C52" s="71" t="s">
        <v>405</v>
      </c>
      <c r="D52" s="71" t="s">
        <v>508</v>
      </c>
      <c r="E52" s="71" t="s">
        <v>509</v>
      </c>
      <c r="F52" s="71" t="s">
        <v>510</v>
      </c>
    </row>
    <row r="53" spans="1:6" ht="15" x14ac:dyDescent="0.25">
      <c r="A53" s="31" t="s">
        <v>2002</v>
      </c>
      <c r="B53" s="71">
        <v>2474903</v>
      </c>
      <c r="C53" s="71" t="s">
        <v>64</v>
      </c>
      <c r="D53" s="71" t="s">
        <v>511</v>
      </c>
      <c r="E53" s="71" t="s">
        <v>512</v>
      </c>
      <c r="F53" s="71" t="s">
        <v>513</v>
      </c>
    </row>
    <row r="54" spans="1:6" ht="15" x14ac:dyDescent="0.25">
      <c r="A54" s="31" t="s">
        <v>2002</v>
      </c>
      <c r="B54" s="71">
        <v>2511342</v>
      </c>
      <c r="C54" s="71" t="s">
        <v>514</v>
      </c>
      <c r="D54" s="71" t="s">
        <v>515</v>
      </c>
      <c r="E54" s="71" t="s">
        <v>516</v>
      </c>
      <c r="F54" s="71" t="s">
        <v>517</v>
      </c>
    </row>
    <row r="55" spans="1:6" ht="15" x14ac:dyDescent="0.25">
      <c r="A55" s="31" t="s">
        <v>2004</v>
      </c>
      <c r="B55" s="71">
        <v>3727324</v>
      </c>
      <c r="C55" s="71" t="s">
        <v>64</v>
      </c>
      <c r="D55" s="71" t="s">
        <v>518</v>
      </c>
      <c r="E55" s="71" t="s">
        <v>369</v>
      </c>
      <c r="F55" s="71" t="s">
        <v>370</v>
      </c>
    </row>
    <row r="56" spans="1:6" ht="15" x14ac:dyDescent="0.25">
      <c r="A56" s="31" t="s">
        <v>2005</v>
      </c>
      <c r="B56" s="71">
        <v>84407</v>
      </c>
      <c r="C56" s="71" t="s">
        <v>57</v>
      </c>
      <c r="D56" s="71" t="s">
        <v>519</v>
      </c>
      <c r="E56" s="71" t="s">
        <v>520</v>
      </c>
      <c r="F56" s="71" t="s">
        <v>521</v>
      </c>
    </row>
    <row r="57" spans="1:6" ht="15" x14ac:dyDescent="0.25">
      <c r="A57" s="31" t="s">
        <v>2005</v>
      </c>
      <c r="B57" s="71">
        <v>1619486</v>
      </c>
      <c r="C57" s="71" t="s">
        <v>64</v>
      </c>
      <c r="D57" s="71" t="s">
        <v>522</v>
      </c>
      <c r="E57" s="71" t="s">
        <v>523</v>
      </c>
      <c r="F57" s="71" t="s">
        <v>524</v>
      </c>
    </row>
    <row r="58" spans="1:6" ht="15" x14ac:dyDescent="0.25">
      <c r="A58" s="31" t="s">
        <v>2008</v>
      </c>
      <c r="B58" s="71">
        <v>2099533</v>
      </c>
      <c r="C58" s="71" t="s">
        <v>525</v>
      </c>
      <c r="D58" s="71" t="s">
        <v>228</v>
      </c>
      <c r="E58" s="71" t="s">
        <v>526</v>
      </c>
      <c r="F58" s="71" t="s">
        <v>527</v>
      </c>
    </row>
    <row r="59" spans="1:6" ht="15" x14ac:dyDescent="0.25">
      <c r="A59" s="31" t="s">
        <v>1987</v>
      </c>
      <c r="B59" s="71">
        <v>458790</v>
      </c>
      <c r="C59" s="71" t="s">
        <v>528</v>
      </c>
      <c r="D59" s="71" t="s">
        <v>529</v>
      </c>
      <c r="E59" s="71" t="s">
        <v>509</v>
      </c>
      <c r="F59" s="71" t="s">
        <v>510</v>
      </c>
    </row>
    <row r="60" spans="1:6" ht="15" x14ac:dyDescent="0.25">
      <c r="A60" s="31" t="s">
        <v>1987</v>
      </c>
      <c r="B60" s="71">
        <v>2365051</v>
      </c>
      <c r="C60" s="71" t="s">
        <v>57</v>
      </c>
      <c r="D60" s="71" t="s">
        <v>530</v>
      </c>
      <c r="E60" s="71" t="s">
        <v>113</v>
      </c>
      <c r="F60" s="71" t="s">
        <v>114</v>
      </c>
    </row>
    <row r="61" spans="1:6" ht="15" x14ac:dyDescent="0.25">
      <c r="A61" s="31" t="s">
        <v>1991</v>
      </c>
      <c r="B61" s="71">
        <v>458790</v>
      </c>
      <c r="C61" s="71" t="s">
        <v>531</v>
      </c>
      <c r="D61" s="71" t="s">
        <v>529</v>
      </c>
      <c r="E61" s="71" t="s">
        <v>509</v>
      </c>
      <c r="F61" s="71" t="s">
        <v>510</v>
      </c>
    </row>
    <row r="62" spans="1:6" ht="15" x14ac:dyDescent="0.25">
      <c r="A62" s="31" t="s">
        <v>1992</v>
      </c>
      <c r="B62" s="71">
        <v>1292264</v>
      </c>
      <c r="C62" s="71" t="s">
        <v>57</v>
      </c>
      <c r="D62" s="71" t="s">
        <v>532</v>
      </c>
      <c r="E62" s="71" t="s">
        <v>533</v>
      </c>
      <c r="F62" s="71" t="s">
        <v>534</v>
      </c>
    </row>
    <row r="63" spans="1:6" ht="15" x14ac:dyDescent="0.25">
      <c r="A63" s="31" t="s">
        <v>1993</v>
      </c>
      <c r="B63" s="71">
        <v>2878219</v>
      </c>
      <c r="C63" s="71" t="s">
        <v>535</v>
      </c>
      <c r="D63" s="71" t="s">
        <v>536</v>
      </c>
      <c r="E63" s="71" t="s">
        <v>239</v>
      </c>
      <c r="F63" s="71" t="s">
        <v>240</v>
      </c>
    </row>
    <row r="64" spans="1:6" ht="15" x14ac:dyDescent="0.25">
      <c r="A64" s="31" t="s">
        <v>1993</v>
      </c>
      <c r="B64" s="71">
        <v>3808243</v>
      </c>
      <c r="C64" s="71" t="s">
        <v>64</v>
      </c>
      <c r="D64" s="71" t="s">
        <v>537</v>
      </c>
      <c r="E64" s="71" t="s">
        <v>538</v>
      </c>
      <c r="F64" s="71" t="s">
        <v>539</v>
      </c>
    </row>
    <row r="65" spans="1:6" ht="15" x14ac:dyDescent="0.25">
      <c r="A65" s="31" t="s">
        <v>2018</v>
      </c>
      <c r="B65" s="71">
        <v>458790</v>
      </c>
      <c r="C65" s="71" t="s">
        <v>528</v>
      </c>
      <c r="D65" s="71" t="s">
        <v>529</v>
      </c>
      <c r="E65" s="71" t="s">
        <v>509</v>
      </c>
      <c r="F65" s="71" t="s">
        <v>510</v>
      </c>
    </row>
    <row r="66" spans="1:6" ht="15" x14ac:dyDescent="0.25">
      <c r="A66" s="31" t="s">
        <v>2024</v>
      </c>
      <c r="B66" s="71">
        <v>3805972</v>
      </c>
      <c r="C66" s="71" t="s">
        <v>70</v>
      </c>
      <c r="D66" s="71" t="s">
        <v>540</v>
      </c>
      <c r="E66" s="71" t="s">
        <v>541</v>
      </c>
      <c r="F66" s="71" t="s">
        <v>542</v>
      </c>
    </row>
    <row r="67" spans="1:6" ht="15" x14ac:dyDescent="0.25">
      <c r="A67" s="31" t="s">
        <v>2027</v>
      </c>
      <c r="B67" s="71">
        <v>458790</v>
      </c>
      <c r="C67" s="71" t="s">
        <v>528</v>
      </c>
      <c r="D67" s="71" t="s">
        <v>529</v>
      </c>
      <c r="E67" s="71" t="s">
        <v>509</v>
      </c>
      <c r="F67" s="71" t="s">
        <v>510</v>
      </c>
    </row>
    <row r="68" spans="1:6" ht="15" x14ac:dyDescent="0.25">
      <c r="A68" s="31" t="s">
        <v>2027</v>
      </c>
      <c r="B68" s="71">
        <v>3581472</v>
      </c>
      <c r="C68" s="71" t="s">
        <v>543</v>
      </c>
      <c r="D68" s="71" t="s">
        <v>62</v>
      </c>
      <c r="E68" s="71" t="s">
        <v>544</v>
      </c>
      <c r="F68" s="71" t="s">
        <v>545</v>
      </c>
    </row>
    <row r="69" spans="1:6" ht="15" x14ac:dyDescent="0.25">
      <c r="A69" s="31" t="s">
        <v>2029</v>
      </c>
      <c r="B69" s="71">
        <v>566267</v>
      </c>
      <c r="C69" s="71" t="s">
        <v>546</v>
      </c>
      <c r="D69" s="71" t="s">
        <v>228</v>
      </c>
      <c r="E69" s="71" t="s">
        <v>547</v>
      </c>
      <c r="F69" s="71" t="s">
        <v>548</v>
      </c>
    </row>
    <row r="70" spans="1:6" ht="15" x14ac:dyDescent="0.25">
      <c r="A70" s="31" t="s">
        <v>2011</v>
      </c>
      <c r="B70" s="71">
        <v>272989</v>
      </c>
      <c r="C70" s="71" t="s">
        <v>549</v>
      </c>
      <c r="D70" s="71" t="s">
        <v>550</v>
      </c>
      <c r="E70" s="71" t="s">
        <v>551</v>
      </c>
      <c r="F70" s="71" t="s">
        <v>552</v>
      </c>
    </row>
    <row r="71" spans="1:6" ht="15" x14ac:dyDescent="0.25">
      <c r="A71" s="31" t="s">
        <v>2011</v>
      </c>
      <c r="B71" s="71">
        <v>458792</v>
      </c>
      <c r="C71" s="71" t="s">
        <v>405</v>
      </c>
      <c r="D71" s="71" t="s">
        <v>508</v>
      </c>
      <c r="E71" s="71" t="s">
        <v>509</v>
      </c>
      <c r="F71" s="71" t="s">
        <v>510</v>
      </c>
    </row>
    <row r="72" spans="1:6" ht="15" x14ac:dyDescent="0.25">
      <c r="A72" s="31" t="s">
        <v>2012</v>
      </c>
      <c r="B72" s="71">
        <v>244161</v>
      </c>
      <c r="C72" s="71" t="s">
        <v>514</v>
      </c>
      <c r="D72" s="71" t="s">
        <v>553</v>
      </c>
      <c r="E72" s="71" t="s">
        <v>554</v>
      </c>
      <c r="F72" s="71" t="s">
        <v>555</v>
      </c>
    </row>
    <row r="73" spans="1:6" ht="15" x14ac:dyDescent="0.25">
      <c r="A73" s="31" t="s">
        <v>2012</v>
      </c>
      <c r="B73" s="71">
        <v>320356</v>
      </c>
      <c r="C73" s="71" t="s">
        <v>64</v>
      </c>
      <c r="D73" s="71" t="s">
        <v>556</v>
      </c>
      <c r="E73" s="71" t="s">
        <v>557</v>
      </c>
      <c r="F73" s="71" t="s">
        <v>558</v>
      </c>
    </row>
    <row r="74" spans="1:6" ht="15" x14ac:dyDescent="0.25">
      <c r="A74" s="31" t="s">
        <v>2012</v>
      </c>
      <c r="B74" s="71">
        <v>1567207</v>
      </c>
      <c r="C74" s="71" t="s">
        <v>64</v>
      </c>
      <c r="D74" s="71" t="s">
        <v>559</v>
      </c>
      <c r="E74" s="71" t="s">
        <v>560</v>
      </c>
      <c r="F74" s="71" t="s">
        <v>561</v>
      </c>
    </row>
    <row r="75" spans="1:6" ht="15" x14ac:dyDescent="0.25">
      <c r="A75" s="31" t="s">
        <v>2013</v>
      </c>
      <c r="B75" s="71">
        <v>1208347</v>
      </c>
      <c r="C75" s="71" t="s">
        <v>147</v>
      </c>
      <c r="D75" s="71" t="s">
        <v>562</v>
      </c>
      <c r="E75" s="71" t="s">
        <v>563</v>
      </c>
      <c r="F75" s="71" t="s">
        <v>564</v>
      </c>
    </row>
    <row r="76" spans="1:6" ht="15" x14ac:dyDescent="0.25">
      <c r="A76" s="31" t="s">
        <v>2013</v>
      </c>
      <c r="B76" s="71">
        <v>3131341</v>
      </c>
      <c r="C76" s="71" t="s">
        <v>565</v>
      </c>
      <c r="D76" s="71" t="s">
        <v>228</v>
      </c>
      <c r="E76" s="71" t="s">
        <v>566</v>
      </c>
      <c r="F76" s="71" t="s">
        <v>567</v>
      </c>
    </row>
    <row r="77" spans="1:6" ht="15" x14ac:dyDescent="0.25">
      <c r="A77" s="31" t="s">
        <v>2013</v>
      </c>
      <c r="B77" s="71">
        <v>4503903</v>
      </c>
      <c r="C77" s="71" t="s">
        <v>57</v>
      </c>
      <c r="D77" s="71" t="s">
        <v>258</v>
      </c>
      <c r="E77" s="71" t="s">
        <v>259</v>
      </c>
      <c r="F77" s="71" t="s">
        <v>260</v>
      </c>
    </row>
    <row r="78" spans="1:6" ht="15" x14ac:dyDescent="0.25">
      <c r="A78" s="31" t="s">
        <v>2016</v>
      </c>
      <c r="B78" s="71">
        <v>586339</v>
      </c>
      <c r="C78" s="71" t="s">
        <v>147</v>
      </c>
      <c r="D78" s="71" t="s">
        <v>568</v>
      </c>
      <c r="E78" s="71" t="s">
        <v>569</v>
      </c>
      <c r="F78" s="71" t="s">
        <v>570</v>
      </c>
    </row>
    <row r="79" spans="1:6" ht="15" x14ac:dyDescent="0.25">
      <c r="A79" s="31" t="s">
        <v>2016</v>
      </c>
      <c r="B79" s="71">
        <v>1609447</v>
      </c>
      <c r="C79" s="71" t="s">
        <v>571</v>
      </c>
      <c r="D79" s="71"/>
      <c r="E79" s="71" t="s">
        <v>572</v>
      </c>
      <c r="F79" s="71" t="s">
        <v>573</v>
      </c>
    </row>
    <row r="80" spans="1:6" ht="15" x14ac:dyDescent="0.25">
      <c r="A80" s="31" t="s">
        <v>2038</v>
      </c>
      <c r="B80" s="71">
        <v>458790</v>
      </c>
      <c r="C80" s="71" t="s">
        <v>531</v>
      </c>
      <c r="D80" s="71" t="s">
        <v>529</v>
      </c>
      <c r="E80" s="71" t="s">
        <v>509</v>
      </c>
      <c r="F80" s="71" t="s">
        <v>510</v>
      </c>
    </row>
    <row r="81" spans="1:6" ht="15" x14ac:dyDescent="0.25">
      <c r="A81" s="31" t="s">
        <v>2039</v>
      </c>
      <c r="B81" s="71">
        <v>458790</v>
      </c>
      <c r="C81" s="71" t="s">
        <v>528</v>
      </c>
      <c r="D81" s="71" t="s">
        <v>529</v>
      </c>
      <c r="E81" s="71" t="s">
        <v>509</v>
      </c>
      <c r="F81" s="71" t="s">
        <v>510</v>
      </c>
    </row>
    <row r="82" spans="1:6" ht="15" x14ac:dyDescent="0.25">
      <c r="A82" s="31" t="s">
        <v>2039</v>
      </c>
      <c r="B82" s="71">
        <v>2039404</v>
      </c>
      <c r="C82" s="71" t="s">
        <v>57</v>
      </c>
      <c r="D82" s="71" t="s">
        <v>574</v>
      </c>
      <c r="E82" s="71" t="s">
        <v>575</v>
      </c>
      <c r="F82" s="71" t="s">
        <v>576</v>
      </c>
    </row>
    <row r="83" spans="1:6" ht="15" x14ac:dyDescent="0.25">
      <c r="A83" s="31" t="s">
        <v>2039</v>
      </c>
      <c r="B83" s="71">
        <v>4504577</v>
      </c>
      <c r="C83" s="71" t="s">
        <v>57</v>
      </c>
      <c r="D83" s="71" t="s">
        <v>577</v>
      </c>
      <c r="E83" s="71" t="s">
        <v>578</v>
      </c>
      <c r="F83" s="71" t="s">
        <v>579</v>
      </c>
    </row>
    <row r="84" spans="1:6" ht="15" x14ac:dyDescent="0.25">
      <c r="A84" s="31" t="s">
        <v>2040</v>
      </c>
      <c r="B84" s="71">
        <v>354662</v>
      </c>
      <c r="C84" s="71" t="s">
        <v>580</v>
      </c>
      <c r="D84" s="71" t="s">
        <v>581</v>
      </c>
      <c r="E84" s="71" t="s">
        <v>582</v>
      </c>
      <c r="F84" s="71" t="s">
        <v>583</v>
      </c>
    </row>
    <row r="85" spans="1:6" ht="15" x14ac:dyDescent="0.25">
      <c r="A85" s="31" t="s">
        <v>2043</v>
      </c>
      <c r="B85" s="71">
        <v>2517358</v>
      </c>
      <c r="C85" s="71" t="s">
        <v>66</v>
      </c>
      <c r="D85" s="71" t="s">
        <v>504</v>
      </c>
      <c r="E85" s="71" t="s">
        <v>505</v>
      </c>
      <c r="F85" s="71" t="s">
        <v>506</v>
      </c>
    </row>
    <row r="86" spans="1:6" ht="15" x14ac:dyDescent="0.25">
      <c r="A86" s="31" t="s">
        <v>2045</v>
      </c>
      <c r="B86" s="71">
        <v>458790</v>
      </c>
      <c r="C86" s="71" t="s">
        <v>531</v>
      </c>
      <c r="D86" s="71" t="s">
        <v>529</v>
      </c>
      <c r="E86" s="71" t="s">
        <v>509</v>
      </c>
      <c r="F86" s="71" t="s">
        <v>510</v>
      </c>
    </row>
    <row r="87" spans="1:6" ht="15" x14ac:dyDescent="0.25">
      <c r="A87" s="31" t="s">
        <v>2045</v>
      </c>
      <c r="B87" s="71">
        <v>4024453</v>
      </c>
      <c r="C87" s="71" t="s">
        <v>70</v>
      </c>
      <c r="D87" s="71" t="s">
        <v>584</v>
      </c>
      <c r="E87" s="71" t="s">
        <v>585</v>
      </c>
      <c r="F87" s="71" t="s">
        <v>586</v>
      </c>
    </row>
    <row r="88" spans="1:6" ht="15" x14ac:dyDescent="0.25">
      <c r="A88" s="31" t="s">
        <v>2045</v>
      </c>
      <c r="B88" s="71">
        <v>4261254</v>
      </c>
      <c r="C88" s="71" t="s">
        <v>70</v>
      </c>
      <c r="D88" s="71" t="s">
        <v>587</v>
      </c>
      <c r="E88" s="71" t="s">
        <v>588</v>
      </c>
      <c r="F88" s="71" t="s">
        <v>589</v>
      </c>
    </row>
    <row r="89" spans="1:6" ht="15" x14ac:dyDescent="0.25">
      <c r="A89" s="31" t="s">
        <v>2046</v>
      </c>
      <c r="B89" s="71">
        <v>3795099</v>
      </c>
      <c r="C89" s="71" t="s">
        <v>66</v>
      </c>
      <c r="D89" s="71" t="s">
        <v>590</v>
      </c>
      <c r="E89" s="71" t="s">
        <v>591</v>
      </c>
      <c r="F89" s="71" t="s">
        <v>592</v>
      </c>
    </row>
    <row r="90" spans="1:6" ht="15" x14ac:dyDescent="0.25">
      <c r="A90" s="31" t="s">
        <v>2047</v>
      </c>
      <c r="B90" s="71">
        <v>732955</v>
      </c>
      <c r="C90" s="71" t="s">
        <v>593</v>
      </c>
      <c r="D90" s="71" t="s">
        <v>594</v>
      </c>
      <c r="E90" s="71" t="s">
        <v>595</v>
      </c>
      <c r="F90" s="71" t="s">
        <v>596</v>
      </c>
    </row>
    <row r="91" spans="1:6" ht="15" x14ac:dyDescent="0.25">
      <c r="A91" s="31" t="s">
        <v>2047</v>
      </c>
      <c r="B91" s="71">
        <v>3900974</v>
      </c>
      <c r="C91" s="71" t="s">
        <v>64</v>
      </c>
      <c r="D91" s="71" t="s">
        <v>597</v>
      </c>
      <c r="E91" s="71" t="s">
        <v>419</v>
      </c>
      <c r="F91" s="71" t="s">
        <v>420</v>
      </c>
    </row>
    <row r="92" spans="1:6" ht="15" x14ac:dyDescent="0.25">
      <c r="A92" s="31" t="s">
        <v>2049</v>
      </c>
      <c r="B92" s="71">
        <v>458790</v>
      </c>
      <c r="C92" s="71" t="s">
        <v>531</v>
      </c>
      <c r="D92" s="71" t="s">
        <v>529</v>
      </c>
      <c r="E92" s="71" t="s">
        <v>509</v>
      </c>
      <c r="F92" s="71" t="s">
        <v>510</v>
      </c>
    </row>
    <row r="93" spans="1:6" ht="15" x14ac:dyDescent="0.25">
      <c r="A93" s="31" t="s">
        <v>2049</v>
      </c>
      <c r="B93" s="71">
        <v>2375828</v>
      </c>
      <c r="C93" s="71" t="s">
        <v>405</v>
      </c>
      <c r="D93" s="71" t="s">
        <v>598</v>
      </c>
      <c r="E93" s="71" t="s">
        <v>599</v>
      </c>
      <c r="F93" s="71" t="s">
        <v>600</v>
      </c>
    </row>
    <row r="94" spans="1:6" ht="15" x14ac:dyDescent="0.25">
      <c r="A94" s="31" t="s">
        <v>2031</v>
      </c>
      <c r="B94" s="71">
        <v>458790</v>
      </c>
      <c r="C94" s="71" t="s">
        <v>531</v>
      </c>
      <c r="D94" s="71" t="s">
        <v>529</v>
      </c>
      <c r="E94" s="71" t="s">
        <v>509</v>
      </c>
      <c r="F94" s="71" t="s">
        <v>510</v>
      </c>
    </row>
    <row r="95" spans="1:6" ht="15" x14ac:dyDescent="0.25">
      <c r="A95" s="31" t="s">
        <v>2031</v>
      </c>
      <c r="B95" s="71">
        <v>1226475</v>
      </c>
      <c r="C95" s="71" t="s">
        <v>147</v>
      </c>
      <c r="D95" s="71" t="s">
        <v>601</v>
      </c>
      <c r="E95" s="71" t="s">
        <v>602</v>
      </c>
      <c r="F95" s="71" t="s">
        <v>603</v>
      </c>
    </row>
    <row r="96" spans="1:6" ht="15" x14ac:dyDescent="0.25">
      <c r="A96" s="31" t="s">
        <v>2031</v>
      </c>
      <c r="B96" s="71">
        <v>3799413</v>
      </c>
      <c r="C96" s="71" t="s">
        <v>70</v>
      </c>
      <c r="D96" s="71" t="s">
        <v>604</v>
      </c>
      <c r="E96" s="71" t="s">
        <v>605</v>
      </c>
      <c r="F96" s="71" t="s">
        <v>606</v>
      </c>
    </row>
    <row r="97" spans="1:6" ht="15" x14ac:dyDescent="0.25">
      <c r="A97" s="31" t="s">
        <v>2032</v>
      </c>
      <c r="B97" s="71">
        <v>3880166</v>
      </c>
      <c r="C97" s="71" t="s">
        <v>70</v>
      </c>
      <c r="D97" s="71" t="s">
        <v>607</v>
      </c>
      <c r="E97" s="71" t="s">
        <v>608</v>
      </c>
      <c r="F97" s="71" t="s">
        <v>609</v>
      </c>
    </row>
    <row r="98" spans="1:6" ht="15" x14ac:dyDescent="0.25">
      <c r="A98" s="31" t="s">
        <v>2033</v>
      </c>
      <c r="B98" s="71">
        <v>279931</v>
      </c>
      <c r="C98" s="71" t="s">
        <v>193</v>
      </c>
      <c r="D98" s="71" t="s">
        <v>194</v>
      </c>
      <c r="E98" s="71" t="s">
        <v>195</v>
      </c>
      <c r="F98" s="71" t="s">
        <v>196</v>
      </c>
    </row>
    <row r="99" spans="1:6" ht="15" x14ac:dyDescent="0.25">
      <c r="A99" s="31" t="s">
        <v>2033</v>
      </c>
      <c r="B99" s="71">
        <v>1269903</v>
      </c>
      <c r="C99" s="71" t="s">
        <v>610</v>
      </c>
      <c r="D99" s="71" t="s">
        <v>611</v>
      </c>
      <c r="E99" s="71" t="s">
        <v>612</v>
      </c>
      <c r="F99" s="71" t="s">
        <v>613</v>
      </c>
    </row>
    <row r="100" spans="1:6" ht="15" x14ac:dyDescent="0.25">
      <c r="A100" s="31" t="s">
        <v>2033</v>
      </c>
      <c r="B100" s="71">
        <v>1908802</v>
      </c>
      <c r="C100" s="71" t="s">
        <v>64</v>
      </c>
      <c r="D100" s="71" t="s">
        <v>614</v>
      </c>
      <c r="E100" s="71" t="s">
        <v>615</v>
      </c>
      <c r="F100" s="71" t="s">
        <v>616</v>
      </c>
    </row>
    <row r="101" spans="1:6" ht="15" x14ac:dyDescent="0.25">
      <c r="A101" s="31" t="s">
        <v>2036</v>
      </c>
      <c r="B101" s="71">
        <v>1105722</v>
      </c>
      <c r="C101" s="71" t="s">
        <v>64</v>
      </c>
      <c r="D101" s="71" t="s">
        <v>617</v>
      </c>
      <c r="E101" s="71" t="s">
        <v>618</v>
      </c>
      <c r="F101" s="71" t="s">
        <v>619</v>
      </c>
    </row>
  </sheetData>
  <autoFilter ref="A1:F101" xr:uid="{00000000-0009-0000-0000-00000F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9"/>
  <sheetViews>
    <sheetView workbookViewId="0">
      <selection sqref="A1:F1"/>
    </sheetView>
  </sheetViews>
  <sheetFormatPr defaultRowHeight="14.25" x14ac:dyDescent="0.2"/>
  <cols>
    <col min="1" max="1" width="5.625" style="23" bestFit="1" customWidth="1"/>
    <col min="2" max="2" width="8" bestFit="1" customWidth="1"/>
    <col min="3" max="3" width="12.875" bestFit="1" customWidth="1"/>
    <col min="4" max="4" width="22.75" bestFit="1" customWidth="1"/>
    <col min="5" max="5" width="16.5" bestFit="1" customWidth="1"/>
    <col min="6" max="6" width="213.125" bestFit="1" customWidth="1"/>
  </cols>
  <sheetData>
    <row r="1" spans="1:6" x14ac:dyDescent="0.2">
      <c r="A1" s="92" t="s">
        <v>2118</v>
      </c>
      <c r="B1" s="92"/>
      <c r="C1" s="92"/>
      <c r="D1" s="92"/>
      <c r="E1" s="92"/>
      <c r="F1" s="92"/>
    </row>
    <row r="2" spans="1:6" x14ac:dyDescent="0.2">
      <c r="A2" s="63" t="s">
        <v>371</v>
      </c>
      <c r="B2" s="19" t="s">
        <v>52</v>
      </c>
      <c r="C2" s="19" t="s">
        <v>53</v>
      </c>
      <c r="D2" s="19" t="s">
        <v>54</v>
      </c>
      <c r="E2" s="19" t="s">
        <v>55</v>
      </c>
      <c r="F2" s="19" t="s">
        <v>56</v>
      </c>
    </row>
    <row r="3" spans="1:6" ht="15" x14ac:dyDescent="0.25">
      <c r="A3" s="73" t="s">
        <v>2058</v>
      </c>
      <c r="B3" s="40">
        <v>4063721</v>
      </c>
      <c r="C3" s="40" t="s">
        <v>1629</v>
      </c>
      <c r="D3" s="40" t="s">
        <v>1630</v>
      </c>
      <c r="E3" s="40" t="s">
        <v>1631</v>
      </c>
      <c r="F3" s="40" t="s">
        <v>1632</v>
      </c>
    </row>
    <row r="4" spans="1:6" ht="15" x14ac:dyDescent="0.25">
      <c r="A4" s="73" t="s">
        <v>2059</v>
      </c>
      <c r="B4" s="40">
        <v>679481</v>
      </c>
      <c r="C4" s="40" t="s">
        <v>1633</v>
      </c>
      <c r="D4" s="40" t="s">
        <v>1634</v>
      </c>
      <c r="E4" s="40" t="s">
        <v>1635</v>
      </c>
      <c r="F4" s="40" t="s">
        <v>1636</v>
      </c>
    </row>
    <row r="5" spans="1:6" ht="15" x14ac:dyDescent="0.25">
      <c r="A5" s="73" t="s">
        <v>2060</v>
      </c>
      <c r="B5" s="40">
        <v>2237642</v>
      </c>
      <c r="C5" s="40" t="s">
        <v>1633</v>
      </c>
      <c r="D5" s="40" t="s">
        <v>1637</v>
      </c>
      <c r="E5" s="40" t="s">
        <v>1638</v>
      </c>
      <c r="F5" s="40" t="s">
        <v>1639</v>
      </c>
    </row>
    <row r="6" spans="1:6" ht="15" x14ac:dyDescent="0.25">
      <c r="A6" s="73" t="s">
        <v>2061</v>
      </c>
      <c r="B6" s="40">
        <v>317587</v>
      </c>
      <c r="C6" s="40" t="s">
        <v>1640</v>
      </c>
      <c r="D6" s="40" t="s">
        <v>1641</v>
      </c>
      <c r="E6" s="40" t="s">
        <v>1642</v>
      </c>
      <c r="F6" s="40" t="s">
        <v>1643</v>
      </c>
    </row>
    <row r="7" spans="1:6" ht="15" x14ac:dyDescent="0.25">
      <c r="A7" s="31" t="s">
        <v>2062</v>
      </c>
      <c r="B7" s="71">
        <v>279931</v>
      </c>
      <c r="C7" s="71" t="s">
        <v>193</v>
      </c>
      <c r="D7" s="71" t="s">
        <v>1644</v>
      </c>
      <c r="E7" s="71" t="s">
        <v>1645</v>
      </c>
      <c r="F7" s="71" t="s">
        <v>1646</v>
      </c>
    </row>
    <row r="8" spans="1:6" ht="15" x14ac:dyDescent="0.25">
      <c r="A8" s="31" t="s">
        <v>2063</v>
      </c>
      <c r="B8" s="71">
        <v>949487</v>
      </c>
      <c r="C8" s="71" t="s">
        <v>1640</v>
      </c>
      <c r="D8" s="71" t="s">
        <v>1647</v>
      </c>
      <c r="E8" s="71" t="s">
        <v>1648</v>
      </c>
      <c r="F8" s="71" t="s">
        <v>1649</v>
      </c>
    </row>
    <row r="9" spans="1:6" ht="15" x14ac:dyDescent="0.25">
      <c r="A9" s="31" t="s">
        <v>2064</v>
      </c>
      <c r="B9" s="71">
        <v>2067354</v>
      </c>
      <c r="C9" s="71" t="s">
        <v>1650</v>
      </c>
      <c r="D9" s="71" t="s">
        <v>1651</v>
      </c>
      <c r="E9" s="71" t="s">
        <v>1652</v>
      </c>
      <c r="F9" s="71" t="s">
        <v>1653</v>
      </c>
    </row>
    <row r="10" spans="1:6" ht="15" x14ac:dyDescent="0.25">
      <c r="A10" s="31" t="s">
        <v>2065</v>
      </c>
      <c r="B10" s="71">
        <v>676374</v>
      </c>
      <c r="C10" s="71" t="s">
        <v>1654</v>
      </c>
      <c r="D10" s="71" t="s">
        <v>1655</v>
      </c>
      <c r="E10" s="71" t="s">
        <v>1656</v>
      </c>
      <c r="F10" s="71" t="s">
        <v>1657</v>
      </c>
    </row>
    <row r="11" spans="1:6" ht="15" x14ac:dyDescent="0.25">
      <c r="A11" s="31" t="s">
        <v>2066</v>
      </c>
      <c r="B11" s="71">
        <v>3470056</v>
      </c>
      <c r="C11" s="71" t="s">
        <v>1658</v>
      </c>
      <c r="D11" s="71" t="s">
        <v>1659</v>
      </c>
      <c r="E11" s="71" t="s">
        <v>1660</v>
      </c>
      <c r="F11" s="71" t="s">
        <v>1661</v>
      </c>
    </row>
    <row r="12" spans="1:6" ht="15" x14ac:dyDescent="0.25">
      <c r="A12" s="31" t="s">
        <v>2066</v>
      </c>
      <c r="B12" s="71">
        <v>3581940</v>
      </c>
      <c r="C12" s="71" t="s">
        <v>1662</v>
      </c>
      <c r="D12" s="71" t="s">
        <v>1663</v>
      </c>
      <c r="E12" s="71" t="s">
        <v>1664</v>
      </c>
      <c r="F12" s="71" t="s">
        <v>1665</v>
      </c>
    </row>
    <row r="13" spans="1:6" ht="15" x14ac:dyDescent="0.25">
      <c r="A13" s="31" t="s">
        <v>2067</v>
      </c>
      <c r="B13" s="71">
        <v>4093558</v>
      </c>
      <c r="C13" s="71" t="s">
        <v>1640</v>
      </c>
      <c r="D13" s="71" t="s">
        <v>1666</v>
      </c>
      <c r="E13" s="71" t="s">
        <v>1667</v>
      </c>
      <c r="F13" s="71" t="s">
        <v>1668</v>
      </c>
    </row>
    <row r="14" spans="1:6" ht="15" x14ac:dyDescent="0.25">
      <c r="A14" s="31" t="s">
        <v>2068</v>
      </c>
      <c r="B14" s="71">
        <v>4118824</v>
      </c>
      <c r="C14" s="71" t="s">
        <v>1669</v>
      </c>
      <c r="D14" s="71" t="s">
        <v>1670</v>
      </c>
      <c r="E14" s="71" t="s">
        <v>1671</v>
      </c>
      <c r="F14" s="71" t="s">
        <v>1672</v>
      </c>
    </row>
    <row r="15" spans="1:6" ht="15" x14ac:dyDescent="0.25">
      <c r="A15" s="31" t="s">
        <v>2069</v>
      </c>
      <c r="B15" s="71">
        <v>551375</v>
      </c>
      <c r="C15" s="71" t="s">
        <v>1673</v>
      </c>
      <c r="D15" s="71" t="s">
        <v>1674</v>
      </c>
      <c r="E15" s="71" t="s">
        <v>1675</v>
      </c>
      <c r="F15" s="71" t="s">
        <v>1676</v>
      </c>
    </row>
    <row r="16" spans="1:6" ht="15" x14ac:dyDescent="0.25">
      <c r="A16" s="31" t="s">
        <v>2070</v>
      </c>
      <c r="B16" s="71">
        <v>4306431</v>
      </c>
      <c r="C16" s="71" t="s">
        <v>1677</v>
      </c>
      <c r="D16" s="71" t="s">
        <v>1678</v>
      </c>
      <c r="E16" s="71" t="s">
        <v>1679</v>
      </c>
      <c r="F16" s="71" t="s">
        <v>1680</v>
      </c>
    </row>
    <row r="17" spans="1:6" ht="15" x14ac:dyDescent="0.25">
      <c r="A17" s="31" t="s">
        <v>2071</v>
      </c>
      <c r="B17" s="71">
        <v>2067354</v>
      </c>
      <c r="C17" s="71" t="s">
        <v>1650</v>
      </c>
      <c r="D17" s="71" t="s">
        <v>1651</v>
      </c>
      <c r="E17" s="71" t="s">
        <v>1652</v>
      </c>
      <c r="F17" s="71" t="s">
        <v>1653</v>
      </c>
    </row>
    <row r="18" spans="1:6" ht="15" x14ac:dyDescent="0.25">
      <c r="A18" s="31" t="s">
        <v>2072</v>
      </c>
      <c r="B18" s="71">
        <v>4498056</v>
      </c>
      <c r="C18" s="71" t="s">
        <v>1629</v>
      </c>
      <c r="D18" s="71" t="s">
        <v>1681</v>
      </c>
      <c r="E18" s="71" t="s">
        <v>1682</v>
      </c>
      <c r="F18" s="71" t="s">
        <v>1683</v>
      </c>
    </row>
    <row r="19" spans="1:6" ht="15" x14ac:dyDescent="0.25">
      <c r="A19" s="31" t="s">
        <v>2073</v>
      </c>
      <c r="B19" s="71">
        <v>4157959</v>
      </c>
      <c r="C19" s="71" t="s">
        <v>1684</v>
      </c>
      <c r="D19" s="71" t="s">
        <v>1685</v>
      </c>
      <c r="E19" s="71" t="s">
        <v>1686</v>
      </c>
      <c r="F19" s="71" t="s">
        <v>1687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47"/>
  <sheetViews>
    <sheetView workbookViewId="0">
      <selection sqref="A1:F1"/>
    </sheetView>
  </sheetViews>
  <sheetFormatPr defaultRowHeight="14.25" x14ac:dyDescent="0.2"/>
  <cols>
    <col min="1" max="1" width="6" style="23" bestFit="1" customWidth="1"/>
    <col min="2" max="2" width="8" bestFit="1" customWidth="1"/>
    <col min="3" max="3" width="27.75" bestFit="1" customWidth="1"/>
    <col min="4" max="4" width="25.125" bestFit="1" customWidth="1"/>
    <col min="5" max="5" width="17.375" bestFit="1" customWidth="1"/>
    <col min="6" max="6" width="96.5" bestFit="1" customWidth="1"/>
  </cols>
  <sheetData>
    <row r="1" spans="1:6" x14ac:dyDescent="0.2">
      <c r="A1" s="93" t="s">
        <v>2119</v>
      </c>
      <c r="B1" s="94"/>
      <c r="C1" s="94"/>
      <c r="D1" s="94"/>
      <c r="E1" s="94"/>
      <c r="F1" s="94"/>
    </row>
    <row r="2" spans="1:6" x14ac:dyDescent="0.2">
      <c r="A2" s="74" t="s">
        <v>371</v>
      </c>
      <c r="B2" s="70" t="s">
        <v>52</v>
      </c>
      <c r="C2" s="70" t="s">
        <v>53</v>
      </c>
      <c r="D2" s="70" t="s">
        <v>54</v>
      </c>
      <c r="E2" s="70" t="s">
        <v>55</v>
      </c>
      <c r="F2" s="70" t="s">
        <v>56</v>
      </c>
    </row>
    <row r="3" spans="1:6" ht="15" x14ac:dyDescent="0.25">
      <c r="A3" s="31" t="s">
        <v>2074</v>
      </c>
      <c r="B3" s="71">
        <v>1219328</v>
      </c>
      <c r="C3" s="71" t="s">
        <v>147</v>
      </c>
      <c r="D3" s="71" t="s">
        <v>1688</v>
      </c>
      <c r="E3" s="71" t="s">
        <v>1763</v>
      </c>
      <c r="F3" s="71" t="s">
        <v>423</v>
      </c>
    </row>
    <row r="4" spans="1:6" ht="15" x14ac:dyDescent="0.25">
      <c r="A4" s="31" t="s">
        <v>2075</v>
      </c>
      <c r="B4" s="71">
        <v>1287263</v>
      </c>
      <c r="C4" s="71" t="s">
        <v>1689</v>
      </c>
      <c r="D4" s="71"/>
      <c r="E4" s="71" t="s">
        <v>1690</v>
      </c>
      <c r="F4" s="71" t="s">
        <v>1690</v>
      </c>
    </row>
    <row r="5" spans="1:6" ht="15" x14ac:dyDescent="0.25">
      <c r="A5" s="31" t="s">
        <v>2075</v>
      </c>
      <c r="B5" s="71">
        <v>4062283</v>
      </c>
      <c r="C5" s="71" t="s">
        <v>57</v>
      </c>
      <c r="D5" s="71" t="s">
        <v>1691</v>
      </c>
      <c r="E5" s="71" t="s">
        <v>1764</v>
      </c>
      <c r="F5" s="71" t="s">
        <v>1692</v>
      </c>
    </row>
    <row r="6" spans="1:6" ht="15" x14ac:dyDescent="0.25">
      <c r="A6" s="31" t="s">
        <v>2076</v>
      </c>
      <c r="B6" s="71">
        <v>751781</v>
      </c>
      <c r="C6" s="71" t="s">
        <v>57</v>
      </c>
      <c r="D6" s="71" t="s">
        <v>1693</v>
      </c>
      <c r="E6" s="71" t="s">
        <v>1765</v>
      </c>
      <c r="F6" s="71" t="s">
        <v>1694</v>
      </c>
    </row>
    <row r="7" spans="1:6" ht="15" x14ac:dyDescent="0.25">
      <c r="A7" s="31" t="s">
        <v>2077</v>
      </c>
      <c r="B7" s="71">
        <v>4640748</v>
      </c>
      <c r="C7" s="71" t="s">
        <v>64</v>
      </c>
      <c r="D7" s="71" t="s">
        <v>1695</v>
      </c>
      <c r="E7" s="71" t="s">
        <v>1766</v>
      </c>
      <c r="F7" s="71" t="s">
        <v>1696</v>
      </c>
    </row>
    <row r="8" spans="1:6" ht="15" x14ac:dyDescent="0.25">
      <c r="A8" s="31" t="s">
        <v>2078</v>
      </c>
      <c r="B8" s="71">
        <v>154864</v>
      </c>
      <c r="C8" s="71" t="s">
        <v>64</v>
      </c>
      <c r="D8" s="71" t="s">
        <v>1697</v>
      </c>
      <c r="E8" s="71" t="s">
        <v>1767</v>
      </c>
      <c r="F8" s="71" t="s">
        <v>1698</v>
      </c>
    </row>
    <row r="9" spans="1:6" ht="15" x14ac:dyDescent="0.25">
      <c r="A9" s="31" t="s">
        <v>2079</v>
      </c>
      <c r="B9" s="71">
        <v>1092683</v>
      </c>
      <c r="C9" s="71" t="s">
        <v>57</v>
      </c>
      <c r="D9" s="71" t="s">
        <v>1699</v>
      </c>
      <c r="E9" s="71" t="s">
        <v>1768</v>
      </c>
      <c r="F9" s="71" t="s">
        <v>1700</v>
      </c>
    </row>
    <row r="10" spans="1:6" ht="15" x14ac:dyDescent="0.25">
      <c r="A10" s="31" t="s">
        <v>2080</v>
      </c>
      <c r="B10" s="71">
        <v>2983961</v>
      </c>
      <c r="C10" s="71" t="s">
        <v>57</v>
      </c>
      <c r="D10" s="71" t="s">
        <v>1701</v>
      </c>
      <c r="E10" s="71" t="s">
        <v>1769</v>
      </c>
      <c r="F10" s="71" t="s">
        <v>1702</v>
      </c>
    </row>
    <row r="11" spans="1:6" ht="15" x14ac:dyDescent="0.25">
      <c r="A11" s="31" t="s">
        <v>2081</v>
      </c>
      <c r="B11" s="71">
        <v>1776454</v>
      </c>
      <c r="C11" s="71" t="s">
        <v>57</v>
      </c>
      <c r="D11" s="71" t="s">
        <v>1703</v>
      </c>
      <c r="E11" s="71" t="s">
        <v>1770</v>
      </c>
      <c r="F11" s="71" t="s">
        <v>1704</v>
      </c>
    </row>
    <row r="12" spans="1:6" ht="15" x14ac:dyDescent="0.25">
      <c r="A12" s="31" t="s">
        <v>2082</v>
      </c>
      <c r="B12" s="71">
        <v>391045</v>
      </c>
      <c r="C12" s="71" t="s">
        <v>83</v>
      </c>
      <c r="D12" s="71" t="s">
        <v>1705</v>
      </c>
      <c r="E12" s="71" t="s">
        <v>1771</v>
      </c>
      <c r="F12" s="71" t="s">
        <v>69</v>
      </c>
    </row>
    <row r="13" spans="1:6" ht="15" x14ac:dyDescent="0.25">
      <c r="A13" s="31" t="s">
        <v>2083</v>
      </c>
      <c r="B13" s="71">
        <v>742852</v>
      </c>
      <c r="C13" s="71" t="s">
        <v>66</v>
      </c>
      <c r="D13" s="71" t="s">
        <v>1706</v>
      </c>
      <c r="E13" s="71" t="s">
        <v>1772</v>
      </c>
      <c r="F13" s="71" t="s">
        <v>1707</v>
      </c>
    </row>
    <row r="14" spans="1:6" ht="15" x14ac:dyDescent="0.25">
      <c r="A14" s="31" t="s">
        <v>2084</v>
      </c>
      <c r="B14" s="71">
        <v>335047</v>
      </c>
      <c r="C14" s="71" t="s">
        <v>66</v>
      </c>
      <c r="D14" s="71" t="s">
        <v>1708</v>
      </c>
      <c r="E14" s="71" t="s">
        <v>1773</v>
      </c>
      <c r="F14" s="71" t="s">
        <v>1709</v>
      </c>
    </row>
    <row r="15" spans="1:6" ht="15" x14ac:dyDescent="0.25">
      <c r="A15" s="31" t="s">
        <v>2085</v>
      </c>
      <c r="B15" s="71">
        <v>1047381</v>
      </c>
      <c r="C15" s="71" t="s">
        <v>1710</v>
      </c>
      <c r="D15" s="71" t="s">
        <v>1711</v>
      </c>
      <c r="E15" s="71" t="s">
        <v>1774</v>
      </c>
      <c r="F15" s="71" t="s">
        <v>1712</v>
      </c>
    </row>
    <row r="16" spans="1:6" ht="15" x14ac:dyDescent="0.25">
      <c r="A16" s="31" t="s">
        <v>2085</v>
      </c>
      <c r="B16" s="71">
        <v>3727876</v>
      </c>
      <c r="C16" s="71" t="s">
        <v>70</v>
      </c>
      <c r="D16" s="71" t="s">
        <v>1713</v>
      </c>
      <c r="E16" s="71" t="s">
        <v>1775</v>
      </c>
      <c r="F16" s="71" t="s">
        <v>1714</v>
      </c>
    </row>
    <row r="17" spans="1:6" ht="15" x14ac:dyDescent="0.25">
      <c r="A17" s="31" t="s">
        <v>2086</v>
      </c>
      <c r="B17" s="71">
        <v>2785401</v>
      </c>
      <c r="C17" s="71" t="s">
        <v>147</v>
      </c>
      <c r="D17" s="71" t="s">
        <v>1715</v>
      </c>
      <c r="E17" s="71" t="s">
        <v>1776</v>
      </c>
      <c r="F17" s="71" t="s">
        <v>1716</v>
      </c>
    </row>
    <row r="18" spans="1:6" ht="15" x14ac:dyDescent="0.25">
      <c r="A18" s="31" t="s">
        <v>2087</v>
      </c>
      <c r="B18" s="71">
        <v>1531801</v>
      </c>
      <c r="C18" s="71" t="s">
        <v>66</v>
      </c>
      <c r="D18" s="71" t="s">
        <v>1717</v>
      </c>
      <c r="E18" s="71" t="s">
        <v>1777</v>
      </c>
      <c r="F18" s="71" t="s">
        <v>1718</v>
      </c>
    </row>
    <row r="19" spans="1:6" ht="15" x14ac:dyDescent="0.25">
      <c r="A19" s="31" t="s">
        <v>2088</v>
      </c>
      <c r="B19" s="71">
        <v>1393738</v>
      </c>
      <c r="C19" s="71" t="s">
        <v>1719</v>
      </c>
      <c r="D19" s="71" t="s">
        <v>228</v>
      </c>
      <c r="E19" s="71" t="s">
        <v>1778</v>
      </c>
      <c r="F19" s="71" t="s">
        <v>1779</v>
      </c>
    </row>
    <row r="20" spans="1:6" ht="15" x14ac:dyDescent="0.25">
      <c r="A20" s="31" t="s">
        <v>2088</v>
      </c>
      <c r="B20" s="71">
        <v>3223254</v>
      </c>
      <c r="C20" s="71" t="s">
        <v>57</v>
      </c>
      <c r="D20" s="71" t="s">
        <v>1720</v>
      </c>
      <c r="E20" s="71" t="s">
        <v>1780</v>
      </c>
      <c r="F20" s="71" t="s">
        <v>1721</v>
      </c>
    </row>
    <row r="21" spans="1:6" ht="15" x14ac:dyDescent="0.25">
      <c r="A21" s="31" t="s">
        <v>2089</v>
      </c>
      <c r="B21" s="71">
        <v>1879829</v>
      </c>
      <c r="C21" s="71" t="s">
        <v>339</v>
      </c>
      <c r="D21" s="71" t="s">
        <v>1722</v>
      </c>
      <c r="E21" s="71" t="s">
        <v>1781</v>
      </c>
      <c r="F21" s="71" t="s">
        <v>1723</v>
      </c>
    </row>
    <row r="22" spans="1:6" ht="15" x14ac:dyDescent="0.25">
      <c r="A22" s="31" t="s">
        <v>2090</v>
      </c>
      <c r="B22" s="71">
        <v>3744255</v>
      </c>
      <c r="C22" s="71" t="s">
        <v>64</v>
      </c>
      <c r="D22" s="71" t="s">
        <v>1724</v>
      </c>
      <c r="E22" s="71" t="s">
        <v>1782</v>
      </c>
      <c r="F22" s="71" t="s">
        <v>1725</v>
      </c>
    </row>
    <row r="23" spans="1:6" ht="15" x14ac:dyDescent="0.25">
      <c r="A23" s="31" t="s">
        <v>2091</v>
      </c>
      <c r="B23" s="71">
        <v>776934</v>
      </c>
      <c r="C23" s="71" t="s">
        <v>1726</v>
      </c>
      <c r="D23" s="71" t="s">
        <v>1727</v>
      </c>
      <c r="E23" s="71" t="s">
        <v>1783</v>
      </c>
      <c r="F23" s="71" t="s">
        <v>1728</v>
      </c>
    </row>
    <row r="24" spans="1:6" ht="15" x14ac:dyDescent="0.25">
      <c r="A24" s="31" t="s">
        <v>2092</v>
      </c>
      <c r="B24" s="71">
        <v>1217386</v>
      </c>
      <c r="C24" s="71" t="s">
        <v>261</v>
      </c>
      <c r="D24" s="71" t="s">
        <v>1729</v>
      </c>
      <c r="E24" s="71" t="s">
        <v>1784</v>
      </c>
      <c r="F24" s="71" t="s">
        <v>1730</v>
      </c>
    </row>
    <row r="25" spans="1:6" ht="15" x14ac:dyDescent="0.25">
      <c r="A25" s="31" t="s">
        <v>2093</v>
      </c>
      <c r="B25" s="71">
        <v>3836122</v>
      </c>
      <c r="C25" s="71" t="s">
        <v>261</v>
      </c>
      <c r="D25" s="71" t="s">
        <v>1731</v>
      </c>
      <c r="E25" s="71" t="s">
        <v>1785</v>
      </c>
      <c r="F25" s="71" t="s">
        <v>1732</v>
      </c>
    </row>
    <row r="26" spans="1:6" ht="15" x14ac:dyDescent="0.25">
      <c r="A26" s="31" t="s">
        <v>2094</v>
      </c>
      <c r="B26" s="71">
        <v>279931</v>
      </c>
      <c r="C26" s="71" t="s">
        <v>193</v>
      </c>
      <c r="D26" s="71" t="s">
        <v>194</v>
      </c>
      <c r="E26" s="71" t="s">
        <v>195</v>
      </c>
      <c r="F26" s="71" t="s">
        <v>196</v>
      </c>
    </row>
    <row r="27" spans="1:6" ht="15" x14ac:dyDescent="0.25">
      <c r="A27" s="31" t="s">
        <v>2095</v>
      </c>
      <c r="B27" s="71">
        <v>571356</v>
      </c>
      <c r="C27" s="71" t="s">
        <v>83</v>
      </c>
      <c r="D27" s="71" t="s">
        <v>1733</v>
      </c>
      <c r="E27" s="71" t="s">
        <v>1786</v>
      </c>
      <c r="F27" s="71" t="s">
        <v>1734</v>
      </c>
    </row>
    <row r="28" spans="1:6" ht="15" x14ac:dyDescent="0.25">
      <c r="A28" s="31" t="s">
        <v>2096</v>
      </c>
      <c r="B28" s="71">
        <v>2011097</v>
      </c>
      <c r="C28" s="71" t="s">
        <v>64</v>
      </c>
      <c r="D28" s="71" t="s">
        <v>1735</v>
      </c>
      <c r="E28" s="71" t="s">
        <v>1787</v>
      </c>
      <c r="F28" s="71" t="s">
        <v>1736</v>
      </c>
    </row>
    <row r="29" spans="1:6" ht="15" x14ac:dyDescent="0.25">
      <c r="A29" s="31" t="s">
        <v>2097</v>
      </c>
      <c r="B29" s="71">
        <v>1401186</v>
      </c>
      <c r="C29" s="71" t="s">
        <v>1737</v>
      </c>
      <c r="D29" s="71"/>
      <c r="E29" s="71" t="s">
        <v>1788</v>
      </c>
      <c r="F29" s="71" t="s">
        <v>1789</v>
      </c>
    </row>
    <row r="30" spans="1:6" ht="15" x14ac:dyDescent="0.25">
      <c r="A30" s="31" t="s">
        <v>2098</v>
      </c>
      <c r="B30" s="71">
        <v>2321352</v>
      </c>
      <c r="C30" s="71" t="s">
        <v>57</v>
      </c>
      <c r="D30" s="71" t="s">
        <v>1738</v>
      </c>
      <c r="E30" s="71" t="s">
        <v>1790</v>
      </c>
      <c r="F30" s="71" t="s">
        <v>1739</v>
      </c>
    </row>
    <row r="31" spans="1:6" ht="15" x14ac:dyDescent="0.25">
      <c r="A31" s="31" t="s">
        <v>2099</v>
      </c>
      <c r="B31" s="71">
        <v>338477</v>
      </c>
      <c r="C31" s="71" t="s">
        <v>1740</v>
      </c>
      <c r="D31" s="71" t="s">
        <v>1741</v>
      </c>
      <c r="E31" s="71" t="s">
        <v>1791</v>
      </c>
      <c r="F31" s="71" t="s">
        <v>1742</v>
      </c>
    </row>
    <row r="32" spans="1:6" ht="15" x14ac:dyDescent="0.25">
      <c r="A32" s="31" t="s">
        <v>2100</v>
      </c>
      <c r="B32" s="71">
        <v>279931</v>
      </c>
      <c r="C32" s="71" t="s">
        <v>193</v>
      </c>
      <c r="D32" s="71" t="s">
        <v>194</v>
      </c>
      <c r="E32" s="71" t="s">
        <v>195</v>
      </c>
      <c r="F32" s="71" t="s">
        <v>196</v>
      </c>
    </row>
    <row r="33" spans="1:6" ht="15" x14ac:dyDescent="0.25">
      <c r="A33" s="31" t="s">
        <v>2100</v>
      </c>
      <c r="B33" s="71">
        <v>2764916</v>
      </c>
      <c r="C33" s="71" t="s">
        <v>66</v>
      </c>
      <c r="D33" s="71" t="s">
        <v>1743</v>
      </c>
      <c r="E33" s="71" t="s">
        <v>1792</v>
      </c>
      <c r="F33" s="71" t="s">
        <v>1744</v>
      </c>
    </row>
    <row r="34" spans="1:6" ht="15" x14ac:dyDescent="0.25">
      <c r="A34" s="31" t="s">
        <v>2101</v>
      </c>
      <c r="B34" s="71">
        <v>2764916</v>
      </c>
      <c r="C34" s="71" t="s">
        <v>66</v>
      </c>
      <c r="D34" s="71" t="s">
        <v>1743</v>
      </c>
      <c r="E34" s="71" t="s">
        <v>1792</v>
      </c>
      <c r="F34" s="71" t="s">
        <v>1744</v>
      </c>
    </row>
    <row r="35" spans="1:6" ht="15" x14ac:dyDescent="0.25">
      <c r="A35" s="31" t="s">
        <v>2102</v>
      </c>
      <c r="B35" s="71">
        <v>4543608</v>
      </c>
      <c r="C35" s="71" t="s">
        <v>348</v>
      </c>
      <c r="D35" s="71" t="s">
        <v>349</v>
      </c>
      <c r="E35" s="71" t="s">
        <v>1793</v>
      </c>
      <c r="F35" s="71" t="s">
        <v>351</v>
      </c>
    </row>
    <row r="36" spans="1:6" ht="15" x14ac:dyDescent="0.25">
      <c r="A36" s="31" t="s">
        <v>2103</v>
      </c>
      <c r="B36" s="71">
        <v>19238</v>
      </c>
      <c r="C36" s="71" t="s">
        <v>1745</v>
      </c>
      <c r="D36" s="71" t="s">
        <v>62</v>
      </c>
      <c r="E36" s="71" t="s">
        <v>63</v>
      </c>
      <c r="F36" s="71" t="s">
        <v>63</v>
      </c>
    </row>
    <row r="37" spans="1:6" ht="15" x14ac:dyDescent="0.25">
      <c r="A37" s="31" t="s">
        <v>2104</v>
      </c>
      <c r="B37" s="71">
        <v>2228877</v>
      </c>
      <c r="C37" s="71" t="s">
        <v>64</v>
      </c>
      <c r="D37" s="71" t="s">
        <v>1746</v>
      </c>
      <c r="E37" s="71" t="s">
        <v>1794</v>
      </c>
      <c r="F37" s="71" t="s">
        <v>1747</v>
      </c>
    </row>
    <row r="38" spans="1:6" ht="15" x14ac:dyDescent="0.25">
      <c r="A38" s="31" t="s">
        <v>2105</v>
      </c>
      <c r="B38" s="71">
        <v>568908</v>
      </c>
      <c r="C38" s="71" t="s">
        <v>83</v>
      </c>
      <c r="D38" s="71" t="s">
        <v>1748</v>
      </c>
      <c r="E38" s="71" t="s">
        <v>1795</v>
      </c>
      <c r="F38" s="71" t="s">
        <v>482</v>
      </c>
    </row>
    <row r="39" spans="1:6" ht="15" x14ac:dyDescent="0.25">
      <c r="A39" s="31" t="s">
        <v>2105</v>
      </c>
      <c r="B39" s="71">
        <v>1580223</v>
      </c>
      <c r="C39" s="71" t="s">
        <v>57</v>
      </c>
      <c r="D39" s="71" t="s">
        <v>1749</v>
      </c>
      <c r="E39" s="71" t="s">
        <v>1796</v>
      </c>
      <c r="F39" s="71" t="s">
        <v>1750</v>
      </c>
    </row>
    <row r="40" spans="1:6" ht="15" x14ac:dyDescent="0.25">
      <c r="A40" s="31" t="s">
        <v>2106</v>
      </c>
      <c r="B40" s="71">
        <v>279931</v>
      </c>
      <c r="C40" s="71" t="s">
        <v>193</v>
      </c>
      <c r="D40" s="71" t="s">
        <v>194</v>
      </c>
      <c r="E40" s="71" t="s">
        <v>195</v>
      </c>
      <c r="F40" s="71" t="s">
        <v>196</v>
      </c>
    </row>
    <row r="41" spans="1:6" ht="15" x14ac:dyDescent="0.25">
      <c r="A41" s="31" t="s">
        <v>2107</v>
      </c>
      <c r="B41" s="71">
        <v>3656189</v>
      </c>
      <c r="C41" s="71" t="s">
        <v>57</v>
      </c>
      <c r="D41" s="71" t="s">
        <v>1751</v>
      </c>
      <c r="E41" s="71" t="s">
        <v>1797</v>
      </c>
      <c r="F41" s="71" t="s">
        <v>1752</v>
      </c>
    </row>
    <row r="42" spans="1:6" ht="15" x14ac:dyDescent="0.25">
      <c r="A42" s="31" t="s">
        <v>2108</v>
      </c>
      <c r="B42" s="71">
        <v>563949</v>
      </c>
      <c r="C42" s="71" t="s">
        <v>66</v>
      </c>
      <c r="D42" s="71" t="s">
        <v>1753</v>
      </c>
      <c r="E42" s="71" t="s">
        <v>1798</v>
      </c>
      <c r="F42" s="71" t="s">
        <v>117</v>
      </c>
    </row>
    <row r="43" spans="1:6" ht="15" x14ac:dyDescent="0.25">
      <c r="A43" s="31" t="s">
        <v>2109</v>
      </c>
      <c r="B43" s="71">
        <v>3455388</v>
      </c>
      <c r="C43" s="71" t="s">
        <v>66</v>
      </c>
      <c r="D43" s="71" t="s">
        <v>1754</v>
      </c>
      <c r="E43" s="71" t="s">
        <v>1799</v>
      </c>
      <c r="F43" s="71" t="s">
        <v>1755</v>
      </c>
    </row>
    <row r="44" spans="1:6" ht="15" x14ac:dyDescent="0.25">
      <c r="A44" s="31" t="s">
        <v>2109</v>
      </c>
      <c r="B44" s="71">
        <v>3465602</v>
      </c>
      <c r="C44" s="71" t="s">
        <v>70</v>
      </c>
      <c r="D44" s="71" t="s">
        <v>1756</v>
      </c>
      <c r="E44" s="71" t="s">
        <v>1800</v>
      </c>
      <c r="F44" s="71" t="s">
        <v>1757</v>
      </c>
    </row>
    <row r="45" spans="1:6" ht="15" x14ac:dyDescent="0.25">
      <c r="A45" s="31" t="s">
        <v>2109</v>
      </c>
      <c r="B45" s="71">
        <v>4573173</v>
      </c>
      <c r="C45" s="71" t="s">
        <v>57</v>
      </c>
      <c r="D45" s="71" t="s">
        <v>1758</v>
      </c>
      <c r="E45" s="71" t="s">
        <v>1801</v>
      </c>
      <c r="F45" s="71" t="s">
        <v>1759</v>
      </c>
    </row>
    <row r="46" spans="1:6" ht="15" x14ac:dyDescent="0.25">
      <c r="A46" s="31" t="s">
        <v>2110</v>
      </c>
      <c r="B46" s="71">
        <v>1530757</v>
      </c>
      <c r="C46" s="71" t="s">
        <v>57</v>
      </c>
      <c r="D46" s="71" t="s">
        <v>1760</v>
      </c>
      <c r="E46" s="71" t="s">
        <v>1777</v>
      </c>
      <c r="F46" s="71" t="s">
        <v>1718</v>
      </c>
    </row>
    <row r="47" spans="1:6" ht="15" x14ac:dyDescent="0.25">
      <c r="A47" s="31" t="s">
        <v>2111</v>
      </c>
      <c r="B47" s="71">
        <v>523084</v>
      </c>
      <c r="C47" s="71" t="s">
        <v>64</v>
      </c>
      <c r="D47" s="71" t="s">
        <v>1761</v>
      </c>
      <c r="E47" s="71" t="s">
        <v>1802</v>
      </c>
      <c r="F47" s="71" t="s">
        <v>1762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3"/>
  <sheetViews>
    <sheetView workbookViewId="0">
      <selection activeCell="B6" sqref="B6"/>
    </sheetView>
  </sheetViews>
  <sheetFormatPr defaultRowHeight="14.25" x14ac:dyDescent="0.2"/>
  <cols>
    <col min="1" max="1" width="6.125" style="23" bestFit="1" customWidth="1"/>
    <col min="2" max="2" width="31.125" bestFit="1" customWidth="1"/>
    <col min="3" max="3" width="9.5" bestFit="1" customWidth="1"/>
    <col min="4" max="7" width="7.625" bestFit="1" customWidth="1"/>
    <col min="8" max="8" width="10.125" bestFit="1" customWidth="1"/>
    <col min="9" max="9" width="10.625" bestFit="1" customWidth="1"/>
    <col min="10" max="11" width="9.25" bestFit="1" customWidth="1"/>
    <col min="12" max="12" width="9.125" bestFit="1" customWidth="1"/>
    <col min="13" max="14" width="9.25" bestFit="1" customWidth="1"/>
    <col min="15" max="15" width="9.375" bestFit="1" customWidth="1"/>
    <col min="16" max="16" width="9.75" bestFit="1" customWidth="1"/>
    <col min="17" max="17" width="13" bestFit="1" customWidth="1"/>
    <col min="19" max="19" width="8.5" bestFit="1" customWidth="1"/>
    <col min="20" max="20" width="9.5" bestFit="1" customWidth="1"/>
  </cols>
  <sheetData>
    <row r="1" spans="1:20" s="17" customFormat="1" ht="15" x14ac:dyDescent="0.25">
      <c r="A1" s="75" t="s">
        <v>1836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x14ac:dyDescent="0.2">
      <c r="A2" s="8" t="s">
        <v>11</v>
      </c>
      <c r="B2" s="9" t="s">
        <v>24</v>
      </c>
      <c r="C2" s="8" t="s">
        <v>0</v>
      </c>
      <c r="D2" s="9" t="s">
        <v>1</v>
      </c>
      <c r="E2" s="9" t="s">
        <v>2</v>
      </c>
      <c r="F2" s="8" t="s">
        <v>3</v>
      </c>
      <c r="G2" s="9" t="s">
        <v>4</v>
      </c>
      <c r="H2" s="8" t="s">
        <v>6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7</v>
      </c>
      <c r="Q2" s="9" t="s">
        <v>5</v>
      </c>
      <c r="R2" s="24" t="s">
        <v>8</v>
      </c>
      <c r="S2" s="9" t="s">
        <v>9</v>
      </c>
      <c r="T2" s="24" t="s">
        <v>10</v>
      </c>
    </row>
    <row r="3" spans="1:20" ht="15" x14ac:dyDescent="0.25">
      <c r="A3" s="31" t="s">
        <v>1941</v>
      </c>
      <c r="B3" s="10">
        <v>0</v>
      </c>
      <c r="C3" s="32">
        <v>42.045242198376997</v>
      </c>
      <c r="D3" s="10">
        <v>1136788</v>
      </c>
      <c r="E3" s="10">
        <v>1173153</v>
      </c>
      <c r="F3" s="10">
        <v>1169969</v>
      </c>
      <c r="G3" s="10">
        <v>1135604</v>
      </c>
      <c r="H3" s="10">
        <f>SUM(D3,E3,F3,G3)</f>
        <v>4615514</v>
      </c>
      <c r="I3" s="32">
        <v>2883.78</v>
      </c>
      <c r="J3" s="10">
        <v>1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1</v>
      </c>
      <c r="Q3" s="33">
        <v>7.5130763424409736E-11</v>
      </c>
      <c r="R3" s="10">
        <v>0</v>
      </c>
      <c r="S3" s="10">
        <v>0</v>
      </c>
      <c r="T3" s="33">
        <v>0</v>
      </c>
    </row>
    <row r="4" spans="1:20" ht="15" x14ac:dyDescent="0.25">
      <c r="A4" s="31" t="s">
        <v>1942</v>
      </c>
      <c r="B4" s="10">
        <v>0</v>
      </c>
      <c r="C4" s="32">
        <v>86.935079052779002</v>
      </c>
      <c r="D4" s="10">
        <v>1133823</v>
      </c>
      <c r="E4" s="10">
        <v>1169546</v>
      </c>
      <c r="F4" s="10">
        <v>1166202</v>
      </c>
      <c r="G4" s="10">
        <v>1132734</v>
      </c>
      <c r="H4" s="10">
        <f t="shared" ref="H4:H67" si="0">SUM(D4,E4,F4,G4)</f>
        <v>4602305</v>
      </c>
      <c r="I4" s="32">
        <v>2883.78</v>
      </c>
      <c r="J4" s="10">
        <v>0</v>
      </c>
      <c r="K4" s="10">
        <v>1</v>
      </c>
      <c r="L4" s="10">
        <v>0</v>
      </c>
      <c r="M4" s="10">
        <v>1</v>
      </c>
      <c r="N4" s="10">
        <v>1</v>
      </c>
      <c r="O4" s="10">
        <v>0</v>
      </c>
      <c r="P4" s="10">
        <v>3</v>
      </c>
      <c r="Q4" s="33">
        <v>2.2603918498407935E-10</v>
      </c>
      <c r="R4" s="10">
        <v>0</v>
      </c>
      <c r="S4" s="10">
        <v>0</v>
      </c>
      <c r="T4" s="33">
        <v>0</v>
      </c>
    </row>
    <row r="5" spans="1:20" ht="15" x14ac:dyDescent="0.25">
      <c r="A5" s="31" t="s">
        <v>1943</v>
      </c>
      <c r="B5" s="10">
        <v>0</v>
      </c>
      <c r="C5" s="32">
        <v>98.706401291787799</v>
      </c>
      <c r="D5" s="10">
        <v>1134182</v>
      </c>
      <c r="E5" s="10">
        <v>1169958</v>
      </c>
      <c r="F5" s="10">
        <v>1166627</v>
      </c>
      <c r="G5" s="10">
        <v>1133085</v>
      </c>
      <c r="H5" s="10">
        <f t="shared" si="0"/>
        <v>4603852</v>
      </c>
      <c r="I5" s="32">
        <v>2883.78</v>
      </c>
      <c r="J5" s="10">
        <v>0</v>
      </c>
      <c r="K5" s="10">
        <v>0</v>
      </c>
      <c r="L5" s="10">
        <v>1</v>
      </c>
      <c r="M5" s="10">
        <v>1</v>
      </c>
      <c r="N5" s="10">
        <v>0</v>
      </c>
      <c r="O5" s="10">
        <v>0</v>
      </c>
      <c r="P5" s="10">
        <v>2</v>
      </c>
      <c r="Q5" s="33">
        <v>1.5064215375127224E-10</v>
      </c>
      <c r="R5" s="10">
        <v>0</v>
      </c>
      <c r="S5" s="10">
        <v>0</v>
      </c>
      <c r="T5" s="33">
        <v>0</v>
      </c>
    </row>
    <row r="6" spans="1:20" ht="15" x14ac:dyDescent="0.25">
      <c r="A6" s="31" t="s">
        <v>1944</v>
      </c>
      <c r="B6" s="10">
        <v>0</v>
      </c>
      <c r="C6" s="32">
        <v>66.716406719145198</v>
      </c>
      <c r="D6" s="10">
        <v>1133517</v>
      </c>
      <c r="E6" s="10">
        <v>1169242</v>
      </c>
      <c r="F6" s="10">
        <v>1165882</v>
      </c>
      <c r="G6" s="10">
        <v>1132480</v>
      </c>
      <c r="H6" s="10">
        <f t="shared" si="0"/>
        <v>4601121</v>
      </c>
      <c r="I6" s="32">
        <v>2883.78</v>
      </c>
      <c r="J6" s="10">
        <v>1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33">
        <v>7.5365783776616867E-11</v>
      </c>
      <c r="R6" s="10">
        <v>0</v>
      </c>
      <c r="S6" s="10">
        <v>0</v>
      </c>
      <c r="T6" s="33">
        <v>0</v>
      </c>
    </row>
    <row r="7" spans="1:20" ht="15" x14ac:dyDescent="0.25">
      <c r="A7" s="31" t="s">
        <v>1945</v>
      </c>
      <c r="B7" s="10">
        <v>0</v>
      </c>
      <c r="C7" s="32">
        <v>78.1419395305102</v>
      </c>
      <c r="D7" s="10">
        <v>1133842</v>
      </c>
      <c r="E7" s="10">
        <v>1169706</v>
      </c>
      <c r="F7" s="10">
        <v>1166396</v>
      </c>
      <c r="G7" s="10">
        <v>1132840</v>
      </c>
      <c r="H7" s="10">
        <f t="shared" si="0"/>
        <v>4602784</v>
      </c>
      <c r="I7" s="32">
        <v>2883.78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  <c r="Q7" s="33">
        <v>7.5338553887397532E-11</v>
      </c>
      <c r="R7" s="10">
        <v>0</v>
      </c>
      <c r="S7" s="10">
        <v>0</v>
      </c>
      <c r="T7" s="33">
        <v>0</v>
      </c>
    </row>
    <row r="8" spans="1:20" ht="15" x14ac:dyDescent="0.25">
      <c r="A8" s="31" t="s">
        <v>1946</v>
      </c>
      <c r="B8" s="10">
        <v>0</v>
      </c>
      <c r="C8" s="32">
        <v>41.750701731037999</v>
      </c>
      <c r="D8" s="10">
        <v>1132994</v>
      </c>
      <c r="E8" s="10">
        <v>1168497</v>
      </c>
      <c r="F8" s="10">
        <v>1165101</v>
      </c>
      <c r="G8" s="10">
        <v>1132036</v>
      </c>
      <c r="H8" s="10">
        <f t="shared" si="0"/>
        <v>4598628</v>
      </c>
      <c r="I8" s="32">
        <v>2883.78</v>
      </c>
      <c r="J8" s="10">
        <v>1</v>
      </c>
      <c r="K8" s="10">
        <v>0</v>
      </c>
      <c r="L8" s="10">
        <v>0</v>
      </c>
      <c r="M8" s="10">
        <v>1</v>
      </c>
      <c r="N8" s="10">
        <v>0</v>
      </c>
      <c r="O8" s="10">
        <v>0</v>
      </c>
      <c r="P8" s="10">
        <v>2</v>
      </c>
      <c r="Q8" s="33">
        <v>1.5081328188148775E-10</v>
      </c>
      <c r="R8" s="10">
        <v>0</v>
      </c>
      <c r="S8" s="10">
        <v>1</v>
      </c>
      <c r="T8" s="33">
        <v>7.5406640940743877E-11</v>
      </c>
    </row>
    <row r="9" spans="1:20" ht="15" x14ac:dyDescent="0.25">
      <c r="A9" s="31" t="s">
        <v>1947</v>
      </c>
      <c r="B9" s="10">
        <v>0</v>
      </c>
      <c r="C9" s="32">
        <v>96.189899590253901</v>
      </c>
      <c r="D9" s="10">
        <v>1133990</v>
      </c>
      <c r="E9" s="10">
        <v>1169883</v>
      </c>
      <c r="F9" s="10">
        <v>1166511</v>
      </c>
      <c r="G9" s="10">
        <v>1132954</v>
      </c>
      <c r="H9" s="10">
        <f t="shared" si="0"/>
        <v>4603338</v>
      </c>
      <c r="I9" s="32">
        <v>2883.78</v>
      </c>
      <c r="J9" s="10">
        <v>2</v>
      </c>
      <c r="K9" s="10">
        <v>2</v>
      </c>
      <c r="L9" s="10">
        <v>0</v>
      </c>
      <c r="M9" s="10">
        <v>0</v>
      </c>
      <c r="N9" s="10">
        <v>0</v>
      </c>
      <c r="O9" s="10">
        <v>0</v>
      </c>
      <c r="P9" s="10">
        <v>4</v>
      </c>
      <c r="Q9" s="33">
        <v>3.0131794833753346E-10</v>
      </c>
      <c r="R9" s="10">
        <v>0</v>
      </c>
      <c r="S9" s="10">
        <v>0</v>
      </c>
      <c r="T9" s="33">
        <v>0</v>
      </c>
    </row>
    <row r="10" spans="1:20" ht="15" x14ac:dyDescent="0.25">
      <c r="A10" s="31" t="s">
        <v>1948</v>
      </c>
      <c r="B10" s="10">
        <v>0</v>
      </c>
      <c r="C10" s="32">
        <v>114.264999433455</v>
      </c>
      <c r="D10" s="10">
        <v>1134791</v>
      </c>
      <c r="E10" s="10">
        <v>1170833</v>
      </c>
      <c r="F10" s="10">
        <v>1167550</v>
      </c>
      <c r="G10" s="10">
        <v>1133700</v>
      </c>
      <c r="H10" s="10">
        <f t="shared" si="0"/>
        <v>4606874</v>
      </c>
      <c r="I10" s="32">
        <v>2883.78</v>
      </c>
      <c r="J10" s="10">
        <v>1</v>
      </c>
      <c r="K10" s="10">
        <v>1</v>
      </c>
      <c r="L10" s="10">
        <v>0</v>
      </c>
      <c r="M10" s="10">
        <v>1</v>
      </c>
      <c r="N10" s="10">
        <v>0</v>
      </c>
      <c r="O10" s="10">
        <v>0</v>
      </c>
      <c r="P10" s="10">
        <v>3</v>
      </c>
      <c r="Q10" s="33">
        <v>2.2581500411084682E-10</v>
      </c>
      <c r="R10" s="10">
        <v>0</v>
      </c>
      <c r="S10" s="10">
        <v>0</v>
      </c>
      <c r="T10" s="33">
        <v>0</v>
      </c>
    </row>
    <row r="11" spans="1:20" ht="15" x14ac:dyDescent="0.25">
      <c r="A11" s="31" t="s">
        <v>1949</v>
      </c>
      <c r="B11" s="10">
        <v>0</v>
      </c>
      <c r="C11" s="32">
        <v>121.788768048512</v>
      </c>
      <c r="D11" s="10">
        <v>1134317</v>
      </c>
      <c r="E11" s="10">
        <v>1170261</v>
      </c>
      <c r="F11" s="10">
        <v>1166950</v>
      </c>
      <c r="G11" s="10">
        <v>1133353</v>
      </c>
      <c r="H11" s="10">
        <f t="shared" si="0"/>
        <v>4604881</v>
      </c>
      <c r="I11" s="32">
        <v>2883.78</v>
      </c>
      <c r="J11" s="10">
        <v>0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1</v>
      </c>
      <c r="Q11" s="33">
        <v>7.5304245737523103E-11</v>
      </c>
      <c r="R11" s="10">
        <v>0</v>
      </c>
      <c r="S11" s="10">
        <v>0</v>
      </c>
      <c r="T11" s="33">
        <v>0</v>
      </c>
    </row>
    <row r="12" spans="1:20" ht="15" x14ac:dyDescent="0.25">
      <c r="A12" s="31" t="s">
        <v>1950</v>
      </c>
      <c r="B12" s="10">
        <v>0</v>
      </c>
      <c r="C12" s="32">
        <v>52.122255458108498</v>
      </c>
      <c r="D12" s="10">
        <v>1133370</v>
      </c>
      <c r="E12" s="10">
        <v>1169053</v>
      </c>
      <c r="F12" s="10">
        <v>1165664</v>
      </c>
      <c r="G12" s="10">
        <v>1132362</v>
      </c>
      <c r="H12" s="10">
        <f t="shared" si="0"/>
        <v>4600449</v>
      </c>
      <c r="I12" s="32">
        <v>2883.78</v>
      </c>
      <c r="J12" s="10">
        <v>2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4</v>
      </c>
      <c r="Q12" s="33">
        <v>3.0150717064012761E-10</v>
      </c>
      <c r="R12" s="10">
        <v>0</v>
      </c>
      <c r="S12" s="10">
        <v>0</v>
      </c>
      <c r="T12" s="33">
        <v>0</v>
      </c>
    </row>
    <row r="13" spans="1:20" ht="15" x14ac:dyDescent="0.25">
      <c r="A13" s="31" t="s">
        <v>1951</v>
      </c>
      <c r="B13" s="10">
        <v>0</v>
      </c>
      <c r="C13" s="32">
        <v>103.278021130422</v>
      </c>
      <c r="D13" s="10">
        <v>1134461</v>
      </c>
      <c r="E13" s="10">
        <v>1170277</v>
      </c>
      <c r="F13" s="10">
        <v>1167005</v>
      </c>
      <c r="G13" s="10">
        <v>1133371</v>
      </c>
      <c r="H13" s="10">
        <f t="shared" si="0"/>
        <v>4605114</v>
      </c>
      <c r="I13" s="32">
        <v>2883.78</v>
      </c>
      <c r="J13" s="10">
        <v>0</v>
      </c>
      <c r="K13" s="10">
        <v>0</v>
      </c>
      <c r="L13" s="10">
        <v>1</v>
      </c>
      <c r="M13" s="10">
        <v>0</v>
      </c>
      <c r="N13" s="10">
        <v>0</v>
      </c>
      <c r="O13" s="10">
        <v>0</v>
      </c>
      <c r="P13" s="10">
        <v>1</v>
      </c>
      <c r="Q13" s="33">
        <v>7.5300435649595456E-11</v>
      </c>
      <c r="R13" s="10">
        <v>0</v>
      </c>
      <c r="S13" s="10">
        <v>0</v>
      </c>
      <c r="T13" s="33">
        <v>0</v>
      </c>
    </row>
    <row r="14" spans="1:20" ht="15" x14ac:dyDescent="0.25">
      <c r="A14" s="31" t="s">
        <v>1952</v>
      </c>
      <c r="B14" s="10">
        <v>0</v>
      </c>
      <c r="C14" s="32">
        <v>66.964725759807607</v>
      </c>
      <c r="D14" s="10">
        <v>1134073</v>
      </c>
      <c r="E14" s="10">
        <v>1169903</v>
      </c>
      <c r="F14" s="10">
        <v>1166475</v>
      </c>
      <c r="G14" s="10">
        <v>1133050</v>
      </c>
      <c r="H14" s="10">
        <f t="shared" si="0"/>
        <v>4603501</v>
      </c>
      <c r="I14" s="32">
        <v>2883.78</v>
      </c>
      <c r="J14" s="10">
        <v>2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4</v>
      </c>
      <c r="Q14" s="33">
        <v>3.0130727932158689E-10</v>
      </c>
      <c r="R14" s="10">
        <v>0</v>
      </c>
      <c r="S14" s="10">
        <v>0</v>
      </c>
      <c r="T14" s="33">
        <v>0</v>
      </c>
    </row>
    <row r="15" spans="1:20" ht="15" x14ac:dyDescent="0.25">
      <c r="A15" s="31" t="s">
        <v>1953</v>
      </c>
      <c r="B15" s="10">
        <v>0</v>
      </c>
      <c r="C15" s="32">
        <v>101.95835724624</v>
      </c>
      <c r="D15" s="10">
        <v>1134833</v>
      </c>
      <c r="E15" s="10">
        <v>1170787</v>
      </c>
      <c r="F15" s="10">
        <v>1167582</v>
      </c>
      <c r="G15" s="10">
        <v>1133794</v>
      </c>
      <c r="H15" s="10">
        <f t="shared" si="0"/>
        <v>4606996</v>
      </c>
      <c r="I15" s="32">
        <v>2883.78</v>
      </c>
      <c r="J15" s="10">
        <v>0</v>
      </c>
      <c r="K15" s="10">
        <v>0</v>
      </c>
      <c r="L15" s="10">
        <v>0</v>
      </c>
      <c r="M15" s="10">
        <v>2</v>
      </c>
      <c r="N15" s="10">
        <v>0</v>
      </c>
      <c r="O15" s="10">
        <v>0</v>
      </c>
      <c r="P15" s="10">
        <v>2</v>
      </c>
      <c r="Q15" s="33">
        <v>1.5053934946592146E-10</v>
      </c>
      <c r="R15" s="10">
        <v>0</v>
      </c>
      <c r="S15" s="10">
        <v>0</v>
      </c>
      <c r="T15" s="33">
        <v>0</v>
      </c>
    </row>
    <row r="16" spans="1:20" ht="15" x14ac:dyDescent="0.25">
      <c r="A16" s="31" t="s">
        <v>1954</v>
      </c>
      <c r="B16" s="10">
        <v>0</v>
      </c>
      <c r="C16" s="32">
        <v>120.53666342462699</v>
      </c>
      <c r="D16" s="10">
        <v>1134193</v>
      </c>
      <c r="E16" s="10">
        <v>1170035</v>
      </c>
      <c r="F16" s="10">
        <v>1166697</v>
      </c>
      <c r="G16" s="10">
        <v>1133173</v>
      </c>
      <c r="H16" s="10">
        <f t="shared" si="0"/>
        <v>4604098</v>
      </c>
      <c r="I16" s="32">
        <v>2883.78</v>
      </c>
      <c r="J16" s="10">
        <v>3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3</v>
      </c>
      <c r="Q16" s="33">
        <v>2.2595115726210724E-10</v>
      </c>
      <c r="R16" s="10">
        <v>0</v>
      </c>
      <c r="S16" s="10">
        <v>0</v>
      </c>
      <c r="T16" s="33">
        <v>0</v>
      </c>
    </row>
    <row r="17" spans="1:20" ht="15" x14ac:dyDescent="0.25">
      <c r="A17" s="31" t="s">
        <v>1955</v>
      </c>
      <c r="B17" s="10">
        <v>0</v>
      </c>
      <c r="C17" s="32">
        <v>99.302203479942406</v>
      </c>
      <c r="D17" s="10">
        <v>1134314</v>
      </c>
      <c r="E17" s="10">
        <v>1170134</v>
      </c>
      <c r="F17" s="10">
        <v>1166772</v>
      </c>
      <c r="G17" s="10">
        <v>1133224</v>
      </c>
      <c r="H17" s="10">
        <f t="shared" si="0"/>
        <v>4604444</v>
      </c>
      <c r="I17" s="32">
        <v>2883.78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33">
        <v>0</v>
      </c>
      <c r="R17" s="10">
        <v>0</v>
      </c>
      <c r="S17" s="10">
        <v>1</v>
      </c>
      <c r="T17" s="33">
        <v>7.5311392736245932E-11</v>
      </c>
    </row>
    <row r="18" spans="1:20" ht="15" x14ac:dyDescent="0.25">
      <c r="A18" s="31" t="s">
        <v>1956</v>
      </c>
      <c r="B18" s="10">
        <v>0</v>
      </c>
      <c r="C18" s="32">
        <v>104.322201802664</v>
      </c>
      <c r="D18" s="10">
        <v>1134261</v>
      </c>
      <c r="E18" s="10">
        <v>1170241</v>
      </c>
      <c r="F18" s="10">
        <v>1166824</v>
      </c>
      <c r="G18" s="10">
        <v>1133192</v>
      </c>
      <c r="H18" s="10">
        <f t="shared" si="0"/>
        <v>4604518</v>
      </c>
      <c r="I18" s="32">
        <v>2883.78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33">
        <v>7.5310182393912052E-11</v>
      </c>
      <c r="R18" s="10">
        <v>0</v>
      </c>
      <c r="S18" s="10">
        <v>0</v>
      </c>
      <c r="T18" s="33">
        <v>0</v>
      </c>
    </row>
    <row r="19" spans="1:20" ht="15" x14ac:dyDescent="0.25">
      <c r="A19" s="31" t="s">
        <v>1957</v>
      </c>
      <c r="B19" s="10">
        <v>0</v>
      </c>
      <c r="C19" s="32">
        <v>41.609429539666998</v>
      </c>
      <c r="D19" s="10">
        <v>1133704</v>
      </c>
      <c r="E19" s="10">
        <v>1169334</v>
      </c>
      <c r="F19" s="10">
        <v>1165931</v>
      </c>
      <c r="G19" s="10">
        <v>1132613</v>
      </c>
      <c r="H19" s="10">
        <f t="shared" si="0"/>
        <v>4601582</v>
      </c>
      <c r="I19" s="32">
        <v>2883.78</v>
      </c>
      <c r="J19" s="10">
        <v>0</v>
      </c>
      <c r="K19" s="10">
        <v>0</v>
      </c>
      <c r="L19" s="10">
        <v>0</v>
      </c>
      <c r="M19" s="10">
        <v>1</v>
      </c>
      <c r="N19" s="10">
        <v>1</v>
      </c>
      <c r="O19" s="10">
        <v>0</v>
      </c>
      <c r="P19" s="10">
        <v>2</v>
      </c>
      <c r="Q19" s="33">
        <v>1.507164668220847E-10</v>
      </c>
      <c r="R19" s="10">
        <v>0</v>
      </c>
      <c r="S19" s="10">
        <v>0</v>
      </c>
      <c r="T19" s="33">
        <v>0</v>
      </c>
    </row>
    <row r="20" spans="1:20" ht="15" x14ac:dyDescent="0.25">
      <c r="A20" s="31" t="s">
        <v>1958</v>
      </c>
      <c r="B20" s="10">
        <v>0</v>
      </c>
      <c r="C20" s="32">
        <v>121.492267518017</v>
      </c>
      <c r="D20" s="10">
        <v>1134550</v>
      </c>
      <c r="E20" s="10">
        <v>1170439</v>
      </c>
      <c r="F20" s="10">
        <v>1167223</v>
      </c>
      <c r="G20" s="10">
        <v>1133489</v>
      </c>
      <c r="H20" s="10">
        <f t="shared" si="0"/>
        <v>4605701</v>
      </c>
      <c r="I20" s="32">
        <v>2883.78</v>
      </c>
      <c r="J20" s="10">
        <v>3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5</v>
      </c>
      <c r="Q20" s="33">
        <v>3.7645419276680265E-10</v>
      </c>
      <c r="R20" s="10">
        <v>0</v>
      </c>
      <c r="S20" s="10">
        <v>0</v>
      </c>
      <c r="T20" s="33">
        <v>0</v>
      </c>
    </row>
    <row r="21" spans="1:20" ht="15" x14ac:dyDescent="0.25">
      <c r="A21" s="31" t="s">
        <v>1959</v>
      </c>
      <c r="B21" s="10">
        <v>0</v>
      </c>
      <c r="C21" s="32">
        <v>110.840505491488</v>
      </c>
      <c r="D21" s="10">
        <v>1133999</v>
      </c>
      <c r="E21" s="10">
        <v>1169774</v>
      </c>
      <c r="F21" s="10">
        <v>1166440</v>
      </c>
      <c r="G21" s="10">
        <v>1132911</v>
      </c>
      <c r="H21" s="10">
        <f t="shared" si="0"/>
        <v>4603124</v>
      </c>
      <c r="I21" s="32">
        <v>2883.78</v>
      </c>
      <c r="J21" s="10">
        <v>0</v>
      </c>
      <c r="K21" s="10">
        <v>0</v>
      </c>
      <c r="L21" s="10">
        <v>1</v>
      </c>
      <c r="M21" s="10">
        <v>0</v>
      </c>
      <c r="N21" s="10">
        <v>0</v>
      </c>
      <c r="O21" s="10">
        <v>0</v>
      </c>
      <c r="P21" s="10">
        <v>1</v>
      </c>
      <c r="Q21" s="33">
        <v>7.5332989164760962E-11</v>
      </c>
      <c r="R21" s="10">
        <v>0</v>
      </c>
      <c r="S21" s="10">
        <v>0</v>
      </c>
      <c r="T21" s="33">
        <v>0</v>
      </c>
    </row>
    <row r="22" spans="1:20" ht="15" x14ac:dyDescent="0.25">
      <c r="A22" s="31" t="s">
        <v>1960</v>
      </c>
      <c r="B22" s="10">
        <v>0</v>
      </c>
      <c r="C22" s="32">
        <v>117.090682650998</v>
      </c>
      <c r="D22" s="10">
        <v>1134604</v>
      </c>
      <c r="E22" s="10">
        <v>1170434</v>
      </c>
      <c r="F22" s="10">
        <v>1167174</v>
      </c>
      <c r="G22" s="10">
        <v>1133465</v>
      </c>
      <c r="H22" s="10">
        <f t="shared" si="0"/>
        <v>4605677</v>
      </c>
      <c r="I22" s="32">
        <v>2883.78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1</v>
      </c>
      <c r="Q22" s="33">
        <v>7.5291230890931156E-11</v>
      </c>
      <c r="R22" s="10">
        <v>0</v>
      </c>
      <c r="S22" s="10">
        <v>0</v>
      </c>
      <c r="T22" s="33">
        <v>0</v>
      </c>
    </row>
    <row r="23" spans="1:20" ht="15" x14ac:dyDescent="0.25">
      <c r="A23" s="31" t="s">
        <v>1961</v>
      </c>
      <c r="B23" s="10">
        <v>12.5</v>
      </c>
      <c r="C23" s="32">
        <v>134.11596173282601</v>
      </c>
      <c r="D23" s="10">
        <v>1131719</v>
      </c>
      <c r="E23" s="10">
        <v>1167984</v>
      </c>
      <c r="F23" s="10">
        <v>1164527</v>
      </c>
      <c r="G23" s="10">
        <v>1130622</v>
      </c>
      <c r="H23" s="10">
        <f t="shared" si="0"/>
        <v>4594852</v>
      </c>
      <c r="I23" s="32">
        <v>2654.64</v>
      </c>
      <c r="J23" s="10">
        <v>0</v>
      </c>
      <c r="K23" s="10">
        <v>0</v>
      </c>
      <c r="L23" s="10">
        <v>1</v>
      </c>
      <c r="M23" s="10">
        <v>1</v>
      </c>
      <c r="N23" s="10">
        <v>0</v>
      </c>
      <c r="O23" s="10">
        <v>1</v>
      </c>
      <c r="P23" s="10">
        <v>3</v>
      </c>
      <c r="Q23" s="33">
        <v>2.4594845193721702E-10</v>
      </c>
      <c r="R23" s="10">
        <v>0</v>
      </c>
      <c r="S23" s="10">
        <v>0</v>
      </c>
      <c r="T23" s="33">
        <v>0</v>
      </c>
    </row>
    <row r="24" spans="1:20" ht="15" x14ac:dyDescent="0.25">
      <c r="A24" s="31" t="s">
        <v>1962</v>
      </c>
      <c r="B24" s="10">
        <v>12.5</v>
      </c>
      <c r="C24" s="32">
        <v>86.8182208615479</v>
      </c>
      <c r="D24" s="10">
        <v>1134014</v>
      </c>
      <c r="E24" s="10">
        <v>1169830</v>
      </c>
      <c r="F24" s="10">
        <v>1166506</v>
      </c>
      <c r="G24" s="10">
        <v>1132923</v>
      </c>
      <c r="H24" s="10">
        <f t="shared" si="0"/>
        <v>4603273</v>
      </c>
      <c r="I24" s="32">
        <v>2654.64</v>
      </c>
      <c r="J24" s="10">
        <v>0</v>
      </c>
      <c r="K24" s="10">
        <v>0</v>
      </c>
      <c r="L24" s="10">
        <v>0</v>
      </c>
      <c r="M24" s="10">
        <v>3</v>
      </c>
      <c r="N24" s="10">
        <v>0</v>
      </c>
      <c r="O24" s="10">
        <v>0</v>
      </c>
      <c r="P24" s="10">
        <v>3</v>
      </c>
      <c r="Q24" s="33">
        <v>2.4549852600109221E-10</v>
      </c>
      <c r="R24" s="10">
        <v>0</v>
      </c>
      <c r="S24" s="10">
        <v>0</v>
      </c>
      <c r="T24" s="33">
        <v>0</v>
      </c>
    </row>
    <row r="25" spans="1:20" ht="15" x14ac:dyDescent="0.25">
      <c r="A25" s="31" t="s">
        <v>1963</v>
      </c>
      <c r="B25" s="10">
        <v>12.5</v>
      </c>
      <c r="C25" s="32">
        <v>137.88059738090899</v>
      </c>
      <c r="D25" s="10">
        <v>1135109</v>
      </c>
      <c r="E25" s="10">
        <v>1171110</v>
      </c>
      <c r="F25" s="10">
        <v>1167974</v>
      </c>
      <c r="G25" s="10">
        <v>1134123</v>
      </c>
      <c r="H25" s="10">
        <f t="shared" si="0"/>
        <v>4608316</v>
      </c>
      <c r="I25" s="32">
        <v>2630.06</v>
      </c>
      <c r="J25" s="10">
        <v>0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2</v>
      </c>
      <c r="Q25" s="33">
        <v>1.6501449235419418E-10</v>
      </c>
      <c r="R25" s="10">
        <v>0</v>
      </c>
      <c r="S25" s="10">
        <v>3</v>
      </c>
      <c r="T25" s="33">
        <v>2.4752173853129128E-10</v>
      </c>
    </row>
    <row r="26" spans="1:20" ht="15" x14ac:dyDescent="0.25">
      <c r="A26" s="31" t="s">
        <v>1964</v>
      </c>
      <c r="B26" s="10">
        <v>12.5</v>
      </c>
      <c r="C26" s="32">
        <v>50.812319471088898</v>
      </c>
      <c r="D26" s="10">
        <v>1133665</v>
      </c>
      <c r="E26" s="10">
        <v>1169430</v>
      </c>
      <c r="F26" s="10">
        <v>1165997</v>
      </c>
      <c r="G26" s="10">
        <v>1132664</v>
      </c>
      <c r="H26" s="10">
        <f t="shared" si="0"/>
        <v>4601756</v>
      </c>
      <c r="I26" s="32">
        <v>2654.64</v>
      </c>
      <c r="J26" s="10">
        <v>0</v>
      </c>
      <c r="K26" s="10">
        <v>1</v>
      </c>
      <c r="L26" s="10">
        <v>0</v>
      </c>
      <c r="M26" s="10">
        <v>0</v>
      </c>
      <c r="N26" s="10">
        <v>2</v>
      </c>
      <c r="O26" s="10">
        <v>0</v>
      </c>
      <c r="P26" s="10">
        <v>3</v>
      </c>
      <c r="Q26" s="33">
        <v>2.4557945625118445E-10</v>
      </c>
      <c r="R26" s="10">
        <v>0</v>
      </c>
      <c r="S26" s="10">
        <v>1</v>
      </c>
      <c r="T26" s="33">
        <v>8.185981875039482E-11</v>
      </c>
    </row>
    <row r="27" spans="1:20" ht="15" x14ac:dyDescent="0.25">
      <c r="A27" s="31" t="s">
        <v>1965</v>
      </c>
      <c r="B27" s="10">
        <v>12.5</v>
      </c>
      <c r="C27" s="32">
        <v>100.030785052824</v>
      </c>
      <c r="D27" s="10">
        <v>1134666</v>
      </c>
      <c r="E27" s="10">
        <v>1170527</v>
      </c>
      <c r="F27" s="10">
        <v>1167299</v>
      </c>
      <c r="G27" s="10">
        <v>1133542</v>
      </c>
      <c r="H27" s="10">
        <f t="shared" si="0"/>
        <v>4606034</v>
      </c>
      <c r="I27" s="32">
        <v>2654.64</v>
      </c>
      <c r="J27" s="10">
        <v>1</v>
      </c>
      <c r="K27" s="10">
        <v>1</v>
      </c>
      <c r="L27" s="10">
        <v>1</v>
      </c>
      <c r="M27" s="10">
        <v>1</v>
      </c>
      <c r="N27" s="10">
        <v>0</v>
      </c>
      <c r="O27" s="10">
        <v>0</v>
      </c>
      <c r="P27" s="10">
        <v>4</v>
      </c>
      <c r="Q27" s="33">
        <v>3.2713515540140774E-10</v>
      </c>
      <c r="R27" s="10">
        <v>0</v>
      </c>
      <c r="S27" s="10">
        <v>1</v>
      </c>
      <c r="T27" s="33">
        <v>8.1783788850351935E-11</v>
      </c>
    </row>
    <row r="28" spans="1:20" ht="15" x14ac:dyDescent="0.25">
      <c r="A28" s="31" t="s">
        <v>1966</v>
      </c>
      <c r="B28" s="10">
        <v>12.5</v>
      </c>
      <c r="C28" s="32">
        <v>112.770320554176</v>
      </c>
      <c r="D28" s="10">
        <v>1133976</v>
      </c>
      <c r="E28" s="10">
        <v>1169991</v>
      </c>
      <c r="F28" s="10">
        <v>1166521</v>
      </c>
      <c r="G28" s="10">
        <v>1133102</v>
      </c>
      <c r="H28" s="10">
        <f t="shared" si="0"/>
        <v>4603590</v>
      </c>
      <c r="I28" s="32">
        <v>2654.64</v>
      </c>
      <c r="J28" s="10">
        <v>1</v>
      </c>
      <c r="K28" s="10">
        <v>0</v>
      </c>
      <c r="L28" s="10">
        <v>1</v>
      </c>
      <c r="M28" s="10">
        <v>0</v>
      </c>
      <c r="N28" s="10">
        <v>0</v>
      </c>
      <c r="O28" s="10">
        <v>0</v>
      </c>
      <c r="P28" s="10">
        <v>2</v>
      </c>
      <c r="Q28" s="33">
        <v>1.6365441409575655E-10</v>
      </c>
      <c r="R28" s="10">
        <v>0</v>
      </c>
      <c r="S28" s="10">
        <v>0</v>
      </c>
      <c r="T28" s="33">
        <v>0</v>
      </c>
    </row>
    <row r="29" spans="1:20" ht="15" x14ac:dyDescent="0.25">
      <c r="A29" s="31" t="s">
        <v>1967</v>
      </c>
      <c r="B29" s="10">
        <v>12.5</v>
      </c>
      <c r="C29" s="32">
        <v>93.691921373681197</v>
      </c>
      <c r="D29" s="10">
        <v>1134730</v>
      </c>
      <c r="E29" s="10">
        <v>1170688</v>
      </c>
      <c r="F29" s="10">
        <v>1167505</v>
      </c>
      <c r="G29" s="10">
        <v>1133677</v>
      </c>
      <c r="H29" s="10">
        <f t="shared" si="0"/>
        <v>4606600</v>
      </c>
      <c r="I29" s="32">
        <v>2654.64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33">
        <v>0</v>
      </c>
      <c r="R29" s="10">
        <v>0</v>
      </c>
      <c r="S29" s="10">
        <v>0</v>
      </c>
      <c r="T29" s="33">
        <v>0</v>
      </c>
    </row>
    <row r="30" spans="1:20" ht="15" x14ac:dyDescent="0.25">
      <c r="A30" s="31" t="s">
        <v>1968</v>
      </c>
      <c r="B30" s="10">
        <v>12.5</v>
      </c>
      <c r="C30" s="32">
        <v>117.55041730527</v>
      </c>
      <c r="D30" s="10">
        <v>1134886</v>
      </c>
      <c r="E30" s="10">
        <v>1170824</v>
      </c>
      <c r="F30" s="10">
        <v>1167583</v>
      </c>
      <c r="G30" s="10">
        <v>1133766</v>
      </c>
      <c r="H30" s="10">
        <f t="shared" si="0"/>
        <v>4607059</v>
      </c>
      <c r="I30" s="32">
        <v>2654.64</v>
      </c>
      <c r="J30" s="10">
        <v>1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2</v>
      </c>
      <c r="Q30" s="33">
        <v>1.6353118642220203E-10</v>
      </c>
      <c r="R30" s="10">
        <v>0</v>
      </c>
      <c r="S30" s="10">
        <v>0</v>
      </c>
      <c r="T30" s="33">
        <v>0</v>
      </c>
    </row>
    <row r="31" spans="1:20" ht="15" x14ac:dyDescent="0.25">
      <c r="A31" s="31" t="s">
        <v>1969</v>
      </c>
      <c r="B31" s="10">
        <v>12.5</v>
      </c>
      <c r="C31" s="32">
        <v>134.58165281335701</v>
      </c>
      <c r="D31" s="10">
        <v>1132660</v>
      </c>
      <c r="E31" s="10">
        <v>1168199</v>
      </c>
      <c r="F31" s="10">
        <v>1164784</v>
      </c>
      <c r="G31" s="10">
        <v>1131694</v>
      </c>
      <c r="H31" s="10">
        <f t="shared" si="0"/>
        <v>4597337</v>
      </c>
      <c r="I31" s="32">
        <v>2654.64</v>
      </c>
      <c r="J31" s="10">
        <v>2</v>
      </c>
      <c r="K31" s="10">
        <v>1</v>
      </c>
      <c r="L31" s="10">
        <v>0</v>
      </c>
      <c r="M31" s="10">
        <v>0</v>
      </c>
      <c r="N31" s="10">
        <v>2</v>
      </c>
      <c r="O31" s="10">
        <v>1</v>
      </c>
      <c r="P31" s="10">
        <v>6</v>
      </c>
      <c r="Q31" s="33">
        <v>4.9163101868782983E-10</v>
      </c>
      <c r="R31" s="10">
        <v>0</v>
      </c>
      <c r="S31" s="10">
        <v>1</v>
      </c>
      <c r="T31" s="33">
        <v>8.1938503114638301E-11</v>
      </c>
    </row>
    <row r="32" spans="1:20" ht="15" x14ac:dyDescent="0.25">
      <c r="A32" s="31" t="s">
        <v>1970</v>
      </c>
      <c r="B32" s="10">
        <v>12.5</v>
      </c>
      <c r="C32" s="32">
        <v>79.807626860938399</v>
      </c>
      <c r="D32" s="10">
        <v>1134047</v>
      </c>
      <c r="E32" s="10">
        <v>1170026</v>
      </c>
      <c r="F32" s="10">
        <v>1166644</v>
      </c>
      <c r="G32" s="10">
        <v>1133143</v>
      </c>
      <c r="H32" s="10">
        <f t="shared" si="0"/>
        <v>4603860</v>
      </c>
      <c r="I32" s="32">
        <v>2654.64</v>
      </c>
      <c r="J32" s="10">
        <v>3</v>
      </c>
      <c r="K32" s="10">
        <v>1</v>
      </c>
      <c r="L32" s="10">
        <v>0</v>
      </c>
      <c r="M32" s="10">
        <v>0</v>
      </c>
      <c r="N32" s="10">
        <v>2</v>
      </c>
      <c r="O32" s="10">
        <v>0</v>
      </c>
      <c r="P32" s="10">
        <v>6</v>
      </c>
      <c r="Q32" s="33">
        <v>4.9093444904085952E-10</v>
      </c>
      <c r="R32" s="10">
        <v>0</v>
      </c>
      <c r="S32" s="10">
        <v>0</v>
      </c>
      <c r="T32" s="33">
        <v>0</v>
      </c>
    </row>
    <row r="33" spans="1:20" ht="15" x14ac:dyDescent="0.25">
      <c r="A33" s="31" t="s">
        <v>1971</v>
      </c>
      <c r="B33" s="10">
        <v>12.5</v>
      </c>
      <c r="C33" s="32">
        <v>103.127194231601</v>
      </c>
      <c r="D33" s="10">
        <v>1133955</v>
      </c>
      <c r="E33" s="10">
        <v>1169744</v>
      </c>
      <c r="F33" s="10">
        <v>1166490</v>
      </c>
      <c r="G33" s="10">
        <v>1132960</v>
      </c>
      <c r="H33" s="10">
        <f t="shared" si="0"/>
        <v>4603149</v>
      </c>
      <c r="I33" s="32">
        <v>2654.64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33">
        <v>0</v>
      </c>
      <c r="R33" s="10">
        <v>0</v>
      </c>
      <c r="S33" s="10">
        <v>0</v>
      </c>
      <c r="T33" s="33">
        <v>0</v>
      </c>
    </row>
    <row r="34" spans="1:20" ht="15" x14ac:dyDescent="0.25">
      <c r="A34" s="31" t="s">
        <v>1972</v>
      </c>
      <c r="B34" s="10">
        <v>12.5</v>
      </c>
      <c r="C34" s="32">
        <v>47.964305377951199</v>
      </c>
      <c r="D34" s="10">
        <v>1133352</v>
      </c>
      <c r="E34" s="10">
        <v>1169086</v>
      </c>
      <c r="F34" s="10">
        <v>1165694</v>
      </c>
      <c r="G34" s="10">
        <v>1132449</v>
      </c>
      <c r="H34" s="10">
        <f t="shared" si="0"/>
        <v>4600581</v>
      </c>
      <c r="I34" s="32">
        <v>2654.64</v>
      </c>
      <c r="J34" s="10">
        <v>1</v>
      </c>
      <c r="K34" s="10">
        <v>0</v>
      </c>
      <c r="L34" s="10">
        <v>0</v>
      </c>
      <c r="M34" s="10">
        <v>0</v>
      </c>
      <c r="N34" s="10">
        <v>0</v>
      </c>
      <c r="O34" s="10">
        <v>1</v>
      </c>
      <c r="P34" s="10">
        <v>2</v>
      </c>
      <c r="Q34" s="33">
        <v>1.6376145190946182E-10</v>
      </c>
      <c r="R34" s="10">
        <v>0</v>
      </c>
      <c r="S34" s="10">
        <v>0</v>
      </c>
      <c r="T34" s="33">
        <v>0</v>
      </c>
    </row>
    <row r="35" spans="1:20" ht="15" x14ac:dyDescent="0.25">
      <c r="A35" s="31" t="s">
        <v>1973</v>
      </c>
      <c r="B35" s="10">
        <v>12.5</v>
      </c>
      <c r="C35" s="32">
        <v>448.64700897491701</v>
      </c>
      <c r="D35" s="10">
        <v>1136387</v>
      </c>
      <c r="E35" s="10">
        <v>1172667</v>
      </c>
      <c r="F35" s="10">
        <v>1169571</v>
      </c>
      <c r="G35" s="10">
        <v>1135345</v>
      </c>
      <c r="H35" s="10">
        <f t="shared" si="0"/>
        <v>4613970</v>
      </c>
      <c r="I35" s="32">
        <v>2654.64</v>
      </c>
      <c r="J35" s="10">
        <v>0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2</v>
      </c>
      <c r="Q35" s="33">
        <v>1.6328624247385305E-10</v>
      </c>
      <c r="R35" s="10">
        <v>0</v>
      </c>
      <c r="S35" s="10">
        <v>2</v>
      </c>
      <c r="T35" s="33">
        <v>1.6328624247385305E-10</v>
      </c>
    </row>
    <row r="36" spans="1:20" ht="15" x14ac:dyDescent="0.25">
      <c r="A36" s="31" t="s">
        <v>1974</v>
      </c>
      <c r="B36" s="10">
        <v>12.5</v>
      </c>
      <c r="C36" s="32">
        <v>107.201759676932</v>
      </c>
      <c r="D36" s="10">
        <v>1134906</v>
      </c>
      <c r="E36" s="10">
        <v>1170903</v>
      </c>
      <c r="F36" s="10">
        <v>1167609</v>
      </c>
      <c r="G36" s="10">
        <v>1133905</v>
      </c>
      <c r="H36" s="10">
        <f t="shared" si="0"/>
        <v>4607323</v>
      </c>
      <c r="I36" s="32">
        <v>2654.64</v>
      </c>
      <c r="J36" s="10">
        <v>1</v>
      </c>
      <c r="K36" s="10">
        <v>1</v>
      </c>
      <c r="L36" s="10">
        <v>0</v>
      </c>
      <c r="M36" s="10">
        <v>0</v>
      </c>
      <c r="N36" s="10">
        <v>0</v>
      </c>
      <c r="O36" s="10">
        <v>0</v>
      </c>
      <c r="P36" s="10">
        <v>2</v>
      </c>
      <c r="Q36" s="33">
        <v>1.6352181607130295E-10</v>
      </c>
      <c r="R36" s="10">
        <v>0</v>
      </c>
      <c r="S36" s="10">
        <v>0</v>
      </c>
      <c r="T36" s="33">
        <v>0</v>
      </c>
    </row>
    <row r="37" spans="1:20" ht="15" x14ac:dyDescent="0.25">
      <c r="A37" s="31" t="s">
        <v>1975</v>
      </c>
      <c r="B37" s="10">
        <v>12.5</v>
      </c>
      <c r="C37" s="32">
        <v>63.731867961683903</v>
      </c>
      <c r="D37" s="10">
        <v>1135556</v>
      </c>
      <c r="E37" s="10">
        <v>1171684</v>
      </c>
      <c r="F37" s="10">
        <v>1168586</v>
      </c>
      <c r="G37" s="10">
        <v>1134563</v>
      </c>
      <c r="H37" s="10">
        <f t="shared" si="0"/>
        <v>4610389</v>
      </c>
      <c r="I37" s="32">
        <v>2654.64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33">
        <v>0</v>
      </c>
      <c r="R37" s="10">
        <v>0</v>
      </c>
      <c r="S37" s="10">
        <v>0</v>
      </c>
      <c r="T37" s="33">
        <v>0</v>
      </c>
    </row>
    <row r="38" spans="1:20" ht="15" x14ac:dyDescent="0.25">
      <c r="A38" s="31" t="s">
        <v>1976</v>
      </c>
      <c r="B38" s="10">
        <v>12.5</v>
      </c>
      <c r="C38" s="32">
        <v>118.54225843009201</v>
      </c>
      <c r="D38" s="10">
        <v>1135064</v>
      </c>
      <c r="E38" s="10">
        <v>1171023</v>
      </c>
      <c r="F38" s="10">
        <v>1167756</v>
      </c>
      <c r="G38" s="10">
        <v>1133995</v>
      </c>
      <c r="H38" s="10">
        <f t="shared" si="0"/>
        <v>4607838</v>
      </c>
      <c r="I38" s="32">
        <v>2654.64</v>
      </c>
      <c r="J38" s="10">
        <v>0</v>
      </c>
      <c r="K38" s="10">
        <v>0</v>
      </c>
      <c r="L38" s="10">
        <v>0</v>
      </c>
      <c r="M38" s="10">
        <v>1</v>
      </c>
      <c r="N38" s="10">
        <v>0</v>
      </c>
      <c r="O38" s="10">
        <v>0</v>
      </c>
      <c r="P38" s="10">
        <v>1</v>
      </c>
      <c r="Q38" s="33">
        <v>8.1751769939295143E-11</v>
      </c>
      <c r="R38" s="10">
        <v>1</v>
      </c>
      <c r="S38" s="10">
        <v>1</v>
      </c>
      <c r="T38" s="33">
        <v>1.6350353987859029E-10</v>
      </c>
    </row>
    <row r="39" spans="1:20" ht="15" x14ac:dyDescent="0.25">
      <c r="A39" s="31" t="s">
        <v>1977</v>
      </c>
      <c r="B39" s="10">
        <v>12.5</v>
      </c>
      <c r="C39" s="32">
        <v>183.02701776469499</v>
      </c>
      <c r="D39" s="10">
        <v>1134248</v>
      </c>
      <c r="E39" s="10">
        <v>1170172</v>
      </c>
      <c r="F39" s="10">
        <v>1166856</v>
      </c>
      <c r="G39" s="10">
        <v>1133250</v>
      </c>
      <c r="H39" s="10">
        <f t="shared" si="0"/>
        <v>4604526</v>
      </c>
      <c r="I39" s="32">
        <v>2654.64</v>
      </c>
      <c r="J39" s="10">
        <v>2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2</v>
      </c>
      <c r="Q39" s="33">
        <v>1.6362114671240509E-10</v>
      </c>
      <c r="R39" s="10">
        <v>0</v>
      </c>
      <c r="S39" s="10">
        <v>0</v>
      </c>
      <c r="T39" s="33">
        <v>0</v>
      </c>
    </row>
    <row r="40" spans="1:20" ht="15" x14ac:dyDescent="0.25">
      <c r="A40" s="31" t="s">
        <v>1978</v>
      </c>
      <c r="B40" s="10">
        <v>12.5</v>
      </c>
      <c r="C40" s="32">
        <v>154.64226877402899</v>
      </c>
      <c r="D40" s="10">
        <v>1134306</v>
      </c>
      <c r="E40" s="10">
        <v>1170150</v>
      </c>
      <c r="F40" s="10">
        <v>1166869</v>
      </c>
      <c r="G40" s="10">
        <v>1133294</v>
      </c>
      <c r="H40" s="10">
        <f t="shared" si="0"/>
        <v>4604619</v>
      </c>
      <c r="I40" s="32">
        <v>2654.64</v>
      </c>
      <c r="J40" s="10">
        <v>4</v>
      </c>
      <c r="K40" s="10">
        <v>1</v>
      </c>
      <c r="L40" s="10">
        <v>0</v>
      </c>
      <c r="M40" s="10">
        <v>0</v>
      </c>
      <c r="N40" s="10">
        <v>1</v>
      </c>
      <c r="O40" s="10">
        <v>0</v>
      </c>
      <c r="P40" s="10">
        <v>6</v>
      </c>
      <c r="Q40" s="33">
        <v>4.9085352611394149E-10</v>
      </c>
      <c r="R40" s="10">
        <v>0</v>
      </c>
      <c r="S40" s="10">
        <v>0</v>
      </c>
      <c r="T40" s="33">
        <v>0</v>
      </c>
    </row>
    <row r="41" spans="1:20" ht="15" x14ac:dyDescent="0.25">
      <c r="A41" s="31" t="s">
        <v>1979</v>
      </c>
      <c r="B41" s="10">
        <v>12.5</v>
      </c>
      <c r="C41" s="32">
        <v>174.16266042568699</v>
      </c>
      <c r="D41" s="10">
        <v>1131895</v>
      </c>
      <c r="E41" s="10">
        <v>1168607</v>
      </c>
      <c r="F41" s="10">
        <v>1165156</v>
      </c>
      <c r="G41" s="10">
        <v>1130629</v>
      </c>
      <c r="H41" s="10">
        <f t="shared" si="0"/>
        <v>4596287</v>
      </c>
      <c r="I41" s="32">
        <v>2654.64</v>
      </c>
      <c r="J41" s="10">
        <v>0</v>
      </c>
      <c r="K41" s="10">
        <v>0</v>
      </c>
      <c r="L41" s="10">
        <v>1</v>
      </c>
      <c r="M41" s="10">
        <v>0</v>
      </c>
      <c r="N41" s="10">
        <v>0</v>
      </c>
      <c r="O41" s="10">
        <v>0</v>
      </c>
      <c r="P41" s="10">
        <v>1</v>
      </c>
      <c r="Q41" s="33">
        <v>8.1957221577665173E-11</v>
      </c>
      <c r="R41" s="10">
        <v>0</v>
      </c>
      <c r="S41" s="10">
        <v>0</v>
      </c>
      <c r="T41" s="33">
        <v>0</v>
      </c>
    </row>
    <row r="42" spans="1:20" ht="15" x14ac:dyDescent="0.25">
      <c r="A42" s="31" t="s">
        <v>1980</v>
      </c>
      <c r="B42" s="10">
        <v>12.5</v>
      </c>
      <c r="C42" s="32">
        <v>122.240080007309</v>
      </c>
      <c r="D42" s="10">
        <v>1132494</v>
      </c>
      <c r="E42" s="10">
        <v>1168084</v>
      </c>
      <c r="F42" s="10">
        <v>1164933</v>
      </c>
      <c r="G42" s="10">
        <v>1131569</v>
      </c>
      <c r="H42" s="10">
        <f t="shared" si="0"/>
        <v>4597080</v>
      </c>
      <c r="I42" s="32">
        <v>2654.64</v>
      </c>
      <c r="J42" s="10">
        <v>0</v>
      </c>
      <c r="K42" s="10">
        <v>0</v>
      </c>
      <c r="L42" s="10">
        <v>0</v>
      </c>
      <c r="M42" s="10">
        <v>0</v>
      </c>
      <c r="N42" s="10">
        <v>2</v>
      </c>
      <c r="O42" s="10">
        <v>0</v>
      </c>
      <c r="P42" s="10">
        <v>2</v>
      </c>
      <c r="Q42" s="33">
        <v>1.6388616778195806E-10</v>
      </c>
      <c r="R42" s="10">
        <v>0</v>
      </c>
      <c r="S42" s="10">
        <v>0</v>
      </c>
      <c r="T42" s="33">
        <v>0</v>
      </c>
    </row>
    <row r="43" spans="1:20" ht="15" x14ac:dyDescent="0.25">
      <c r="A43" s="31" t="s">
        <v>1981</v>
      </c>
      <c r="B43" s="10">
        <v>12.5</v>
      </c>
      <c r="C43" s="32">
        <v>222.64988127423001</v>
      </c>
      <c r="D43" s="10">
        <v>1134999</v>
      </c>
      <c r="E43" s="10">
        <v>1170955</v>
      </c>
      <c r="F43" s="10">
        <v>1167729</v>
      </c>
      <c r="G43" s="10">
        <v>1133994</v>
      </c>
      <c r="H43" s="10">
        <f t="shared" si="0"/>
        <v>4607677</v>
      </c>
      <c r="I43" s="32">
        <v>2654.64</v>
      </c>
      <c r="J43" s="10">
        <v>2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2</v>
      </c>
      <c r="Q43" s="33">
        <v>1.6350925296783691E-10</v>
      </c>
      <c r="R43" s="10">
        <v>0</v>
      </c>
      <c r="S43" s="10">
        <v>1</v>
      </c>
      <c r="T43" s="33">
        <v>8.1754626483918453E-11</v>
      </c>
    </row>
    <row r="44" spans="1:20" ht="15" x14ac:dyDescent="0.25">
      <c r="A44" s="31" t="s">
        <v>1982</v>
      </c>
      <c r="B44" s="10">
        <v>12.5</v>
      </c>
      <c r="C44" s="32">
        <v>100.19167455381699</v>
      </c>
      <c r="D44" s="10">
        <v>1135545</v>
      </c>
      <c r="E44" s="10">
        <v>1171504</v>
      </c>
      <c r="F44" s="10">
        <v>1168309</v>
      </c>
      <c r="G44" s="10">
        <v>1134461</v>
      </c>
      <c r="H44" s="10">
        <f t="shared" si="0"/>
        <v>4609819</v>
      </c>
      <c r="I44" s="32">
        <v>2654.64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0</v>
      </c>
      <c r="P44" s="10">
        <v>2</v>
      </c>
      <c r="Q44" s="33">
        <v>1.6343327670502545E-10</v>
      </c>
      <c r="R44" s="10">
        <v>0</v>
      </c>
      <c r="S44" s="10">
        <v>0</v>
      </c>
      <c r="T44" s="33">
        <v>0</v>
      </c>
    </row>
    <row r="45" spans="1:20" ht="15" x14ac:dyDescent="0.25">
      <c r="A45" s="31" t="s">
        <v>1983</v>
      </c>
      <c r="B45" s="10">
        <v>12.5</v>
      </c>
      <c r="C45" s="32">
        <v>147.55963877411199</v>
      </c>
      <c r="D45" s="10">
        <v>1135659</v>
      </c>
      <c r="E45" s="10">
        <v>1171709</v>
      </c>
      <c r="F45" s="10">
        <v>1168630</v>
      </c>
      <c r="G45" s="10">
        <v>1134635</v>
      </c>
      <c r="H45" s="10">
        <f t="shared" si="0"/>
        <v>4610633</v>
      </c>
      <c r="I45" s="32">
        <v>2654.64</v>
      </c>
      <c r="J45" s="10">
        <v>0</v>
      </c>
      <c r="K45" s="10">
        <v>0</v>
      </c>
      <c r="L45" s="10">
        <v>0</v>
      </c>
      <c r="M45" s="10">
        <v>0</v>
      </c>
      <c r="N45" s="10">
        <v>2</v>
      </c>
      <c r="O45" s="10">
        <v>1</v>
      </c>
      <c r="P45" s="10">
        <v>3</v>
      </c>
      <c r="Q45" s="33">
        <v>2.4510663422584833E-10</v>
      </c>
      <c r="R45" s="10">
        <v>0</v>
      </c>
      <c r="S45" s="10">
        <v>0</v>
      </c>
      <c r="T45" s="33">
        <v>0</v>
      </c>
    </row>
    <row r="46" spans="1:20" ht="15" x14ac:dyDescent="0.25">
      <c r="A46" s="31" t="s">
        <v>1984</v>
      </c>
      <c r="B46" s="10">
        <v>12.5</v>
      </c>
      <c r="C46" s="32">
        <v>98.256660934752801</v>
      </c>
      <c r="D46" s="10">
        <v>1134661</v>
      </c>
      <c r="E46" s="10">
        <v>1170638</v>
      </c>
      <c r="F46" s="10">
        <v>1167397</v>
      </c>
      <c r="G46" s="10">
        <v>1133677</v>
      </c>
      <c r="H46" s="10">
        <f t="shared" si="0"/>
        <v>4606373</v>
      </c>
      <c r="I46" s="32">
        <v>2630.06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33">
        <v>0</v>
      </c>
      <c r="R46" s="10">
        <v>0</v>
      </c>
      <c r="S46" s="10">
        <v>0</v>
      </c>
      <c r="T46" s="33">
        <v>0</v>
      </c>
    </row>
    <row r="47" spans="1:20" ht="15" x14ac:dyDescent="0.25">
      <c r="A47" s="31" t="s">
        <v>1985</v>
      </c>
      <c r="B47" s="10">
        <v>25</v>
      </c>
      <c r="C47" s="32">
        <v>149.97722858645199</v>
      </c>
      <c r="D47" s="10">
        <v>1134647</v>
      </c>
      <c r="E47" s="10">
        <v>1170580</v>
      </c>
      <c r="F47" s="10">
        <v>1167308</v>
      </c>
      <c r="G47" s="10">
        <v>1133591</v>
      </c>
      <c r="H47" s="10">
        <f t="shared" si="0"/>
        <v>4606126</v>
      </c>
      <c r="I47" s="32">
        <v>2481.96</v>
      </c>
      <c r="J47" s="10">
        <v>0</v>
      </c>
      <c r="K47" s="10">
        <v>2</v>
      </c>
      <c r="L47" s="10">
        <v>0</v>
      </c>
      <c r="M47" s="10">
        <v>0</v>
      </c>
      <c r="N47" s="10">
        <v>0</v>
      </c>
      <c r="O47" s="10">
        <v>0</v>
      </c>
      <c r="P47" s="10">
        <v>2</v>
      </c>
      <c r="Q47" s="33">
        <v>1.7494414162859013E-10</v>
      </c>
      <c r="R47" s="10">
        <v>0</v>
      </c>
      <c r="S47" s="10">
        <v>3</v>
      </c>
      <c r="T47" s="33">
        <v>2.6241621244288519E-10</v>
      </c>
    </row>
    <row r="48" spans="1:20" ht="15" x14ac:dyDescent="0.25">
      <c r="A48" s="31" t="s">
        <v>1986</v>
      </c>
      <c r="B48" s="10">
        <v>25</v>
      </c>
      <c r="C48" s="32">
        <v>179.22437830614899</v>
      </c>
      <c r="D48" s="10">
        <v>1135173</v>
      </c>
      <c r="E48" s="10">
        <v>1171181</v>
      </c>
      <c r="F48" s="10">
        <v>1167966</v>
      </c>
      <c r="G48" s="10">
        <v>1134138</v>
      </c>
      <c r="H48" s="10">
        <f t="shared" si="0"/>
        <v>4608458</v>
      </c>
      <c r="I48" s="32">
        <v>2481.96</v>
      </c>
      <c r="J48" s="10">
        <v>2</v>
      </c>
      <c r="K48" s="10">
        <v>0</v>
      </c>
      <c r="L48" s="10">
        <v>0</v>
      </c>
      <c r="M48" s="10">
        <v>0</v>
      </c>
      <c r="N48" s="10">
        <v>1</v>
      </c>
      <c r="O48" s="10">
        <v>0</v>
      </c>
      <c r="P48" s="10">
        <v>3</v>
      </c>
      <c r="Q48" s="33">
        <v>2.6228342299196328E-10</v>
      </c>
      <c r="R48" s="10">
        <v>0</v>
      </c>
      <c r="S48" s="10">
        <v>0</v>
      </c>
      <c r="T48" s="33">
        <v>0</v>
      </c>
    </row>
    <row r="49" spans="1:20" ht="15" x14ac:dyDescent="0.25">
      <c r="A49" s="31" t="s">
        <v>1987</v>
      </c>
      <c r="B49" s="10">
        <v>25</v>
      </c>
      <c r="C49" s="32">
        <v>153.885131486201</v>
      </c>
      <c r="D49" s="10">
        <v>1135653</v>
      </c>
      <c r="E49" s="10">
        <v>1171791</v>
      </c>
      <c r="F49" s="10">
        <v>1168596</v>
      </c>
      <c r="G49" s="10">
        <v>1134710</v>
      </c>
      <c r="H49" s="10">
        <f t="shared" si="0"/>
        <v>4610750</v>
      </c>
      <c r="I49" s="32">
        <v>2459.6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33">
        <v>0</v>
      </c>
      <c r="R49" s="10">
        <v>0</v>
      </c>
      <c r="S49" s="10">
        <v>0</v>
      </c>
      <c r="T49" s="33">
        <v>0</v>
      </c>
    </row>
    <row r="50" spans="1:20" ht="15" x14ac:dyDescent="0.25">
      <c r="A50" s="31" t="s">
        <v>1988</v>
      </c>
      <c r="B50" s="10">
        <v>25</v>
      </c>
      <c r="C50" s="32">
        <v>111.393774575373</v>
      </c>
      <c r="D50" s="10">
        <v>1134633</v>
      </c>
      <c r="E50" s="10">
        <v>1170558</v>
      </c>
      <c r="F50" s="10">
        <v>1167197</v>
      </c>
      <c r="G50" s="10">
        <v>1133595</v>
      </c>
      <c r="H50" s="10">
        <f t="shared" si="0"/>
        <v>4605983</v>
      </c>
      <c r="I50" s="32">
        <v>2459.6</v>
      </c>
      <c r="J50" s="10">
        <v>0</v>
      </c>
      <c r="K50" s="10">
        <v>1</v>
      </c>
      <c r="L50" s="10">
        <v>0</v>
      </c>
      <c r="M50" s="10">
        <v>0</v>
      </c>
      <c r="N50" s="10">
        <v>1</v>
      </c>
      <c r="O50" s="10">
        <v>0</v>
      </c>
      <c r="P50" s="10">
        <v>2</v>
      </c>
      <c r="Q50" s="33">
        <v>1.765400237091776E-10</v>
      </c>
      <c r="R50" s="10">
        <v>0</v>
      </c>
      <c r="S50" s="10">
        <v>1</v>
      </c>
      <c r="T50" s="33">
        <v>8.8270011854588799E-11</v>
      </c>
    </row>
    <row r="51" spans="1:20" ht="15" x14ac:dyDescent="0.25">
      <c r="A51" s="31" t="s">
        <v>1989</v>
      </c>
      <c r="B51" s="10">
        <v>25</v>
      </c>
      <c r="C51" s="32">
        <v>173.79367258516501</v>
      </c>
      <c r="D51" s="10">
        <v>1135629</v>
      </c>
      <c r="E51" s="10">
        <v>1171596</v>
      </c>
      <c r="F51" s="10">
        <v>1168454</v>
      </c>
      <c r="G51" s="10">
        <v>1134387</v>
      </c>
      <c r="H51" s="10">
        <f t="shared" si="0"/>
        <v>4610066</v>
      </c>
      <c r="I51" s="32">
        <v>2459.6</v>
      </c>
      <c r="J51" s="10">
        <v>2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2</v>
      </c>
      <c r="Q51" s="33">
        <v>1.7638366739740147E-10</v>
      </c>
      <c r="R51" s="10">
        <v>1</v>
      </c>
      <c r="S51" s="10">
        <v>0</v>
      </c>
      <c r="T51" s="33">
        <v>8.8191833698700735E-11</v>
      </c>
    </row>
    <row r="52" spans="1:20" ht="15" x14ac:dyDescent="0.25">
      <c r="A52" s="31" t="s">
        <v>1990</v>
      </c>
      <c r="B52" s="10">
        <v>25</v>
      </c>
      <c r="C52" s="32">
        <v>135.26776642089899</v>
      </c>
      <c r="D52" s="10">
        <v>1135079</v>
      </c>
      <c r="E52" s="10">
        <v>1170969</v>
      </c>
      <c r="F52" s="10">
        <v>1167819</v>
      </c>
      <c r="G52" s="10">
        <v>1134011</v>
      </c>
      <c r="H52" s="10">
        <f t="shared" si="0"/>
        <v>4607878</v>
      </c>
      <c r="I52" s="32">
        <v>2459.6</v>
      </c>
      <c r="J52" s="10">
        <v>0</v>
      </c>
      <c r="K52" s="10">
        <v>1</v>
      </c>
      <c r="L52" s="10">
        <v>0</v>
      </c>
      <c r="M52" s="10">
        <v>1</v>
      </c>
      <c r="N52" s="10">
        <v>2</v>
      </c>
      <c r="O52" s="10">
        <v>0</v>
      </c>
      <c r="P52" s="10">
        <v>4</v>
      </c>
      <c r="Q52" s="33">
        <v>3.5293484246938346E-10</v>
      </c>
      <c r="R52" s="10">
        <v>1</v>
      </c>
      <c r="S52" s="10">
        <v>0</v>
      </c>
      <c r="T52" s="33">
        <v>8.8233710617345866E-11</v>
      </c>
    </row>
    <row r="53" spans="1:20" ht="15" x14ac:dyDescent="0.25">
      <c r="A53" s="31" t="s">
        <v>1991</v>
      </c>
      <c r="B53" s="10">
        <v>25</v>
      </c>
      <c r="C53" s="32">
        <v>167.64893552151099</v>
      </c>
      <c r="D53" s="10">
        <v>1135077</v>
      </c>
      <c r="E53" s="10">
        <v>1171168</v>
      </c>
      <c r="F53" s="10">
        <v>1167922</v>
      </c>
      <c r="G53" s="10">
        <v>1134052</v>
      </c>
      <c r="H53" s="10">
        <f t="shared" si="0"/>
        <v>4608219</v>
      </c>
      <c r="I53" s="32">
        <v>2459.6</v>
      </c>
      <c r="J53" s="10">
        <v>0</v>
      </c>
      <c r="K53" s="10">
        <v>1</v>
      </c>
      <c r="L53" s="10">
        <v>0</v>
      </c>
      <c r="M53" s="10">
        <v>0</v>
      </c>
      <c r="N53" s="10">
        <v>1</v>
      </c>
      <c r="O53" s="10">
        <v>0</v>
      </c>
      <c r="P53" s="10">
        <v>2</v>
      </c>
      <c r="Q53" s="33">
        <v>1.7645436295976145E-10</v>
      </c>
      <c r="R53" s="10">
        <v>0</v>
      </c>
      <c r="S53" s="10">
        <v>0</v>
      </c>
      <c r="T53" s="33">
        <v>0</v>
      </c>
    </row>
    <row r="54" spans="1:20" ht="15" x14ac:dyDescent="0.25">
      <c r="A54" s="31" t="s">
        <v>1992</v>
      </c>
      <c r="B54" s="10">
        <v>25</v>
      </c>
      <c r="C54" s="32">
        <v>139.79504532112699</v>
      </c>
      <c r="D54" s="10">
        <v>1135275</v>
      </c>
      <c r="E54" s="10">
        <v>1171403</v>
      </c>
      <c r="F54" s="10">
        <v>1168218</v>
      </c>
      <c r="G54" s="10">
        <v>1134323</v>
      </c>
      <c r="H54" s="10">
        <f t="shared" si="0"/>
        <v>4609219</v>
      </c>
      <c r="I54" s="32">
        <v>2437.2399999999998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2</v>
      </c>
      <c r="Q54" s="33">
        <v>1.7803457618675754E-10</v>
      </c>
      <c r="R54" s="10">
        <v>0</v>
      </c>
      <c r="S54" s="10">
        <v>0</v>
      </c>
      <c r="T54" s="33">
        <v>0</v>
      </c>
    </row>
    <row r="55" spans="1:20" ht="15" x14ac:dyDescent="0.25">
      <c r="A55" s="31" t="s">
        <v>1993</v>
      </c>
      <c r="B55" s="10">
        <v>25</v>
      </c>
      <c r="C55" s="32">
        <v>61.970408195069503</v>
      </c>
      <c r="D55" s="10">
        <v>1129938</v>
      </c>
      <c r="E55" s="10">
        <v>1166456</v>
      </c>
      <c r="F55" s="10">
        <v>1162799</v>
      </c>
      <c r="G55" s="10">
        <v>1128834</v>
      </c>
      <c r="H55" s="10">
        <f t="shared" si="0"/>
        <v>4588027</v>
      </c>
      <c r="I55" s="32">
        <v>2459.6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33">
        <v>0</v>
      </c>
      <c r="R55" s="10">
        <v>0</v>
      </c>
      <c r="S55" s="10">
        <v>0</v>
      </c>
      <c r="T55" s="33">
        <v>0</v>
      </c>
    </row>
    <row r="56" spans="1:20" ht="15" x14ac:dyDescent="0.25">
      <c r="A56" s="31" t="s">
        <v>1994</v>
      </c>
      <c r="B56" s="10">
        <v>25</v>
      </c>
      <c r="C56" s="32">
        <v>121.47778035002401</v>
      </c>
      <c r="D56" s="10">
        <v>1134338</v>
      </c>
      <c r="E56" s="10">
        <v>1170207</v>
      </c>
      <c r="F56" s="10">
        <v>1166869</v>
      </c>
      <c r="G56" s="10">
        <v>1133294</v>
      </c>
      <c r="H56" s="10">
        <f t="shared" si="0"/>
        <v>4604708</v>
      </c>
      <c r="I56" s="32">
        <v>2459.6</v>
      </c>
      <c r="J56" s="10">
        <v>1</v>
      </c>
      <c r="K56" s="10">
        <v>0</v>
      </c>
      <c r="L56" s="10">
        <v>2</v>
      </c>
      <c r="M56" s="10">
        <v>0</v>
      </c>
      <c r="N56" s="10">
        <v>0</v>
      </c>
      <c r="O56" s="10">
        <v>0</v>
      </c>
      <c r="P56" s="10">
        <v>3</v>
      </c>
      <c r="Q56" s="33">
        <v>2.6488335895264226E-10</v>
      </c>
      <c r="R56" s="10">
        <v>0</v>
      </c>
      <c r="S56" s="10">
        <v>0</v>
      </c>
      <c r="T56" s="33">
        <v>0</v>
      </c>
    </row>
    <row r="57" spans="1:20" ht="15" x14ac:dyDescent="0.25">
      <c r="A57" s="31" t="s">
        <v>1995</v>
      </c>
      <c r="B57" s="10">
        <v>25</v>
      </c>
      <c r="C57" s="32">
        <v>111.965315030761</v>
      </c>
      <c r="D57" s="10">
        <v>1134364</v>
      </c>
      <c r="E57" s="10">
        <v>1170286</v>
      </c>
      <c r="F57" s="10">
        <v>1166980</v>
      </c>
      <c r="G57" s="10">
        <v>1133333</v>
      </c>
      <c r="H57" s="10">
        <f t="shared" si="0"/>
        <v>4604963</v>
      </c>
      <c r="I57" s="32">
        <v>2459.6</v>
      </c>
      <c r="J57" s="10">
        <v>2</v>
      </c>
      <c r="K57" s="10">
        <v>1</v>
      </c>
      <c r="L57" s="10">
        <v>0</v>
      </c>
      <c r="M57" s="10">
        <v>0</v>
      </c>
      <c r="N57" s="10">
        <v>1</v>
      </c>
      <c r="O57" s="10">
        <v>0</v>
      </c>
      <c r="P57" s="10">
        <v>4</v>
      </c>
      <c r="Q57" s="33">
        <v>3.5315825470218503E-10</v>
      </c>
      <c r="R57" s="10">
        <v>0</v>
      </c>
      <c r="S57" s="10">
        <v>0</v>
      </c>
      <c r="T57" s="33">
        <v>0</v>
      </c>
    </row>
    <row r="58" spans="1:20" ht="15" x14ac:dyDescent="0.25">
      <c r="A58" s="31" t="s">
        <v>1996</v>
      </c>
      <c r="B58" s="10">
        <v>25</v>
      </c>
      <c r="C58" s="32">
        <v>76.411099505732494</v>
      </c>
      <c r="D58" s="10">
        <v>1134262</v>
      </c>
      <c r="E58" s="10">
        <v>1170052</v>
      </c>
      <c r="F58" s="10">
        <v>1166734</v>
      </c>
      <c r="G58" s="10">
        <v>1133139</v>
      </c>
      <c r="H58" s="10">
        <f t="shared" si="0"/>
        <v>4604187</v>
      </c>
      <c r="I58" s="32">
        <v>2459.6</v>
      </c>
      <c r="J58" s="10">
        <v>3</v>
      </c>
      <c r="K58" s="10">
        <v>0</v>
      </c>
      <c r="L58" s="10">
        <v>0</v>
      </c>
      <c r="M58" s="10">
        <v>1</v>
      </c>
      <c r="N58" s="10">
        <v>0</v>
      </c>
      <c r="O58" s="10">
        <v>0</v>
      </c>
      <c r="P58" s="10">
        <v>4</v>
      </c>
      <c r="Q58" s="33">
        <v>3.5321777678624655E-10</v>
      </c>
      <c r="R58" s="10">
        <v>0</v>
      </c>
      <c r="S58" s="10">
        <v>0</v>
      </c>
      <c r="T58" s="33">
        <v>0</v>
      </c>
    </row>
    <row r="59" spans="1:20" ht="15" x14ac:dyDescent="0.25">
      <c r="A59" s="31" t="s">
        <v>1997</v>
      </c>
      <c r="B59" s="10">
        <v>25</v>
      </c>
      <c r="C59" s="32">
        <v>86.817460617123501</v>
      </c>
      <c r="D59" s="10">
        <v>1135163</v>
      </c>
      <c r="E59" s="10">
        <v>1171160</v>
      </c>
      <c r="F59" s="10">
        <v>1167932</v>
      </c>
      <c r="G59" s="10">
        <v>1134093</v>
      </c>
      <c r="H59" s="10">
        <f t="shared" si="0"/>
        <v>4608348</v>
      </c>
      <c r="I59" s="32">
        <v>2459.6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1</v>
      </c>
      <c r="Q59" s="33">
        <v>8.8224711764830807E-11</v>
      </c>
      <c r="R59" s="10">
        <v>0</v>
      </c>
      <c r="S59" s="10">
        <v>0</v>
      </c>
      <c r="T59" s="33">
        <v>0</v>
      </c>
    </row>
    <row r="60" spans="1:20" ht="15" x14ac:dyDescent="0.25">
      <c r="A60" s="31" t="s">
        <v>1998</v>
      </c>
      <c r="B60" s="10">
        <v>25</v>
      </c>
      <c r="C60" s="32">
        <v>108.17473858826</v>
      </c>
      <c r="D60" s="10">
        <v>1134742</v>
      </c>
      <c r="E60" s="10">
        <v>1170753</v>
      </c>
      <c r="F60" s="10">
        <v>1167507</v>
      </c>
      <c r="G60" s="10">
        <v>1133811</v>
      </c>
      <c r="H60" s="10">
        <f t="shared" si="0"/>
        <v>4606813</v>
      </c>
      <c r="I60" s="32">
        <v>2459.6</v>
      </c>
      <c r="J60" s="10">
        <v>0</v>
      </c>
      <c r="K60" s="10">
        <v>0</v>
      </c>
      <c r="L60" s="10">
        <v>1</v>
      </c>
      <c r="M60" s="10">
        <v>0</v>
      </c>
      <c r="N60" s="10">
        <v>0</v>
      </c>
      <c r="O60" s="10">
        <v>0</v>
      </c>
      <c r="P60" s="10">
        <v>1</v>
      </c>
      <c r="Q60" s="33">
        <v>8.8254108428545834E-11</v>
      </c>
      <c r="R60" s="10">
        <v>0</v>
      </c>
      <c r="S60" s="10">
        <v>2</v>
      </c>
      <c r="T60" s="33">
        <v>1.7650821685709167E-10</v>
      </c>
    </row>
    <row r="61" spans="1:20" ht="15" x14ac:dyDescent="0.25">
      <c r="A61" s="31" t="s">
        <v>1999</v>
      </c>
      <c r="B61" s="10">
        <v>25</v>
      </c>
      <c r="C61" s="32">
        <v>81.661621394275599</v>
      </c>
      <c r="D61" s="10">
        <v>1134988</v>
      </c>
      <c r="E61" s="10">
        <v>1171058</v>
      </c>
      <c r="F61" s="10">
        <v>1167778</v>
      </c>
      <c r="G61" s="10">
        <v>1133988</v>
      </c>
      <c r="H61" s="10">
        <f t="shared" si="0"/>
        <v>4607812</v>
      </c>
      <c r="I61" s="32">
        <v>2414.88</v>
      </c>
      <c r="J61" s="10">
        <v>2</v>
      </c>
      <c r="K61" s="10">
        <v>2</v>
      </c>
      <c r="L61" s="10">
        <v>0</v>
      </c>
      <c r="M61" s="10">
        <v>1</v>
      </c>
      <c r="N61" s="10">
        <v>0</v>
      </c>
      <c r="O61" s="10">
        <v>0</v>
      </c>
      <c r="P61" s="10">
        <v>5</v>
      </c>
      <c r="Q61" s="33">
        <v>4.4934477720505268E-10</v>
      </c>
      <c r="R61" s="10">
        <v>0</v>
      </c>
      <c r="S61" s="10">
        <v>0</v>
      </c>
      <c r="T61" s="33">
        <v>0</v>
      </c>
    </row>
    <row r="62" spans="1:20" ht="15" x14ac:dyDescent="0.25">
      <c r="A62" s="31" t="s">
        <v>2000</v>
      </c>
      <c r="B62" s="10">
        <v>25</v>
      </c>
      <c r="C62" s="32">
        <v>105.56776793157501</v>
      </c>
      <c r="D62" s="10">
        <v>1134170</v>
      </c>
      <c r="E62" s="10">
        <v>1169977</v>
      </c>
      <c r="F62" s="10">
        <v>1166606</v>
      </c>
      <c r="G62" s="10">
        <v>1133165</v>
      </c>
      <c r="H62" s="10">
        <f t="shared" si="0"/>
        <v>4603918</v>
      </c>
      <c r="I62" s="32">
        <v>2414.88</v>
      </c>
      <c r="J62" s="10">
        <v>1</v>
      </c>
      <c r="K62" s="10">
        <v>0</v>
      </c>
      <c r="L62" s="10">
        <v>0</v>
      </c>
      <c r="M62" s="10">
        <v>1</v>
      </c>
      <c r="N62" s="10">
        <v>0</v>
      </c>
      <c r="O62" s="10">
        <v>0</v>
      </c>
      <c r="P62" s="10">
        <v>2</v>
      </c>
      <c r="Q62" s="33">
        <v>1.7988993344736096E-10</v>
      </c>
      <c r="R62" s="10">
        <v>1</v>
      </c>
      <c r="S62" s="10">
        <v>0</v>
      </c>
      <c r="T62" s="33">
        <v>8.9944966723680478E-11</v>
      </c>
    </row>
    <row r="63" spans="1:20" ht="15" x14ac:dyDescent="0.25">
      <c r="A63" s="31" t="s">
        <v>2001</v>
      </c>
      <c r="B63" s="10">
        <v>25</v>
      </c>
      <c r="C63" s="32">
        <v>69.5660176263669</v>
      </c>
      <c r="D63" s="10">
        <v>1133969</v>
      </c>
      <c r="E63" s="10">
        <v>1169742</v>
      </c>
      <c r="F63" s="10">
        <v>1166452</v>
      </c>
      <c r="G63" s="10">
        <v>1132941</v>
      </c>
      <c r="H63" s="10">
        <f t="shared" si="0"/>
        <v>4603104</v>
      </c>
      <c r="I63" s="32">
        <v>2437.2399999999998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33">
        <v>8.9135543235276721E-11</v>
      </c>
      <c r="R63" s="10">
        <v>0</v>
      </c>
      <c r="S63" s="10">
        <v>1</v>
      </c>
      <c r="T63" s="33">
        <v>8.9135543235276721E-11</v>
      </c>
    </row>
    <row r="64" spans="1:20" ht="15" x14ac:dyDescent="0.25">
      <c r="A64" s="31" t="s">
        <v>2002</v>
      </c>
      <c r="B64" s="10">
        <v>25</v>
      </c>
      <c r="C64" s="32">
        <v>134.153062690366</v>
      </c>
      <c r="D64" s="10">
        <v>1135159</v>
      </c>
      <c r="E64" s="10">
        <v>1171059</v>
      </c>
      <c r="F64" s="10">
        <v>1167885</v>
      </c>
      <c r="G64" s="10">
        <v>1134133</v>
      </c>
      <c r="H64" s="10">
        <f t="shared" si="0"/>
        <v>4608236</v>
      </c>
      <c r="I64" s="32">
        <v>2437.2399999999998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33">
        <v>0</v>
      </c>
      <c r="R64" s="10">
        <v>1</v>
      </c>
      <c r="S64" s="10">
        <v>0</v>
      </c>
      <c r="T64" s="33">
        <v>8.9036276702945587E-11</v>
      </c>
    </row>
    <row r="65" spans="1:20" ht="15" x14ac:dyDescent="0.25">
      <c r="A65" s="31" t="s">
        <v>2003</v>
      </c>
      <c r="B65" s="10">
        <v>25</v>
      </c>
      <c r="C65" s="32">
        <v>88.153438648372401</v>
      </c>
      <c r="D65" s="10">
        <v>1132404</v>
      </c>
      <c r="E65" s="10">
        <v>1169273</v>
      </c>
      <c r="F65" s="10">
        <v>1165871</v>
      </c>
      <c r="G65" s="10">
        <v>1131352</v>
      </c>
      <c r="H65" s="10">
        <f t="shared" si="0"/>
        <v>4598900</v>
      </c>
      <c r="I65" s="32">
        <v>2437.2399999999998</v>
      </c>
      <c r="J65" s="10">
        <v>0</v>
      </c>
      <c r="K65" s="10">
        <v>0</v>
      </c>
      <c r="L65" s="10">
        <v>1</v>
      </c>
      <c r="M65" s="10">
        <v>0</v>
      </c>
      <c r="N65" s="10">
        <v>0</v>
      </c>
      <c r="O65" s="10">
        <v>0</v>
      </c>
      <c r="P65" s="10">
        <v>1</v>
      </c>
      <c r="Q65" s="33">
        <v>8.9217024855612249E-11</v>
      </c>
      <c r="R65" s="10">
        <v>0</v>
      </c>
      <c r="S65" s="10">
        <v>0</v>
      </c>
      <c r="T65" s="33">
        <v>0</v>
      </c>
    </row>
    <row r="66" spans="1:20" ht="15" x14ac:dyDescent="0.25">
      <c r="A66" s="31" t="s">
        <v>2004</v>
      </c>
      <c r="B66" s="10">
        <v>25</v>
      </c>
      <c r="C66" s="32">
        <v>56.889924563726701</v>
      </c>
      <c r="D66" s="10">
        <v>1129606</v>
      </c>
      <c r="E66" s="10">
        <v>1166180</v>
      </c>
      <c r="F66" s="10">
        <v>1162534</v>
      </c>
      <c r="G66" s="10">
        <v>1128598</v>
      </c>
      <c r="H66" s="10">
        <f t="shared" si="0"/>
        <v>4586918</v>
      </c>
      <c r="I66" s="32">
        <v>2437.2399999999998</v>
      </c>
      <c r="J66" s="10">
        <v>3</v>
      </c>
      <c r="K66" s="10">
        <v>1</v>
      </c>
      <c r="L66" s="10">
        <v>0</v>
      </c>
      <c r="M66" s="10">
        <v>0</v>
      </c>
      <c r="N66" s="10">
        <v>0</v>
      </c>
      <c r="O66" s="10">
        <v>0</v>
      </c>
      <c r="P66" s="10">
        <v>4</v>
      </c>
      <c r="Q66" s="33">
        <v>3.5780031437969912E-10</v>
      </c>
      <c r="R66" s="10">
        <v>0</v>
      </c>
      <c r="S66" s="10">
        <v>1</v>
      </c>
      <c r="T66" s="33">
        <v>8.9450078594924781E-11</v>
      </c>
    </row>
    <row r="67" spans="1:20" ht="15" x14ac:dyDescent="0.25">
      <c r="A67" s="31" t="s">
        <v>2005</v>
      </c>
      <c r="B67" s="10">
        <v>25</v>
      </c>
      <c r="C67" s="32">
        <v>174.24777067684201</v>
      </c>
      <c r="D67" s="10">
        <v>1134100</v>
      </c>
      <c r="E67" s="10">
        <v>1170117</v>
      </c>
      <c r="F67" s="10">
        <v>1166728</v>
      </c>
      <c r="G67" s="10">
        <v>1133143</v>
      </c>
      <c r="H67" s="10">
        <f t="shared" si="0"/>
        <v>4604088</v>
      </c>
      <c r="I67" s="32">
        <v>2437.2399999999998</v>
      </c>
      <c r="J67" s="10">
        <v>1</v>
      </c>
      <c r="K67" s="10">
        <v>0</v>
      </c>
      <c r="L67" s="10">
        <v>0</v>
      </c>
      <c r="M67" s="10">
        <v>1</v>
      </c>
      <c r="N67" s="10">
        <v>1</v>
      </c>
      <c r="O67" s="10">
        <v>0</v>
      </c>
      <c r="P67" s="10">
        <v>3</v>
      </c>
      <c r="Q67" s="33">
        <v>2.6734947872964757E-10</v>
      </c>
      <c r="R67" s="10">
        <v>0</v>
      </c>
      <c r="S67" s="10">
        <v>0</v>
      </c>
      <c r="T67" s="33">
        <v>0</v>
      </c>
    </row>
    <row r="68" spans="1:20" ht="15" x14ac:dyDescent="0.25">
      <c r="A68" s="31" t="s">
        <v>2006</v>
      </c>
      <c r="B68" s="10">
        <v>25</v>
      </c>
      <c r="C68" s="32">
        <v>107.29875484753001</v>
      </c>
      <c r="D68" s="10">
        <v>1135877</v>
      </c>
      <c r="E68" s="10">
        <v>1172118</v>
      </c>
      <c r="F68" s="10">
        <v>1168972</v>
      </c>
      <c r="G68" s="10">
        <v>1134918</v>
      </c>
      <c r="H68" s="10">
        <f t="shared" ref="H68:H112" si="1">SUM(D68,E68,F68,G68)</f>
        <v>4611885</v>
      </c>
      <c r="I68" s="32">
        <v>2437.2399999999998</v>
      </c>
      <c r="J68" s="10">
        <v>1</v>
      </c>
      <c r="K68" s="10">
        <v>1</v>
      </c>
      <c r="L68" s="10">
        <v>0</v>
      </c>
      <c r="M68" s="10">
        <v>0</v>
      </c>
      <c r="N68" s="10">
        <v>1</v>
      </c>
      <c r="O68" s="10">
        <v>0</v>
      </c>
      <c r="P68" s="10">
        <v>3</v>
      </c>
      <c r="Q68" s="33">
        <v>2.6689748916666952E-10</v>
      </c>
      <c r="R68" s="10">
        <v>0</v>
      </c>
      <c r="S68" s="10">
        <v>0</v>
      </c>
      <c r="T68" s="33">
        <v>0</v>
      </c>
    </row>
    <row r="69" spans="1:20" ht="15" x14ac:dyDescent="0.25">
      <c r="A69" s="31" t="s">
        <v>2007</v>
      </c>
      <c r="B69" s="10">
        <v>25</v>
      </c>
      <c r="C69" s="32">
        <v>87.145573506032804</v>
      </c>
      <c r="D69" s="10">
        <v>1135448</v>
      </c>
      <c r="E69" s="10">
        <v>1171416</v>
      </c>
      <c r="F69" s="10">
        <v>1168249</v>
      </c>
      <c r="G69" s="10">
        <v>1134359</v>
      </c>
      <c r="H69" s="10">
        <f t="shared" si="1"/>
        <v>4609472</v>
      </c>
      <c r="I69" s="32">
        <v>2459.6</v>
      </c>
      <c r="J69" s="10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3</v>
      </c>
      <c r="Q69" s="33">
        <v>2.6460959564047761E-10</v>
      </c>
      <c r="R69" s="10">
        <v>0</v>
      </c>
      <c r="S69" s="10">
        <v>0</v>
      </c>
      <c r="T69" s="33">
        <v>0</v>
      </c>
    </row>
    <row r="70" spans="1:20" ht="15" x14ac:dyDescent="0.25">
      <c r="A70" s="31" t="s">
        <v>2008</v>
      </c>
      <c r="B70" s="10">
        <v>25</v>
      </c>
      <c r="C70" s="32">
        <v>143.02913227042299</v>
      </c>
      <c r="D70" s="10">
        <v>1134697</v>
      </c>
      <c r="E70" s="10">
        <v>1170882</v>
      </c>
      <c r="F70" s="10">
        <v>1167601</v>
      </c>
      <c r="G70" s="10">
        <v>1133670</v>
      </c>
      <c r="H70" s="10">
        <f t="shared" si="1"/>
        <v>4606850</v>
      </c>
      <c r="I70" s="32">
        <v>2459.6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</v>
      </c>
      <c r="Q70" s="33">
        <v>8.8253399614060471E-11</v>
      </c>
      <c r="R70" s="10">
        <v>0</v>
      </c>
      <c r="S70" s="10">
        <v>0</v>
      </c>
      <c r="T70" s="33">
        <v>0</v>
      </c>
    </row>
    <row r="71" spans="1:20" ht="15" x14ac:dyDescent="0.25">
      <c r="A71" s="31" t="s">
        <v>2009</v>
      </c>
      <c r="B71" s="10">
        <v>37.5</v>
      </c>
      <c r="C71" s="32">
        <v>113.52683872249899</v>
      </c>
      <c r="D71" s="10">
        <v>1135321</v>
      </c>
      <c r="E71" s="10">
        <v>1171320</v>
      </c>
      <c r="F71" s="10">
        <v>1168207</v>
      </c>
      <c r="G71" s="10">
        <v>1134276</v>
      </c>
      <c r="H71" s="10">
        <f t="shared" si="1"/>
        <v>4609124</v>
      </c>
      <c r="I71" s="32">
        <v>2034.72</v>
      </c>
      <c r="J71" s="10">
        <v>0</v>
      </c>
      <c r="K71" s="10">
        <v>2</v>
      </c>
      <c r="L71" s="10">
        <v>0</v>
      </c>
      <c r="M71" s="10">
        <v>0</v>
      </c>
      <c r="N71" s="10">
        <v>0</v>
      </c>
      <c r="O71" s="10">
        <v>0</v>
      </c>
      <c r="P71" s="10">
        <v>2</v>
      </c>
      <c r="Q71" s="33">
        <v>2.1325879431700814E-10</v>
      </c>
      <c r="R71" s="10">
        <v>0</v>
      </c>
      <c r="S71" s="10">
        <v>1</v>
      </c>
      <c r="T71" s="33">
        <v>1.0662939715850407E-10</v>
      </c>
    </row>
    <row r="72" spans="1:20" ht="15" x14ac:dyDescent="0.25">
      <c r="A72" s="31" t="s">
        <v>2010</v>
      </c>
      <c r="B72" s="10">
        <v>37.5</v>
      </c>
      <c r="C72" s="32">
        <v>121.16116829634301</v>
      </c>
      <c r="D72" s="10">
        <v>1134889</v>
      </c>
      <c r="E72" s="10">
        <v>1170811</v>
      </c>
      <c r="F72" s="10">
        <v>1167608</v>
      </c>
      <c r="G72" s="10">
        <v>1133845</v>
      </c>
      <c r="H72" s="10">
        <f t="shared" si="1"/>
        <v>4607153</v>
      </c>
      <c r="I72" s="32">
        <v>2034.72</v>
      </c>
      <c r="J72" s="10">
        <v>1</v>
      </c>
      <c r="K72" s="10">
        <v>1</v>
      </c>
      <c r="L72" s="10">
        <v>0</v>
      </c>
      <c r="M72" s="10">
        <v>0</v>
      </c>
      <c r="N72" s="10">
        <v>0</v>
      </c>
      <c r="O72" s="10">
        <v>1</v>
      </c>
      <c r="P72" s="10">
        <v>3</v>
      </c>
      <c r="Q72" s="33">
        <v>3.2002504380609432E-10</v>
      </c>
      <c r="R72" s="10">
        <v>0</v>
      </c>
      <c r="S72" s="10">
        <v>0</v>
      </c>
      <c r="T72" s="33">
        <v>0</v>
      </c>
    </row>
    <row r="73" spans="1:20" ht="15" x14ac:dyDescent="0.25">
      <c r="A73" s="31" t="s">
        <v>2011</v>
      </c>
      <c r="B73" s="10">
        <v>37.5</v>
      </c>
      <c r="C73" s="32">
        <v>128.22575621686099</v>
      </c>
      <c r="D73" s="10">
        <v>1131036</v>
      </c>
      <c r="E73" s="10">
        <v>1167610</v>
      </c>
      <c r="F73" s="10">
        <v>1164052</v>
      </c>
      <c r="G73" s="10">
        <v>1129933</v>
      </c>
      <c r="H73" s="10">
        <f t="shared" si="1"/>
        <v>4592631</v>
      </c>
      <c r="I73" s="32">
        <v>2034.72</v>
      </c>
      <c r="J73" s="10">
        <v>1</v>
      </c>
      <c r="K73" s="10">
        <v>1</v>
      </c>
      <c r="L73" s="10">
        <v>0</v>
      </c>
      <c r="M73" s="10">
        <v>2</v>
      </c>
      <c r="N73" s="10">
        <v>0</v>
      </c>
      <c r="O73" s="10">
        <v>0</v>
      </c>
      <c r="P73" s="10">
        <v>4</v>
      </c>
      <c r="Q73" s="33">
        <v>4.2804929335606797E-10</v>
      </c>
      <c r="R73" s="10">
        <v>0</v>
      </c>
      <c r="S73" s="10">
        <v>0</v>
      </c>
      <c r="T73" s="33">
        <v>0</v>
      </c>
    </row>
    <row r="74" spans="1:20" ht="15" x14ac:dyDescent="0.25">
      <c r="A74" s="31" t="s">
        <v>2012</v>
      </c>
      <c r="B74" s="10">
        <v>37.5</v>
      </c>
      <c r="C74" s="32">
        <v>155.209346863593</v>
      </c>
      <c r="D74" s="10">
        <v>1134706</v>
      </c>
      <c r="E74" s="10">
        <v>1170637</v>
      </c>
      <c r="F74" s="10">
        <v>1167426</v>
      </c>
      <c r="G74" s="10">
        <v>1133696</v>
      </c>
      <c r="H74" s="10">
        <f t="shared" si="1"/>
        <v>4606465</v>
      </c>
      <c r="I74" s="32">
        <v>2034.72</v>
      </c>
      <c r="J74" s="10">
        <v>1</v>
      </c>
      <c r="K74" s="10">
        <v>0</v>
      </c>
      <c r="L74" s="10">
        <v>0</v>
      </c>
      <c r="M74" s="10">
        <v>1</v>
      </c>
      <c r="N74" s="10">
        <v>0</v>
      </c>
      <c r="O74" s="10">
        <v>0</v>
      </c>
      <c r="P74" s="10">
        <v>2</v>
      </c>
      <c r="Q74" s="33">
        <v>2.1338189416343898E-10</v>
      </c>
      <c r="R74" s="10">
        <v>0</v>
      </c>
      <c r="S74" s="10">
        <v>0</v>
      </c>
      <c r="T74" s="33">
        <v>0</v>
      </c>
    </row>
    <row r="75" spans="1:20" ht="15" x14ac:dyDescent="0.25">
      <c r="A75" s="31" t="s">
        <v>2013</v>
      </c>
      <c r="B75" s="10">
        <v>37.5</v>
      </c>
      <c r="C75" s="32">
        <v>94.866767816139898</v>
      </c>
      <c r="D75" s="10">
        <v>1134203</v>
      </c>
      <c r="E75" s="10">
        <v>1170357</v>
      </c>
      <c r="F75" s="10">
        <v>1167176</v>
      </c>
      <c r="G75" s="10">
        <v>1133330</v>
      </c>
      <c r="H75" s="10">
        <f t="shared" si="1"/>
        <v>4605066</v>
      </c>
      <c r="I75" s="32">
        <v>2034.72</v>
      </c>
      <c r="J75" s="10">
        <v>0</v>
      </c>
      <c r="K75" s="10">
        <v>0</v>
      </c>
      <c r="L75" s="10">
        <v>0</v>
      </c>
      <c r="M75" s="10">
        <v>1</v>
      </c>
      <c r="N75" s="10">
        <v>0</v>
      </c>
      <c r="O75" s="10">
        <v>0</v>
      </c>
      <c r="P75" s="10">
        <v>1</v>
      </c>
      <c r="Q75" s="33">
        <v>1.0672335935007076E-10</v>
      </c>
      <c r="R75" s="10">
        <v>0</v>
      </c>
      <c r="S75" s="10">
        <v>1</v>
      </c>
      <c r="T75" s="33">
        <v>1.0672335935007076E-10</v>
      </c>
    </row>
    <row r="76" spans="1:20" ht="15" x14ac:dyDescent="0.25">
      <c r="A76" s="31" t="s">
        <v>2014</v>
      </c>
      <c r="B76" s="10">
        <v>37.5</v>
      </c>
      <c r="C76" s="32">
        <v>176.48169729053501</v>
      </c>
      <c r="D76" s="10">
        <v>1136715</v>
      </c>
      <c r="E76" s="10">
        <v>1172937</v>
      </c>
      <c r="F76" s="10">
        <v>1169866</v>
      </c>
      <c r="G76" s="10">
        <v>1135673</v>
      </c>
      <c r="H76" s="10">
        <f t="shared" si="1"/>
        <v>4615191</v>
      </c>
      <c r="I76" s="32">
        <v>2034.72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33">
        <v>0</v>
      </c>
      <c r="R76" s="10">
        <v>0</v>
      </c>
      <c r="S76" s="10">
        <v>0</v>
      </c>
      <c r="T76" s="33">
        <v>0</v>
      </c>
    </row>
    <row r="77" spans="1:20" ht="15" x14ac:dyDescent="0.25">
      <c r="A77" s="31" t="s">
        <v>2015</v>
      </c>
      <c r="B77" s="10">
        <v>37.5</v>
      </c>
      <c r="C77" s="32">
        <v>81.788048412712698</v>
      </c>
      <c r="D77" s="10">
        <v>1134341</v>
      </c>
      <c r="E77" s="10">
        <v>1171480</v>
      </c>
      <c r="F77" s="10">
        <v>1168113</v>
      </c>
      <c r="G77" s="10">
        <v>1133203</v>
      </c>
      <c r="H77" s="10">
        <f t="shared" si="1"/>
        <v>4607137</v>
      </c>
      <c r="I77" s="32">
        <v>2034.72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33">
        <v>0</v>
      </c>
      <c r="R77" s="10">
        <v>0</v>
      </c>
      <c r="S77" s="10">
        <v>0</v>
      </c>
      <c r="T77" s="33">
        <v>0</v>
      </c>
    </row>
    <row r="78" spans="1:20" ht="15" x14ac:dyDescent="0.25">
      <c r="A78" s="31" t="s">
        <v>2016</v>
      </c>
      <c r="B78" s="10">
        <v>37.5</v>
      </c>
      <c r="C78" s="32">
        <v>119.82813272102899</v>
      </c>
      <c r="D78" s="10">
        <v>1134957</v>
      </c>
      <c r="E78" s="10">
        <v>1171099</v>
      </c>
      <c r="F78" s="10">
        <v>1167930</v>
      </c>
      <c r="G78" s="10">
        <v>1133965</v>
      </c>
      <c r="H78" s="10">
        <f t="shared" si="1"/>
        <v>4607951</v>
      </c>
      <c r="I78" s="32">
        <v>2015.8799999999999</v>
      </c>
      <c r="J78" s="10">
        <v>0</v>
      </c>
      <c r="K78" s="10">
        <v>2</v>
      </c>
      <c r="L78" s="10">
        <v>1</v>
      </c>
      <c r="M78" s="10">
        <v>0</v>
      </c>
      <c r="N78" s="10">
        <v>1</v>
      </c>
      <c r="O78" s="10">
        <v>0</v>
      </c>
      <c r="P78" s="10">
        <v>4</v>
      </c>
      <c r="Q78" s="33">
        <v>4.3061332335218084E-10</v>
      </c>
      <c r="R78" s="10">
        <v>0</v>
      </c>
      <c r="S78" s="10">
        <v>1</v>
      </c>
      <c r="T78" s="33">
        <v>1.0765333083804521E-10</v>
      </c>
    </row>
    <row r="79" spans="1:20" ht="15" x14ac:dyDescent="0.25">
      <c r="A79" s="31" t="s">
        <v>2017</v>
      </c>
      <c r="B79" s="10">
        <v>37.5</v>
      </c>
      <c r="C79" s="32">
        <v>146.709763737039</v>
      </c>
      <c r="D79" s="10">
        <v>1133177</v>
      </c>
      <c r="E79" s="10">
        <v>1168817</v>
      </c>
      <c r="F79" s="10">
        <v>1165447</v>
      </c>
      <c r="G79" s="10">
        <v>1132222</v>
      </c>
      <c r="H79" s="10">
        <f t="shared" si="1"/>
        <v>4599663</v>
      </c>
      <c r="I79" s="32">
        <v>2034.72</v>
      </c>
      <c r="J79" s="10">
        <v>2</v>
      </c>
      <c r="K79" s="10">
        <v>3</v>
      </c>
      <c r="L79" s="10">
        <v>1</v>
      </c>
      <c r="M79" s="10">
        <v>0</v>
      </c>
      <c r="N79" s="10">
        <v>0</v>
      </c>
      <c r="O79" s="10">
        <v>0</v>
      </c>
      <c r="P79" s="10">
        <v>6</v>
      </c>
      <c r="Q79" s="33">
        <v>6.4109233248017466E-10</v>
      </c>
      <c r="R79" s="10">
        <v>0</v>
      </c>
      <c r="S79" s="10">
        <v>0</v>
      </c>
      <c r="T79" s="33">
        <v>0</v>
      </c>
    </row>
    <row r="80" spans="1:20" ht="15" x14ac:dyDescent="0.25">
      <c r="A80" s="31" t="s">
        <v>2018</v>
      </c>
      <c r="B80" s="10">
        <v>37.5</v>
      </c>
      <c r="C80" s="32">
        <v>162.88571093207401</v>
      </c>
      <c r="D80" s="10">
        <v>1133399</v>
      </c>
      <c r="E80" s="10">
        <v>1169011</v>
      </c>
      <c r="F80" s="10">
        <v>1165738</v>
      </c>
      <c r="G80" s="10">
        <v>1132397</v>
      </c>
      <c r="H80" s="10">
        <f t="shared" si="1"/>
        <v>4600545</v>
      </c>
      <c r="I80" s="32">
        <v>2034.72</v>
      </c>
      <c r="J80" s="10">
        <v>4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4</v>
      </c>
      <c r="Q80" s="33">
        <v>4.2731294970382235E-10</v>
      </c>
      <c r="R80" s="10">
        <v>0</v>
      </c>
      <c r="S80" s="10">
        <v>0</v>
      </c>
      <c r="T80" s="33">
        <v>0</v>
      </c>
    </row>
    <row r="81" spans="1:20" ht="15" x14ac:dyDescent="0.25">
      <c r="A81" s="31" t="s">
        <v>2019</v>
      </c>
      <c r="B81" s="10">
        <v>37.5</v>
      </c>
      <c r="C81" s="32">
        <v>150.38376292946501</v>
      </c>
      <c r="D81" s="10">
        <v>1133182</v>
      </c>
      <c r="E81" s="10">
        <v>1168770</v>
      </c>
      <c r="F81" s="10">
        <v>1165399</v>
      </c>
      <c r="G81" s="10">
        <v>1132124</v>
      </c>
      <c r="H81" s="10">
        <f t="shared" si="1"/>
        <v>4599475</v>
      </c>
      <c r="I81" s="32">
        <v>2034.72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33">
        <v>1.0685308943929315E-10</v>
      </c>
      <c r="R81" s="10">
        <v>0</v>
      </c>
      <c r="S81" s="10">
        <v>0</v>
      </c>
      <c r="T81" s="33">
        <v>0</v>
      </c>
    </row>
    <row r="82" spans="1:20" ht="15" x14ac:dyDescent="0.25">
      <c r="A82" s="31" t="s">
        <v>2020</v>
      </c>
      <c r="B82" s="10">
        <v>37.5</v>
      </c>
      <c r="C82" s="32">
        <v>76.142991721077394</v>
      </c>
      <c r="D82" s="10">
        <v>1132396</v>
      </c>
      <c r="E82" s="10">
        <v>1168003</v>
      </c>
      <c r="F82" s="10">
        <v>1164558</v>
      </c>
      <c r="G82" s="10">
        <v>1131414</v>
      </c>
      <c r="H82" s="10">
        <f t="shared" si="1"/>
        <v>4596371</v>
      </c>
      <c r="I82" s="32">
        <v>2034.72</v>
      </c>
      <c r="J82" s="10">
        <v>2</v>
      </c>
      <c r="K82" s="10">
        <v>0</v>
      </c>
      <c r="L82" s="10">
        <v>0</v>
      </c>
      <c r="M82" s="10">
        <v>1</v>
      </c>
      <c r="N82" s="10">
        <v>0</v>
      </c>
      <c r="O82" s="10">
        <v>0</v>
      </c>
      <c r="P82" s="10">
        <v>3</v>
      </c>
      <c r="Q82" s="33">
        <v>3.2077574691998952E-10</v>
      </c>
      <c r="R82" s="10">
        <v>0</v>
      </c>
      <c r="S82" s="10">
        <v>0</v>
      </c>
      <c r="T82" s="33">
        <v>0</v>
      </c>
    </row>
    <row r="83" spans="1:20" ht="15" x14ac:dyDescent="0.25">
      <c r="A83" s="31" t="s">
        <v>2021</v>
      </c>
      <c r="B83" s="10">
        <v>37.5</v>
      </c>
      <c r="C83" s="32">
        <v>176.25575571660599</v>
      </c>
      <c r="D83" s="10">
        <v>1133762</v>
      </c>
      <c r="E83" s="10">
        <v>1169562</v>
      </c>
      <c r="F83" s="10">
        <v>1166202</v>
      </c>
      <c r="G83" s="10">
        <v>1132768</v>
      </c>
      <c r="H83" s="10">
        <f t="shared" si="1"/>
        <v>4602294</v>
      </c>
      <c r="I83" s="32">
        <v>2034.72</v>
      </c>
      <c r="J83" s="10">
        <v>1</v>
      </c>
      <c r="K83" s="10">
        <v>0</v>
      </c>
      <c r="L83" s="10">
        <v>0</v>
      </c>
      <c r="M83" s="10">
        <v>0</v>
      </c>
      <c r="N83" s="10">
        <v>1</v>
      </c>
      <c r="O83" s="10">
        <v>1</v>
      </c>
      <c r="P83" s="10">
        <v>3</v>
      </c>
      <c r="Q83" s="33">
        <v>3.2036291915431277E-10</v>
      </c>
      <c r="R83" s="10">
        <v>0</v>
      </c>
      <c r="S83" s="10">
        <v>0</v>
      </c>
      <c r="T83" s="33">
        <v>0</v>
      </c>
    </row>
    <row r="84" spans="1:20" ht="15" x14ac:dyDescent="0.25">
      <c r="A84" s="31" t="s">
        <v>2022</v>
      </c>
      <c r="B84" s="10">
        <v>37.5</v>
      </c>
      <c r="C84" s="32">
        <v>194.813768364336</v>
      </c>
      <c r="D84" s="10">
        <v>1133410</v>
      </c>
      <c r="E84" s="10">
        <v>1169068</v>
      </c>
      <c r="F84" s="10">
        <v>1165698</v>
      </c>
      <c r="G84" s="10">
        <v>1132385</v>
      </c>
      <c r="H84" s="10">
        <f t="shared" si="1"/>
        <v>4600561</v>
      </c>
      <c r="I84" s="32">
        <v>2015.8799999999999</v>
      </c>
      <c r="J84" s="10">
        <v>0</v>
      </c>
      <c r="K84" s="10">
        <v>2</v>
      </c>
      <c r="L84" s="10">
        <v>0</v>
      </c>
      <c r="M84" s="10">
        <v>1</v>
      </c>
      <c r="N84" s="10">
        <v>0</v>
      </c>
      <c r="O84" s="10">
        <v>0</v>
      </c>
      <c r="P84" s="10">
        <v>3</v>
      </c>
      <c r="Q84" s="33">
        <v>3.2347877149449906E-10</v>
      </c>
      <c r="R84" s="10">
        <v>0</v>
      </c>
      <c r="S84" s="10">
        <v>0</v>
      </c>
      <c r="T84" s="33">
        <v>0</v>
      </c>
    </row>
    <row r="85" spans="1:20" ht="15" x14ac:dyDescent="0.25">
      <c r="A85" s="31" t="s">
        <v>2023</v>
      </c>
      <c r="B85" s="10">
        <v>37.5</v>
      </c>
      <c r="C85" s="32">
        <v>215.75291711044801</v>
      </c>
      <c r="D85" s="10">
        <v>1133682</v>
      </c>
      <c r="E85" s="10">
        <v>1169333</v>
      </c>
      <c r="F85" s="10">
        <v>1165999</v>
      </c>
      <c r="G85" s="10">
        <v>1132543</v>
      </c>
      <c r="H85" s="10">
        <f t="shared" si="1"/>
        <v>4601557</v>
      </c>
      <c r="I85" s="32">
        <v>1997.04</v>
      </c>
      <c r="J85" s="10">
        <v>1</v>
      </c>
      <c r="K85" s="10">
        <v>0</v>
      </c>
      <c r="L85" s="10">
        <v>0</v>
      </c>
      <c r="M85" s="10">
        <v>1</v>
      </c>
      <c r="N85" s="10">
        <v>0</v>
      </c>
      <c r="O85" s="10">
        <v>0</v>
      </c>
      <c r="P85" s="10">
        <v>2</v>
      </c>
      <c r="Q85" s="33">
        <v>2.1763985399867847E-10</v>
      </c>
      <c r="R85" s="10">
        <v>0</v>
      </c>
      <c r="S85" s="10">
        <v>1</v>
      </c>
      <c r="T85" s="33">
        <v>1.0881992699933923E-10</v>
      </c>
    </row>
    <row r="86" spans="1:20" ht="15" x14ac:dyDescent="0.25">
      <c r="A86" s="31" t="s">
        <v>2024</v>
      </c>
      <c r="B86" s="10">
        <v>37.5</v>
      </c>
      <c r="C86" s="32">
        <v>137.66921940405001</v>
      </c>
      <c r="D86" s="10">
        <v>1133394</v>
      </c>
      <c r="E86" s="10">
        <v>1169028</v>
      </c>
      <c r="F86" s="10">
        <v>1165661</v>
      </c>
      <c r="G86" s="10">
        <v>1132338</v>
      </c>
      <c r="H86" s="10">
        <f t="shared" si="1"/>
        <v>4600421</v>
      </c>
      <c r="I86" s="32">
        <v>1997.04</v>
      </c>
      <c r="J86" s="10">
        <v>0</v>
      </c>
      <c r="K86" s="10">
        <v>0</v>
      </c>
      <c r="L86" s="10">
        <v>0</v>
      </c>
      <c r="M86" s="10">
        <v>1</v>
      </c>
      <c r="N86" s="10">
        <v>0</v>
      </c>
      <c r="O86" s="10">
        <v>0</v>
      </c>
      <c r="P86" s="10">
        <v>1</v>
      </c>
      <c r="Q86" s="33">
        <v>1.0884679833069593E-10</v>
      </c>
      <c r="R86" s="10">
        <v>0</v>
      </c>
      <c r="S86" s="10">
        <v>0</v>
      </c>
      <c r="T86" s="33">
        <v>0</v>
      </c>
    </row>
    <row r="87" spans="1:20" ht="15" x14ac:dyDescent="0.25">
      <c r="A87" s="31" t="s">
        <v>2025</v>
      </c>
      <c r="B87" s="10">
        <v>37.5</v>
      </c>
      <c r="C87" s="32">
        <v>117.301538285546</v>
      </c>
      <c r="D87" s="10">
        <v>1132849</v>
      </c>
      <c r="E87" s="10">
        <v>1168403</v>
      </c>
      <c r="F87" s="10">
        <v>1165025</v>
      </c>
      <c r="G87" s="10">
        <v>1131829</v>
      </c>
      <c r="H87" s="10">
        <f t="shared" si="1"/>
        <v>4598106</v>
      </c>
      <c r="I87" s="32">
        <v>2034.72</v>
      </c>
      <c r="J87" s="10">
        <v>1</v>
      </c>
      <c r="K87" s="10">
        <v>1</v>
      </c>
      <c r="L87" s="10">
        <v>0</v>
      </c>
      <c r="M87" s="10">
        <v>1</v>
      </c>
      <c r="N87" s="10">
        <v>1</v>
      </c>
      <c r="O87" s="10">
        <v>0</v>
      </c>
      <c r="P87" s="10">
        <v>4</v>
      </c>
      <c r="Q87" s="33">
        <v>4.27539611786934E-10</v>
      </c>
      <c r="R87" s="10">
        <v>0</v>
      </c>
      <c r="S87" s="10">
        <v>0</v>
      </c>
      <c r="T87" s="33">
        <v>0</v>
      </c>
    </row>
    <row r="88" spans="1:20" ht="15" x14ac:dyDescent="0.25">
      <c r="A88" s="31" t="s">
        <v>2026</v>
      </c>
      <c r="B88" s="10">
        <v>37.5</v>
      </c>
      <c r="C88" s="32">
        <v>149.194392146344</v>
      </c>
      <c r="D88" s="10">
        <v>1133403</v>
      </c>
      <c r="E88" s="10">
        <v>1169166</v>
      </c>
      <c r="F88" s="10">
        <v>1165778</v>
      </c>
      <c r="G88" s="10">
        <v>1132415</v>
      </c>
      <c r="H88" s="10">
        <f t="shared" si="1"/>
        <v>4600762</v>
      </c>
      <c r="I88" s="32">
        <v>2015.8799999999999</v>
      </c>
      <c r="J88" s="10">
        <v>4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4</v>
      </c>
      <c r="Q88" s="33">
        <v>4.3128618562620838E-10</v>
      </c>
      <c r="R88" s="10">
        <v>0</v>
      </c>
      <c r="S88" s="10">
        <v>1</v>
      </c>
      <c r="T88" s="33">
        <v>1.0782154640655209E-10</v>
      </c>
    </row>
    <row r="89" spans="1:20" ht="15" x14ac:dyDescent="0.25">
      <c r="A89" s="31" t="s">
        <v>2027</v>
      </c>
      <c r="B89" s="10">
        <v>37.5</v>
      </c>
      <c r="C89" s="32">
        <v>183.181908411997</v>
      </c>
      <c r="D89" s="10">
        <v>1132007</v>
      </c>
      <c r="E89" s="10">
        <v>1167896</v>
      </c>
      <c r="F89" s="10">
        <v>1164364</v>
      </c>
      <c r="G89" s="10">
        <v>1131051</v>
      </c>
      <c r="H89" s="10">
        <f t="shared" si="1"/>
        <v>4595318</v>
      </c>
      <c r="I89" s="32">
        <v>2034.72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0</v>
      </c>
      <c r="P89" s="10">
        <v>1</v>
      </c>
      <c r="Q89" s="33">
        <v>1.0694975049578571E-10</v>
      </c>
      <c r="R89" s="10">
        <v>1</v>
      </c>
      <c r="S89" s="10">
        <v>1</v>
      </c>
      <c r="T89" s="33">
        <v>2.1389950099157141E-10</v>
      </c>
    </row>
    <row r="90" spans="1:20" ht="15" x14ac:dyDescent="0.25">
      <c r="A90" s="31" t="s">
        <v>2028</v>
      </c>
      <c r="B90" s="10">
        <v>37.5</v>
      </c>
      <c r="C90" s="32">
        <v>130.32196124627899</v>
      </c>
      <c r="D90" s="10">
        <v>1132881</v>
      </c>
      <c r="E90" s="10">
        <v>1168513</v>
      </c>
      <c r="F90" s="10">
        <v>1165085</v>
      </c>
      <c r="G90" s="10">
        <v>1131944</v>
      </c>
      <c r="H90" s="10">
        <f t="shared" si="1"/>
        <v>4598423</v>
      </c>
      <c r="I90" s="32">
        <v>2034.72</v>
      </c>
      <c r="J90" s="10">
        <v>0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4</v>
      </c>
      <c r="Q90" s="33">
        <v>4.2751013862691013E-10</v>
      </c>
      <c r="R90" s="10">
        <v>0</v>
      </c>
      <c r="S90" s="10">
        <v>0</v>
      </c>
      <c r="T90" s="33">
        <v>0</v>
      </c>
    </row>
    <row r="91" spans="1:20" ht="15" x14ac:dyDescent="0.25">
      <c r="A91" s="31" t="s">
        <v>2029</v>
      </c>
      <c r="B91" s="10">
        <v>37.5</v>
      </c>
      <c r="C91" s="32">
        <v>202.06256604384501</v>
      </c>
      <c r="D91" s="10">
        <v>1131778</v>
      </c>
      <c r="E91" s="10">
        <v>1168150</v>
      </c>
      <c r="F91" s="10">
        <v>1164547</v>
      </c>
      <c r="G91" s="10">
        <v>1130957</v>
      </c>
      <c r="H91" s="10">
        <f t="shared" si="1"/>
        <v>4595432</v>
      </c>
      <c r="I91" s="32">
        <v>2034.72</v>
      </c>
      <c r="J91" s="10">
        <v>2</v>
      </c>
      <c r="K91" s="10">
        <v>0</v>
      </c>
      <c r="L91" s="10">
        <v>1</v>
      </c>
      <c r="M91" s="10">
        <v>0</v>
      </c>
      <c r="N91" s="10">
        <v>0</v>
      </c>
      <c r="O91" s="10">
        <v>1</v>
      </c>
      <c r="P91" s="10">
        <v>4</v>
      </c>
      <c r="Q91" s="33">
        <v>4.2778838946918847E-10</v>
      </c>
      <c r="R91" s="10">
        <v>0</v>
      </c>
      <c r="S91" s="10">
        <v>0</v>
      </c>
      <c r="T91" s="33">
        <v>0</v>
      </c>
    </row>
    <row r="92" spans="1:20" ht="15" x14ac:dyDescent="0.25">
      <c r="A92" s="31" t="s">
        <v>2030</v>
      </c>
      <c r="B92" s="10">
        <v>37.5</v>
      </c>
      <c r="C92" s="32">
        <v>193.07771976487501</v>
      </c>
      <c r="D92" s="10">
        <v>1133914</v>
      </c>
      <c r="E92" s="10">
        <v>1169723</v>
      </c>
      <c r="F92" s="10">
        <v>1166432</v>
      </c>
      <c r="G92" s="10">
        <v>1132930</v>
      </c>
      <c r="H92" s="10">
        <f t="shared" si="1"/>
        <v>4602999</v>
      </c>
      <c r="I92" s="32">
        <v>2034.72</v>
      </c>
      <c r="J92" s="10">
        <v>0</v>
      </c>
      <c r="K92" s="10">
        <v>0</v>
      </c>
      <c r="L92" s="10">
        <v>0</v>
      </c>
      <c r="M92" s="10">
        <v>0</v>
      </c>
      <c r="N92" s="10">
        <v>3</v>
      </c>
      <c r="O92" s="10">
        <v>1</v>
      </c>
      <c r="P92" s="10">
        <v>4</v>
      </c>
      <c r="Q92" s="33">
        <v>4.2708513605915883E-10</v>
      </c>
      <c r="R92" s="10">
        <v>1</v>
      </c>
      <c r="S92" s="10">
        <v>0</v>
      </c>
      <c r="T92" s="33">
        <v>1.0677128401478971E-10</v>
      </c>
    </row>
    <row r="93" spans="1:20" ht="15" x14ac:dyDescent="0.25">
      <c r="A93" s="31" t="s">
        <v>2031</v>
      </c>
      <c r="B93" s="10">
        <v>50</v>
      </c>
      <c r="C93" s="32">
        <v>100.185959901903</v>
      </c>
      <c r="D93" s="10">
        <v>1132654</v>
      </c>
      <c r="E93" s="10">
        <v>1168288</v>
      </c>
      <c r="F93" s="10">
        <v>1164866</v>
      </c>
      <c r="G93" s="10">
        <v>1131667</v>
      </c>
      <c r="H93" s="10">
        <f t="shared" si="1"/>
        <v>4597475</v>
      </c>
      <c r="I93" s="32">
        <v>1979.0200000000002</v>
      </c>
      <c r="J93" s="10">
        <v>3</v>
      </c>
      <c r="K93" s="10">
        <v>0</v>
      </c>
      <c r="L93" s="10">
        <v>0</v>
      </c>
      <c r="M93" s="10">
        <v>1</v>
      </c>
      <c r="N93" s="10">
        <v>0</v>
      </c>
      <c r="O93" s="10">
        <v>0</v>
      </c>
      <c r="P93" s="10">
        <v>4</v>
      </c>
      <c r="Q93" s="33">
        <v>4.3963314935169449E-10</v>
      </c>
      <c r="R93" s="10">
        <v>0</v>
      </c>
      <c r="S93" s="10">
        <v>1</v>
      </c>
      <c r="T93" s="33">
        <v>1.0990828733792362E-10</v>
      </c>
    </row>
    <row r="94" spans="1:20" ht="15" x14ac:dyDescent="0.25">
      <c r="A94" s="31" t="s">
        <v>2032</v>
      </c>
      <c r="B94" s="10">
        <v>50</v>
      </c>
      <c r="C94" s="32">
        <v>97.181027727284601</v>
      </c>
      <c r="D94" s="10">
        <v>1133022</v>
      </c>
      <c r="E94" s="10">
        <v>1168725</v>
      </c>
      <c r="F94" s="10">
        <v>1165329</v>
      </c>
      <c r="G94" s="10">
        <v>1132004</v>
      </c>
      <c r="H94" s="10">
        <f t="shared" si="1"/>
        <v>4599080</v>
      </c>
      <c r="I94" s="32">
        <v>1979.0200000000002</v>
      </c>
      <c r="J94" s="10">
        <v>0</v>
      </c>
      <c r="K94" s="10">
        <v>1</v>
      </c>
      <c r="L94" s="10">
        <v>0</v>
      </c>
      <c r="M94" s="10">
        <v>2</v>
      </c>
      <c r="N94" s="10">
        <v>1</v>
      </c>
      <c r="O94" s="10">
        <v>0</v>
      </c>
      <c r="P94" s="10">
        <v>4</v>
      </c>
      <c r="Q94" s="33">
        <v>4.3947972492665522E-10</v>
      </c>
      <c r="R94" s="10">
        <v>0</v>
      </c>
      <c r="S94" s="10">
        <v>1</v>
      </c>
      <c r="T94" s="33">
        <v>1.0986993123166381E-10</v>
      </c>
    </row>
    <row r="95" spans="1:20" ht="15" x14ac:dyDescent="0.25">
      <c r="A95" s="31" t="s">
        <v>2033</v>
      </c>
      <c r="B95" s="10">
        <v>50</v>
      </c>
      <c r="C95" s="32">
        <v>43.867692796380901</v>
      </c>
      <c r="D95" s="10">
        <v>1129804</v>
      </c>
      <c r="E95" s="10">
        <v>1164136</v>
      </c>
      <c r="F95" s="10">
        <v>1160881</v>
      </c>
      <c r="G95" s="10">
        <v>1128875</v>
      </c>
      <c r="H95" s="10">
        <f t="shared" si="1"/>
        <v>4583696</v>
      </c>
      <c r="I95" s="32">
        <v>1979.0200000000002</v>
      </c>
      <c r="J95" s="10">
        <v>1</v>
      </c>
      <c r="K95" s="10">
        <v>1</v>
      </c>
      <c r="L95" s="10">
        <v>0</v>
      </c>
      <c r="M95" s="10">
        <v>1</v>
      </c>
      <c r="N95" s="10">
        <v>2</v>
      </c>
      <c r="O95" s="10">
        <v>0</v>
      </c>
      <c r="P95" s="10">
        <v>5</v>
      </c>
      <c r="Q95" s="33">
        <v>5.511934073822962E-10</v>
      </c>
      <c r="R95" s="10">
        <v>0</v>
      </c>
      <c r="S95" s="10">
        <v>0</v>
      </c>
      <c r="T95" s="33">
        <v>0</v>
      </c>
    </row>
    <row r="96" spans="1:20" ht="15" x14ac:dyDescent="0.25">
      <c r="A96" s="31" t="s">
        <v>2034</v>
      </c>
      <c r="B96" s="10">
        <v>50</v>
      </c>
      <c r="C96" s="32">
        <v>138.394036924928</v>
      </c>
      <c r="D96" s="10">
        <v>1134043</v>
      </c>
      <c r="E96" s="10">
        <v>1169917</v>
      </c>
      <c r="F96" s="10">
        <v>1166635</v>
      </c>
      <c r="G96" s="10">
        <v>1133070</v>
      </c>
      <c r="H96" s="10">
        <f t="shared" si="1"/>
        <v>4603665</v>
      </c>
      <c r="I96" s="32">
        <v>1979.0200000000002</v>
      </c>
      <c r="J96" s="10">
        <v>2</v>
      </c>
      <c r="K96" s="10">
        <v>0</v>
      </c>
      <c r="L96" s="10">
        <v>0</v>
      </c>
      <c r="M96" s="10">
        <v>0</v>
      </c>
      <c r="N96" s="10">
        <v>1</v>
      </c>
      <c r="O96" s="10">
        <v>0</v>
      </c>
      <c r="P96" s="10">
        <v>3</v>
      </c>
      <c r="Q96" s="33">
        <v>3.2928152026412887E-10</v>
      </c>
      <c r="R96" s="10">
        <v>0</v>
      </c>
      <c r="S96" s="10">
        <v>0</v>
      </c>
      <c r="T96" s="33">
        <v>0</v>
      </c>
    </row>
    <row r="97" spans="1:20" ht="15" x14ac:dyDescent="0.25">
      <c r="A97" s="31" t="s">
        <v>2035</v>
      </c>
      <c r="B97" s="10">
        <v>50</v>
      </c>
      <c r="C97" s="32">
        <v>112.326097105763</v>
      </c>
      <c r="D97" s="10">
        <v>1132971</v>
      </c>
      <c r="E97" s="10">
        <v>1168592</v>
      </c>
      <c r="F97" s="10">
        <v>1165205</v>
      </c>
      <c r="G97" s="10">
        <v>1131991</v>
      </c>
      <c r="H97" s="10">
        <f t="shared" si="1"/>
        <v>4598759</v>
      </c>
      <c r="I97" s="32">
        <v>2016.3600000000001</v>
      </c>
      <c r="J97" s="10">
        <v>2</v>
      </c>
      <c r="K97" s="10">
        <v>1</v>
      </c>
      <c r="L97" s="10">
        <v>1</v>
      </c>
      <c r="M97" s="10">
        <v>0</v>
      </c>
      <c r="N97" s="10">
        <v>0</v>
      </c>
      <c r="O97" s="10">
        <v>2</v>
      </c>
      <c r="P97" s="10">
        <v>6</v>
      </c>
      <c r="Q97" s="33">
        <v>6.4705697960961441E-10</v>
      </c>
      <c r="R97" s="10">
        <v>0</v>
      </c>
      <c r="S97" s="10">
        <v>0</v>
      </c>
      <c r="T97" s="33">
        <v>0</v>
      </c>
    </row>
    <row r="98" spans="1:20" ht="15" x14ac:dyDescent="0.25">
      <c r="A98" s="31" t="s">
        <v>2036</v>
      </c>
      <c r="B98" s="10">
        <v>50</v>
      </c>
      <c r="C98" s="32">
        <v>46.082897546088901</v>
      </c>
      <c r="D98" s="10">
        <v>1132484</v>
      </c>
      <c r="E98" s="10">
        <v>1168044</v>
      </c>
      <c r="F98" s="10">
        <v>1164635</v>
      </c>
      <c r="G98" s="10">
        <v>1131499</v>
      </c>
      <c r="H98" s="10">
        <f t="shared" si="1"/>
        <v>4596662</v>
      </c>
      <c r="I98" s="32">
        <v>1997.6900000000003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33">
        <v>1.0890036460888143E-10</v>
      </c>
      <c r="R98" s="10">
        <v>0</v>
      </c>
      <c r="S98" s="10">
        <v>0</v>
      </c>
      <c r="T98" s="33">
        <v>0</v>
      </c>
    </row>
    <row r="99" spans="1:20" ht="15" x14ac:dyDescent="0.25">
      <c r="A99" s="31" t="s">
        <v>2037</v>
      </c>
      <c r="B99" s="10">
        <v>50</v>
      </c>
      <c r="C99" s="32">
        <v>133.805788797529</v>
      </c>
      <c r="D99" s="10">
        <v>1133136</v>
      </c>
      <c r="E99" s="10">
        <v>1168810</v>
      </c>
      <c r="F99" s="10">
        <v>1165387</v>
      </c>
      <c r="G99" s="10">
        <v>1132206</v>
      </c>
      <c r="H99" s="10">
        <f t="shared" si="1"/>
        <v>4599539</v>
      </c>
      <c r="I99" s="32">
        <v>1997.6900000000003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1</v>
      </c>
      <c r="Q99" s="33">
        <v>1.0883224770651804E-10</v>
      </c>
      <c r="R99" s="10">
        <v>0</v>
      </c>
      <c r="S99" s="10">
        <v>0</v>
      </c>
      <c r="T99" s="33">
        <v>0</v>
      </c>
    </row>
    <row r="100" spans="1:20" ht="15" x14ac:dyDescent="0.25">
      <c r="A100" s="31" t="s">
        <v>2038</v>
      </c>
      <c r="B100" s="10">
        <v>50</v>
      </c>
      <c r="C100" s="32">
        <v>74.403625470459602</v>
      </c>
      <c r="D100" s="10">
        <v>1132315</v>
      </c>
      <c r="E100" s="10">
        <v>1167878</v>
      </c>
      <c r="F100" s="10">
        <v>1164441</v>
      </c>
      <c r="G100" s="10">
        <v>1131404</v>
      </c>
      <c r="H100" s="10">
        <f t="shared" si="1"/>
        <v>4596038</v>
      </c>
      <c r="I100" s="32">
        <v>1979.0200000000002</v>
      </c>
      <c r="J100" s="10">
        <v>3</v>
      </c>
      <c r="K100" s="10">
        <v>0</v>
      </c>
      <c r="L100" s="10">
        <v>0</v>
      </c>
      <c r="M100" s="10">
        <v>3</v>
      </c>
      <c r="N100" s="10">
        <v>2</v>
      </c>
      <c r="O100" s="10">
        <v>0</v>
      </c>
      <c r="P100" s="10">
        <v>8</v>
      </c>
      <c r="Q100" s="33">
        <v>8.7954121063214947E-10</v>
      </c>
      <c r="R100" s="10">
        <v>0</v>
      </c>
      <c r="S100" s="10">
        <v>1</v>
      </c>
      <c r="T100" s="33">
        <v>1.0994265132901868E-10</v>
      </c>
    </row>
    <row r="101" spans="1:20" ht="15" x14ac:dyDescent="0.25">
      <c r="A101" s="31" t="s">
        <v>2039</v>
      </c>
      <c r="B101" s="10">
        <v>50</v>
      </c>
      <c r="C101" s="32">
        <v>71.081688310473893</v>
      </c>
      <c r="D101" s="10">
        <v>1132861</v>
      </c>
      <c r="E101" s="10">
        <v>1168525</v>
      </c>
      <c r="F101" s="10">
        <v>1165172</v>
      </c>
      <c r="G101" s="10">
        <v>1131909</v>
      </c>
      <c r="H101" s="10">
        <f t="shared" si="1"/>
        <v>4598467</v>
      </c>
      <c r="I101" s="32">
        <v>1997.6900000000003</v>
      </c>
      <c r="J101" s="10">
        <v>0</v>
      </c>
      <c r="K101" s="10">
        <v>3</v>
      </c>
      <c r="L101" s="10">
        <v>0</v>
      </c>
      <c r="M101" s="10">
        <v>0</v>
      </c>
      <c r="N101" s="10">
        <v>0</v>
      </c>
      <c r="O101" s="10">
        <v>0</v>
      </c>
      <c r="P101" s="10">
        <v>3</v>
      </c>
      <c r="Q101" s="33">
        <v>3.265728564217968E-10</v>
      </c>
      <c r="R101" s="10">
        <v>0</v>
      </c>
      <c r="S101" s="10">
        <v>0</v>
      </c>
      <c r="T101" s="33">
        <v>0</v>
      </c>
    </row>
    <row r="102" spans="1:20" ht="15" x14ac:dyDescent="0.25">
      <c r="A102" s="31" t="s">
        <v>2040</v>
      </c>
      <c r="B102" s="10">
        <v>50</v>
      </c>
      <c r="C102" s="32">
        <v>59.383877765909098</v>
      </c>
      <c r="D102" s="10">
        <v>1132699</v>
      </c>
      <c r="E102" s="10">
        <v>1168295</v>
      </c>
      <c r="F102" s="10">
        <v>1164816</v>
      </c>
      <c r="G102" s="10">
        <v>1131729</v>
      </c>
      <c r="H102" s="10">
        <f t="shared" si="1"/>
        <v>4597539</v>
      </c>
      <c r="I102" s="32">
        <v>1997.6900000000003</v>
      </c>
      <c r="J102" s="10">
        <v>0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2</v>
      </c>
      <c r="Q102" s="33">
        <v>2.1775918280792841E-10</v>
      </c>
      <c r="R102" s="10">
        <v>0</v>
      </c>
      <c r="S102" s="10">
        <v>0</v>
      </c>
      <c r="T102" s="33">
        <v>0</v>
      </c>
    </row>
    <row r="103" spans="1:20" ht="15" x14ac:dyDescent="0.25">
      <c r="A103" s="31" t="s">
        <v>2041</v>
      </c>
      <c r="B103" s="10">
        <v>50</v>
      </c>
      <c r="C103" s="32">
        <v>30.070757700776099</v>
      </c>
      <c r="D103" s="10">
        <v>1131213</v>
      </c>
      <c r="E103" s="10">
        <v>1166414</v>
      </c>
      <c r="F103" s="10">
        <v>1162896</v>
      </c>
      <c r="G103" s="10">
        <v>1130313</v>
      </c>
      <c r="H103" s="10">
        <f t="shared" si="1"/>
        <v>4590836</v>
      </c>
      <c r="I103" s="32">
        <v>1997.6900000000003</v>
      </c>
      <c r="J103" s="10">
        <v>2</v>
      </c>
      <c r="K103" s="10">
        <v>0</v>
      </c>
      <c r="L103" s="10">
        <v>0</v>
      </c>
      <c r="M103" s="10">
        <v>0</v>
      </c>
      <c r="N103" s="10">
        <v>1</v>
      </c>
      <c r="O103" s="10">
        <v>0</v>
      </c>
      <c r="P103" s="10">
        <v>3</v>
      </c>
      <c r="Q103" s="33">
        <v>3.2711569381946355E-10</v>
      </c>
      <c r="R103" s="10">
        <v>0</v>
      </c>
      <c r="S103" s="10">
        <v>0</v>
      </c>
      <c r="T103" s="33">
        <v>0</v>
      </c>
    </row>
    <row r="104" spans="1:20" ht="15" x14ac:dyDescent="0.25">
      <c r="A104" s="31" t="s">
        <v>2042</v>
      </c>
      <c r="B104" s="10">
        <v>50</v>
      </c>
      <c r="C104" s="32">
        <v>78.759733237751405</v>
      </c>
      <c r="D104" s="10">
        <v>1132699</v>
      </c>
      <c r="E104" s="10">
        <v>1168358</v>
      </c>
      <c r="F104" s="10">
        <v>1164943</v>
      </c>
      <c r="G104" s="10">
        <v>1131802</v>
      </c>
      <c r="H104" s="10">
        <f t="shared" si="1"/>
        <v>4597802</v>
      </c>
      <c r="I104" s="32">
        <v>1997.6900000000003</v>
      </c>
      <c r="J104" s="10">
        <v>3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4</v>
      </c>
      <c r="Q104" s="33">
        <v>4.3549345342299665E-10</v>
      </c>
      <c r="R104" s="10">
        <v>0</v>
      </c>
      <c r="S104" s="10">
        <v>0</v>
      </c>
      <c r="T104" s="33">
        <v>0</v>
      </c>
    </row>
    <row r="105" spans="1:20" ht="15" x14ac:dyDescent="0.25">
      <c r="A105" s="31" t="s">
        <v>2043</v>
      </c>
      <c r="B105" s="10">
        <v>50</v>
      </c>
      <c r="C105" s="32">
        <v>38.839929980168201</v>
      </c>
      <c r="D105" s="10">
        <v>1131910</v>
      </c>
      <c r="E105" s="10">
        <v>1167318</v>
      </c>
      <c r="F105" s="10">
        <v>1163885</v>
      </c>
      <c r="G105" s="10">
        <v>1131014</v>
      </c>
      <c r="H105" s="10">
        <f t="shared" si="1"/>
        <v>4594127</v>
      </c>
      <c r="I105" s="32">
        <v>1997.6900000000003</v>
      </c>
      <c r="J105" s="10">
        <v>2</v>
      </c>
      <c r="K105" s="10">
        <v>0</v>
      </c>
      <c r="L105" s="10">
        <v>0</v>
      </c>
      <c r="M105" s="10">
        <v>1</v>
      </c>
      <c r="N105" s="10">
        <v>1</v>
      </c>
      <c r="O105" s="10">
        <v>0</v>
      </c>
      <c r="P105" s="10">
        <v>4</v>
      </c>
      <c r="Q105" s="33">
        <v>4.3584181959601048E-10</v>
      </c>
      <c r="R105" s="10">
        <v>0</v>
      </c>
      <c r="S105" s="10">
        <v>1</v>
      </c>
      <c r="T105" s="33">
        <v>1.0896045489900262E-10</v>
      </c>
    </row>
    <row r="106" spans="1:20" ht="15" x14ac:dyDescent="0.25">
      <c r="A106" s="31" t="s">
        <v>2044</v>
      </c>
      <c r="B106" s="10">
        <v>50</v>
      </c>
      <c r="C106" s="32">
        <v>105.999528468856</v>
      </c>
      <c r="D106" s="10">
        <v>1133704</v>
      </c>
      <c r="E106" s="10">
        <v>1169475</v>
      </c>
      <c r="F106" s="10">
        <v>1166140</v>
      </c>
      <c r="G106" s="10">
        <v>1132710</v>
      </c>
      <c r="H106" s="10">
        <f t="shared" si="1"/>
        <v>4602029</v>
      </c>
      <c r="I106" s="32">
        <v>2016.3600000000001</v>
      </c>
      <c r="J106" s="10">
        <v>1</v>
      </c>
      <c r="K106" s="10">
        <v>2</v>
      </c>
      <c r="L106" s="10">
        <v>0</v>
      </c>
      <c r="M106" s="10">
        <v>1</v>
      </c>
      <c r="N106" s="10">
        <v>2</v>
      </c>
      <c r="O106" s="10">
        <v>0</v>
      </c>
      <c r="P106" s="10">
        <v>6</v>
      </c>
      <c r="Q106" s="33">
        <v>6.4659720929453746E-10</v>
      </c>
      <c r="R106" s="10">
        <v>0</v>
      </c>
      <c r="S106" s="10">
        <v>0</v>
      </c>
      <c r="T106" s="33">
        <v>0</v>
      </c>
    </row>
    <row r="107" spans="1:20" ht="15" x14ac:dyDescent="0.25">
      <c r="A107" s="31" t="s">
        <v>2045</v>
      </c>
      <c r="B107" s="10">
        <v>50</v>
      </c>
      <c r="C107" s="32">
        <v>154.59966475509501</v>
      </c>
      <c r="D107" s="10">
        <v>1132338</v>
      </c>
      <c r="E107" s="10">
        <v>1167866</v>
      </c>
      <c r="F107" s="10">
        <v>1164420</v>
      </c>
      <c r="G107" s="10">
        <v>1131419</v>
      </c>
      <c r="H107" s="10">
        <f t="shared" si="1"/>
        <v>4596043</v>
      </c>
      <c r="I107" s="32">
        <v>2016.3600000000001</v>
      </c>
      <c r="J107" s="10">
        <v>2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4</v>
      </c>
      <c r="Q107" s="33">
        <v>4.3162623565424007E-10</v>
      </c>
      <c r="R107" s="10">
        <v>0</v>
      </c>
      <c r="S107" s="10">
        <v>1</v>
      </c>
      <c r="T107" s="33">
        <v>1.0790655891356002E-10</v>
      </c>
    </row>
    <row r="108" spans="1:20" ht="15" x14ac:dyDescent="0.25">
      <c r="A108" s="31" t="s">
        <v>2046</v>
      </c>
      <c r="B108" s="10">
        <v>50</v>
      </c>
      <c r="C108" s="32">
        <v>92.207112876085802</v>
      </c>
      <c r="D108" s="10">
        <v>1132951</v>
      </c>
      <c r="E108" s="10">
        <v>1168541</v>
      </c>
      <c r="F108" s="10">
        <v>1165197</v>
      </c>
      <c r="G108" s="10">
        <v>1131929</v>
      </c>
      <c r="H108" s="10">
        <f t="shared" si="1"/>
        <v>4598618</v>
      </c>
      <c r="I108" s="32">
        <v>2016.3600000000001</v>
      </c>
      <c r="J108" s="10">
        <v>3</v>
      </c>
      <c r="K108" s="10">
        <v>0</v>
      </c>
      <c r="L108" s="10">
        <v>1</v>
      </c>
      <c r="M108" s="10">
        <v>1</v>
      </c>
      <c r="N108" s="10">
        <v>2</v>
      </c>
      <c r="O108" s="10">
        <v>1</v>
      </c>
      <c r="P108" s="10">
        <v>8</v>
      </c>
      <c r="Q108" s="33">
        <v>8.6276909236428008E-10</v>
      </c>
      <c r="R108" s="10">
        <v>0</v>
      </c>
      <c r="S108" s="10">
        <v>1</v>
      </c>
      <c r="T108" s="33">
        <v>1.0784613654553501E-10</v>
      </c>
    </row>
    <row r="109" spans="1:20" ht="15" x14ac:dyDescent="0.25">
      <c r="A109" s="31" t="s">
        <v>2047</v>
      </c>
      <c r="B109" s="10">
        <v>50</v>
      </c>
      <c r="C109" s="32">
        <v>80.346907919833001</v>
      </c>
      <c r="D109" s="10">
        <v>1132833</v>
      </c>
      <c r="E109" s="10">
        <v>1168357</v>
      </c>
      <c r="F109" s="10">
        <v>1165041</v>
      </c>
      <c r="G109" s="10">
        <v>1131871</v>
      </c>
      <c r="H109" s="10">
        <f t="shared" si="1"/>
        <v>4598102</v>
      </c>
      <c r="I109" s="32">
        <v>1997.6900000000003</v>
      </c>
      <c r="J109" s="10">
        <v>0</v>
      </c>
      <c r="K109" s="10">
        <v>1</v>
      </c>
      <c r="L109" s="10">
        <v>0</v>
      </c>
      <c r="M109" s="10">
        <v>1</v>
      </c>
      <c r="N109" s="10">
        <v>1</v>
      </c>
      <c r="O109" s="10">
        <v>0</v>
      </c>
      <c r="P109" s="10">
        <v>3</v>
      </c>
      <c r="Q109" s="33">
        <v>3.2659877996429194E-10</v>
      </c>
      <c r="R109" s="10">
        <v>1</v>
      </c>
      <c r="S109" s="10">
        <v>2</v>
      </c>
      <c r="T109" s="33">
        <v>3.2659877996429194E-10</v>
      </c>
    </row>
    <row r="110" spans="1:20" ht="15" x14ac:dyDescent="0.25">
      <c r="A110" s="31" t="s">
        <v>2048</v>
      </c>
      <c r="B110" s="10">
        <v>50</v>
      </c>
      <c r="C110" s="32">
        <v>43.361036635967103</v>
      </c>
      <c r="D110" s="10">
        <v>1131987</v>
      </c>
      <c r="E110" s="10">
        <v>1167537</v>
      </c>
      <c r="F110" s="10">
        <v>1164040</v>
      </c>
      <c r="G110" s="10">
        <v>1131183</v>
      </c>
      <c r="H110" s="10">
        <f t="shared" si="1"/>
        <v>4594747</v>
      </c>
      <c r="I110" s="32">
        <v>1979.0200000000002</v>
      </c>
      <c r="J110" s="10">
        <v>0</v>
      </c>
      <c r="K110" s="10">
        <v>0</v>
      </c>
      <c r="L110" s="10">
        <v>0</v>
      </c>
      <c r="M110" s="10">
        <v>0</v>
      </c>
      <c r="N110" s="10">
        <v>2</v>
      </c>
      <c r="O110" s="10">
        <v>0</v>
      </c>
      <c r="P110" s="10">
        <v>2</v>
      </c>
      <c r="Q110" s="33">
        <v>2.199470844984154E-10</v>
      </c>
      <c r="R110" s="10">
        <v>0</v>
      </c>
      <c r="S110" s="10">
        <v>0</v>
      </c>
      <c r="T110" s="33">
        <v>0</v>
      </c>
    </row>
    <row r="111" spans="1:20" ht="15" x14ac:dyDescent="0.25">
      <c r="A111" s="31" t="s">
        <v>2049</v>
      </c>
      <c r="B111" s="10">
        <v>50</v>
      </c>
      <c r="C111" s="32">
        <v>74.522442018431803</v>
      </c>
      <c r="D111" s="10">
        <v>1132562</v>
      </c>
      <c r="E111" s="10">
        <v>1168088</v>
      </c>
      <c r="F111" s="10">
        <v>1164689</v>
      </c>
      <c r="G111" s="10">
        <v>1131596</v>
      </c>
      <c r="H111" s="10">
        <f t="shared" si="1"/>
        <v>4596935</v>
      </c>
      <c r="I111" s="32">
        <v>1997.6900000000003</v>
      </c>
      <c r="J111" s="10">
        <v>2</v>
      </c>
      <c r="K111" s="10">
        <v>0</v>
      </c>
      <c r="L111" s="10">
        <v>0</v>
      </c>
      <c r="M111" s="10">
        <v>1</v>
      </c>
      <c r="N111" s="10">
        <v>0</v>
      </c>
      <c r="O111" s="10">
        <v>0</v>
      </c>
      <c r="P111" s="10">
        <v>3</v>
      </c>
      <c r="Q111" s="33">
        <v>3.2668169189935706E-10</v>
      </c>
      <c r="R111" s="10">
        <v>0</v>
      </c>
      <c r="S111" s="10">
        <v>0</v>
      </c>
      <c r="T111" s="33">
        <v>0</v>
      </c>
    </row>
    <row r="112" spans="1:20" ht="15" x14ac:dyDescent="0.25">
      <c r="A112" s="31" t="s">
        <v>2050</v>
      </c>
      <c r="B112" s="10">
        <v>50</v>
      </c>
      <c r="C112" s="32">
        <v>75.976441047493694</v>
      </c>
      <c r="D112" s="10">
        <v>1132918</v>
      </c>
      <c r="E112" s="10">
        <v>1168529</v>
      </c>
      <c r="F112" s="10">
        <v>1165183</v>
      </c>
      <c r="G112" s="10">
        <v>1132004</v>
      </c>
      <c r="H112" s="10">
        <f t="shared" si="1"/>
        <v>4598634</v>
      </c>
      <c r="I112" s="32">
        <v>1979.0200000000002</v>
      </c>
      <c r="J112" s="10">
        <v>1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5</v>
      </c>
      <c r="Q112" s="33">
        <v>5.4940293501170174E-10</v>
      </c>
      <c r="R112" s="10">
        <v>0</v>
      </c>
      <c r="S112" s="10">
        <v>2</v>
      </c>
      <c r="T112" s="33">
        <v>2.1976117400468067E-10</v>
      </c>
    </row>
    <row r="113" spans="9:17" x14ac:dyDescent="0.2">
      <c r="I113" s="21"/>
      <c r="Q113" s="20"/>
    </row>
  </sheetData>
  <mergeCells count="1">
    <mergeCell ref="A1:T1"/>
  </mergeCells>
  <phoneticPr fontId="3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9"/>
  <sheetViews>
    <sheetView workbookViewId="0">
      <selection activeCell="D2" sqref="D2:E2"/>
    </sheetView>
  </sheetViews>
  <sheetFormatPr defaultRowHeight="14.25" x14ac:dyDescent="0.2"/>
  <cols>
    <col min="2" max="2" width="32.5" customWidth="1"/>
    <col min="3" max="3" width="21.375" customWidth="1"/>
    <col min="4" max="4" width="22.75" customWidth="1"/>
    <col min="5" max="5" width="25.625" customWidth="1"/>
  </cols>
  <sheetData>
    <row r="1" spans="1:5" s="17" customFormat="1" x14ac:dyDescent="0.2">
      <c r="A1" s="87" t="s">
        <v>2120</v>
      </c>
      <c r="B1" s="88"/>
      <c r="C1" s="88"/>
      <c r="D1" s="88"/>
      <c r="E1" s="89"/>
    </row>
    <row r="2" spans="1:5" ht="15" x14ac:dyDescent="0.2">
      <c r="A2" s="8" t="s">
        <v>25</v>
      </c>
      <c r="B2" s="8" t="s">
        <v>39</v>
      </c>
      <c r="C2" s="95" t="s">
        <v>2125</v>
      </c>
      <c r="D2" s="80" t="s">
        <v>2126</v>
      </c>
      <c r="E2" s="80"/>
    </row>
    <row r="3" spans="1:5" ht="15" x14ac:dyDescent="0.2">
      <c r="A3" s="11" t="s">
        <v>40</v>
      </c>
      <c r="B3" s="33">
        <v>-4.7279999999999998</v>
      </c>
      <c r="C3" s="10">
        <v>8.2000000000000003E-2</v>
      </c>
      <c r="D3" s="33">
        <v>-10.050000000000001</v>
      </c>
      <c r="E3" s="33">
        <v>0.6</v>
      </c>
    </row>
    <row r="4" spans="1:5" ht="18" x14ac:dyDescent="0.2">
      <c r="A4" s="10" t="s">
        <v>42</v>
      </c>
      <c r="B4" s="33">
        <v>-16.163</v>
      </c>
      <c r="C4" s="10" t="s">
        <v>1591</v>
      </c>
      <c r="D4" s="33">
        <v>-21.2</v>
      </c>
      <c r="E4" s="33">
        <v>-11.13</v>
      </c>
    </row>
    <row r="5" spans="1:5" ht="18" x14ac:dyDescent="0.2">
      <c r="A5" s="10" t="s">
        <v>44</v>
      </c>
      <c r="B5" s="33">
        <v>-16.256</v>
      </c>
      <c r="C5" s="10" t="s">
        <v>1590</v>
      </c>
      <c r="D5" s="33">
        <v>-22.57</v>
      </c>
      <c r="E5" s="33">
        <v>-9.9499999999999993</v>
      </c>
    </row>
    <row r="9" spans="1:5" x14ac:dyDescent="0.2">
      <c r="B9" t="s">
        <v>1811</v>
      </c>
    </row>
  </sheetData>
  <mergeCells count="2">
    <mergeCell ref="D2:E2"/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12"/>
  <sheetViews>
    <sheetView workbookViewId="0">
      <selection activeCell="D4" sqref="D4"/>
    </sheetView>
  </sheetViews>
  <sheetFormatPr defaultRowHeight="14.25" x14ac:dyDescent="0.2"/>
  <cols>
    <col min="1" max="1" width="6.375" style="38" bestFit="1" customWidth="1"/>
    <col min="2" max="2" width="31.125" style="16" bestFit="1" customWidth="1"/>
    <col min="3" max="3" width="9.5" style="16" bestFit="1" customWidth="1"/>
    <col min="4" max="5" width="14.375" style="16" bestFit="1" customWidth="1"/>
    <col min="6" max="6" width="14.375" style="16" customWidth="1"/>
    <col min="7" max="7" width="14.25" style="16" bestFit="1" customWidth="1"/>
    <col min="8" max="8" width="13" style="16" bestFit="1" customWidth="1"/>
    <col min="9" max="9" width="10.625" style="16" bestFit="1" customWidth="1"/>
    <col min="10" max="11" width="9.25" style="16" bestFit="1" customWidth="1"/>
    <col min="12" max="12" width="9.125" style="16" bestFit="1" customWidth="1"/>
    <col min="13" max="14" width="9.25" style="16" bestFit="1" customWidth="1"/>
    <col min="15" max="15" width="9.375" style="16" bestFit="1" customWidth="1"/>
    <col min="16" max="16" width="9.75" style="16" bestFit="1" customWidth="1"/>
    <col min="17" max="17" width="13" style="16" bestFit="1" customWidth="1"/>
    <col min="18" max="18" width="9" style="16"/>
    <col min="19" max="19" width="8.5" style="16" bestFit="1" customWidth="1"/>
    <col min="20" max="20" width="9.5" style="16" customWidth="1"/>
    <col min="21" max="16384" width="9" style="16"/>
  </cols>
  <sheetData>
    <row r="1" spans="1:24" s="35" customFormat="1" x14ac:dyDescent="0.2">
      <c r="A1" s="75" t="s">
        <v>1837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4" s="36" customFormat="1" x14ac:dyDescent="0.2">
      <c r="A2" s="8" t="s">
        <v>11</v>
      </c>
      <c r="B2" s="9" t="s">
        <v>24</v>
      </c>
      <c r="C2" s="8" t="s">
        <v>0</v>
      </c>
      <c r="D2" s="9" t="s">
        <v>20</v>
      </c>
      <c r="E2" s="9" t="s">
        <v>21</v>
      </c>
      <c r="F2" s="8" t="s">
        <v>22</v>
      </c>
      <c r="G2" s="9" t="s">
        <v>23</v>
      </c>
      <c r="H2" s="8" t="s">
        <v>19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7</v>
      </c>
      <c r="Q2" s="9" t="s">
        <v>5</v>
      </c>
      <c r="R2" s="24" t="s">
        <v>8</v>
      </c>
      <c r="S2" s="9" t="s">
        <v>9</v>
      </c>
      <c r="T2" s="24" t="s">
        <v>10</v>
      </c>
      <c r="V2" s="37"/>
      <c r="X2" s="37"/>
    </row>
    <row r="3" spans="1:24" ht="15" x14ac:dyDescent="0.25">
      <c r="A3" s="31" t="s">
        <v>2051</v>
      </c>
      <c r="B3" s="26">
        <v>0</v>
      </c>
      <c r="C3" s="32">
        <v>140.54520658029901</v>
      </c>
      <c r="D3" s="30">
        <v>127218</v>
      </c>
      <c r="E3" s="30">
        <v>216852</v>
      </c>
      <c r="F3" s="30">
        <v>215123</v>
      </c>
      <c r="G3" s="30">
        <v>123310</v>
      </c>
      <c r="H3" s="10">
        <v>682503</v>
      </c>
      <c r="I3" s="32">
        <v>2906.2000000000003</v>
      </c>
      <c r="J3" s="30">
        <v>0</v>
      </c>
      <c r="K3" s="26">
        <v>0</v>
      </c>
      <c r="L3" s="26">
        <v>0</v>
      </c>
      <c r="M3" s="26">
        <v>0</v>
      </c>
      <c r="N3" s="26">
        <v>0</v>
      </c>
      <c r="O3" s="26">
        <v>0</v>
      </c>
      <c r="P3" s="30">
        <v>0</v>
      </c>
      <c r="Q3" s="33">
        <v>0</v>
      </c>
      <c r="R3" s="26">
        <v>0</v>
      </c>
      <c r="S3" s="10">
        <v>0</v>
      </c>
      <c r="T3" s="33">
        <v>0</v>
      </c>
    </row>
    <row r="4" spans="1:24" ht="15" x14ac:dyDescent="0.25">
      <c r="A4" s="31" t="s">
        <v>1839</v>
      </c>
      <c r="B4" s="26">
        <v>0</v>
      </c>
      <c r="C4" s="32">
        <v>114.89078078006401</v>
      </c>
      <c r="D4" s="30">
        <v>127218</v>
      </c>
      <c r="E4" s="30">
        <v>216852</v>
      </c>
      <c r="F4" s="30">
        <v>215123</v>
      </c>
      <c r="G4" s="30">
        <v>123310</v>
      </c>
      <c r="H4" s="10">
        <v>682503</v>
      </c>
      <c r="I4" s="32">
        <v>2906.2000000000003</v>
      </c>
      <c r="J4" s="10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10">
        <v>0</v>
      </c>
      <c r="Q4" s="33">
        <v>0</v>
      </c>
      <c r="R4" s="26">
        <v>0</v>
      </c>
      <c r="S4" s="10">
        <v>0</v>
      </c>
      <c r="T4" s="33">
        <v>0</v>
      </c>
    </row>
    <row r="5" spans="1:24" ht="15" x14ac:dyDescent="0.25">
      <c r="A5" s="31" t="s">
        <v>1840</v>
      </c>
      <c r="B5" s="26">
        <v>0</v>
      </c>
      <c r="C5" s="32">
        <v>69.158939762339898</v>
      </c>
      <c r="D5" s="30">
        <v>127218</v>
      </c>
      <c r="E5" s="30">
        <v>216852</v>
      </c>
      <c r="F5" s="30">
        <v>215123</v>
      </c>
      <c r="G5" s="30">
        <v>123310</v>
      </c>
      <c r="H5" s="10">
        <v>682503</v>
      </c>
      <c r="I5" s="32">
        <v>2906.2000000000003</v>
      </c>
      <c r="J5" s="10">
        <v>1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10">
        <v>1</v>
      </c>
      <c r="Q5" s="33">
        <v>5.0416180055872742E-10</v>
      </c>
      <c r="R5" s="26">
        <v>0</v>
      </c>
      <c r="S5" s="10">
        <v>1</v>
      </c>
      <c r="T5" s="33">
        <v>5.0416180055872742E-10</v>
      </c>
    </row>
    <row r="6" spans="1:24" ht="15" x14ac:dyDescent="0.25">
      <c r="A6" s="31" t="s">
        <v>1841</v>
      </c>
      <c r="B6" s="26">
        <v>0</v>
      </c>
      <c r="C6" s="32">
        <v>139.629193019859</v>
      </c>
      <c r="D6" s="30">
        <v>127218</v>
      </c>
      <c r="E6" s="30">
        <v>216852</v>
      </c>
      <c r="F6" s="30">
        <v>215123</v>
      </c>
      <c r="G6" s="30">
        <v>123310</v>
      </c>
      <c r="H6" s="10">
        <v>682503</v>
      </c>
      <c r="I6" s="32">
        <v>2906.2000000000003</v>
      </c>
      <c r="J6" s="10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10">
        <v>0</v>
      </c>
      <c r="Q6" s="33">
        <v>0</v>
      </c>
      <c r="R6" s="26">
        <v>0</v>
      </c>
      <c r="S6" s="10">
        <v>0</v>
      </c>
      <c r="T6" s="33">
        <v>0</v>
      </c>
    </row>
    <row r="7" spans="1:24" ht="15" x14ac:dyDescent="0.25">
      <c r="A7" s="31" t="s">
        <v>1842</v>
      </c>
      <c r="B7" s="26">
        <v>0</v>
      </c>
      <c r="C7" s="32">
        <v>143.47584847647499</v>
      </c>
      <c r="D7" s="30">
        <v>127218</v>
      </c>
      <c r="E7" s="30">
        <v>216852</v>
      </c>
      <c r="F7" s="30">
        <v>215123</v>
      </c>
      <c r="G7" s="30">
        <v>123310</v>
      </c>
      <c r="H7" s="10">
        <v>682503</v>
      </c>
      <c r="I7" s="32">
        <v>2906.2000000000003</v>
      </c>
      <c r="J7" s="10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10">
        <v>0</v>
      </c>
      <c r="Q7" s="33">
        <v>0</v>
      </c>
      <c r="R7" s="26">
        <v>0</v>
      </c>
      <c r="S7" s="10">
        <v>0</v>
      </c>
      <c r="T7" s="33">
        <v>0</v>
      </c>
    </row>
    <row r="8" spans="1:24" ht="15" x14ac:dyDescent="0.25">
      <c r="A8" s="31" t="s">
        <v>1843</v>
      </c>
      <c r="B8" s="26">
        <v>0</v>
      </c>
      <c r="C8" s="32">
        <v>129.20184328899501</v>
      </c>
      <c r="D8" s="30">
        <v>127218</v>
      </c>
      <c r="E8" s="30">
        <v>216852</v>
      </c>
      <c r="F8" s="30">
        <v>215123</v>
      </c>
      <c r="G8" s="30">
        <v>123310</v>
      </c>
      <c r="H8" s="10">
        <v>682503</v>
      </c>
      <c r="I8" s="32">
        <v>2906.2000000000003</v>
      </c>
      <c r="J8" s="10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10">
        <v>0</v>
      </c>
      <c r="Q8" s="33">
        <v>0</v>
      </c>
      <c r="R8" s="26">
        <v>0</v>
      </c>
      <c r="S8" s="10">
        <v>1</v>
      </c>
      <c r="T8" s="33">
        <v>5.0416180055872742E-10</v>
      </c>
    </row>
    <row r="9" spans="1:24" ht="15" x14ac:dyDescent="0.25">
      <c r="A9" s="31" t="s">
        <v>1844</v>
      </c>
      <c r="B9" s="26">
        <v>0</v>
      </c>
      <c r="C9" s="32">
        <v>102.103212841824</v>
      </c>
      <c r="D9" s="30">
        <v>127218</v>
      </c>
      <c r="E9" s="30">
        <v>216852</v>
      </c>
      <c r="F9" s="30">
        <v>215123</v>
      </c>
      <c r="G9" s="30">
        <v>123310</v>
      </c>
      <c r="H9" s="10">
        <v>682503</v>
      </c>
      <c r="I9" s="32">
        <v>2906.2000000000003</v>
      </c>
      <c r="J9" s="10">
        <v>2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10">
        <v>2</v>
      </c>
      <c r="Q9" s="33">
        <v>1.0083236011174548E-9</v>
      </c>
      <c r="R9" s="26">
        <v>0</v>
      </c>
      <c r="S9" s="26">
        <v>0</v>
      </c>
      <c r="T9" s="33">
        <v>0</v>
      </c>
    </row>
    <row r="10" spans="1:24" ht="15" x14ac:dyDescent="0.25">
      <c r="A10" s="31" t="s">
        <v>1845</v>
      </c>
      <c r="B10" s="26">
        <v>0</v>
      </c>
      <c r="C10" s="32">
        <v>60.040573856432196</v>
      </c>
      <c r="D10" s="30">
        <v>127218</v>
      </c>
      <c r="E10" s="30">
        <v>216852</v>
      </c>
      <c r="F10" s="30">
        <v>215123</v>
      </c>
      <c r="G10" s="30">
        <v>123310</v>
      </c>
      <c r="H10" s="10">
        <v>682503</v>
      </c>
      <c r="I10" s="32">
        <v>2906.2000000000003</v>
      </c>
      <c r="J10" s="10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10">
        <v>0</v>
      </c>
      <c r="Q10" s="33">
        <v>0</v>
      </c>
      <c r="R10" s="26">
        <v>0</v>
      </c>
      <c r="S10" s="26">
        <v>0</v>
      </c>
      <c r="T10" s="33">
        <v>0</v>
      </c>
    </row>
    <row r="11" spans="1:24" ht="15" x14ac:dyDescent="0.25">
      <c r="A11" s="31" t="s">
        <v>1846</v>
      </c>
      <c r="B11" s="26">
        <v>0</v>
      </c>
      <c r="C11" s="32">
        <v>88.733625133189193</v>
      </c>
      <c r="D11" s="30">
        <v>127218</v>
      </c>
      <c r="E11" s="30">
        <v>216852</v>
      </c>
      <c r="F11" s="30">
        <v>215123</v>
      </c>
      <c r="G11" s="30">
        <v>123310</v>
      </c>
      <c r="H11" s="10">
        <v>682503</v>
      </c>
      <c r="I11" s="32">
        <v>2906.2000000000003</v>
      </c>
      <c r="J11" s="10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10">
        <v>0</v>
      </c>
      <c r="Q11" s="33">
        <v>0</v>
      </c>
      <c r="R11" s="26">
        <v>0</v>
      </c>
      <c r="S11" s="26">
        <v>0</v>
      </c>
      <c r="T11" s="33">
        <v>0</v>
      </c>
    </row>
    <row r="12" spans="1:24" ht="15" x14ac:dyDescent="0.25">
      <c r="A12" s="31" t="s">
        <v>1847</v>
      </c>
      <c r="B12" s="26">
        <v>0</v>
      </c>
      <c r="C12" s="32">
        <v>56.874253764309401</v>
      </c>
      <c r="D12" s="30">
        <v>127218</v>
      </c>
      <c r="E12" s="30">
        <v>216852</v>
      </c>
      <c r="F12" s="30">
        <v>215123</v>
      </c>
      <c r="G12" s="30">
        <v>123310</v>
      </c>
      <c r="H12" s="10">
        <v>682503</v>
      </c>
      <c r="I12" s="32">
        <v>2906.2000000000003</v>
      </c>
      <c r="J12" s="10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10">
        <v>0</v>
      </c>
      <c r="Q12" s="33">
        <v>0</v>
      </c>
      <c r="R12" s="26">
        <v>0</v>
      </c>
      <c r="S12" s="26">
        <v>0</v>
      </c>
      <c r="T12" s="33">
        <v>0</v>
      </c>
    </row>
    <row r="13" spans="1:24" ht="15" x14ac:dyDescent="0.25">
      <c r="A13" s="31" t="s">
        <v>1848</v>
      </c>
      <c r="B13" s="26">
        <v>0</v>
      </c>
      <c r="C13" s="32">
        <v>128.153454624755</v>
      </c>
      <c r="D13" s="30">
        <v>127218</v>
      </c>
      <c r="E13" s="30">
        <v>216852</v>
      </c>
      <c r="F13" s="30">
        <v>215123</v>
      </c>
      <c r="G13" s="30">
        <v>123310</v>
      </c>
      <c r="H13" s="10">
        <v>682503</v>
      </c>
      <c r="I13" s="32">
        <v>2906.2000000000003</v>
      </c>
      <c r="J13" s="10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10">
        <v>0</v>
      </c>
      <c r="Q13" s="33">
        <v>0</v>
      </c>
      <c r="R13" s="26">
        <v>0</v>
      </c>
      <c r="S13" s="26">
        <v>0</v>
      </c>
      <c r="T13" s="33">
        <v>0</v>
      </c>
    </row>
    <row r="14" spans="1:24" ht="15" x14ac:dyDescent="0.25">
      <c r="A14" s="31" t="s">
        <v>1849</v>
      </c>
      <c r="B14" s="26">
        <v>0</v>
      </c>
      <c r="C14" s="32">
        <v>187.378302784212</v>
      </c>
      <c r="D14" s="30">
        <v>127218</v>
      </c>
      <c r="E14" s="30">
        <v>216852</v>
      </c>
      <c r="F14" s="30">
        <v>215123</v>
      </c>
      <c r="G14" s="30">
        <v>123310</v>
      </c>
      <c r="H14" s="10">
        <v>682503</v>
      </c>
      <c r="I14" s="32">
        <v>2906.2000000000003</v>
      </c>
      <c r="J14" s="10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10">
        <v>0</v>
      </c>
      <c r="Q14" s="33">
        <v>0</v>
      </c>
      <c r="R14" s="26">
        <v>0</v>
      </c>
      <c r="S14" s="26">
        <v>0</v>
      </c>
      <c r="T14" s="33">
        <v>0</v>
      </c>
    </row>
    <row r="15" spans="1:24" ht="15" x14ac:dyDescent="0.25">
      <c r="A15" s="31" t="s">
        <v>1850</v>
      </c>
      <c r="B15" s="26">
        <v>0</v>
      </c>
      <c r="C15" s="32">
        <v>117.23261968772</v>
      </c>
      <c r="D15" s="30">
        <v>127218</v>
      </c>
      <c r="E15" s="30">
        <v>216852</v>
      </c>
      <c r="F15" s="30">
        <v>215123</v>
      </c>
      <c r="G15" s="30">
        <v>123310</v>
      </c>
      <c r="H15" s="10">
        <v>682503</v>
      </c>
      <c r="I15" s="32">
        <v>2906.2000000000003</v>
      </c>
      <c r="J15" s="10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10">
        <v>0</v>
      </c>
      <c r="Q15" s="33">
        <v>0</v>
      </c>
      <c r="R15" s="26">
        <v>0</v>
      </c>
      <c r="S15" s="26">
        <v>0</v>
      </c>
      <c r="T15" s="33">
        <v>0</v>
      </c>
    </row>
    <row r="16" spans="1:24" ht="15" x14ac:dyDescent="0.25">
      <c r="A16" s="31" t="s">
        <v>1851</v>
      </c>
      <c r="B16" s="26">
        <v>0</v>
      </c>
      <c r="C16" s="32">
        <v>168.318763080823</v>
      </c>
      <c r="D16" s="30">
        <v>127218</v>
      </c>
      <c r="E16" s="30">
        <v>216852</v>
      </c>
      <c r="F16" s="30">
        <v>215123</v>
      </c>
      <c r="G16" s="30">
        <v>123310</v>
      </c>
      <c r="H16" s="10">
        <v>682503</v>
      </c>
      <c r="I16" s="32">
        <v>2906.2000000000003</v>
      </c>
      <c r="J16" s="10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10">
        <v>0</v>
      </c>
      <c r="Q16" s="33">
        <v>0</v>
      </c>
      <c r="R16" s="26">
        <v>0</v>
      </c>
      <c r="S16" s="26">
        <v>0</v>
      </c>
      <c r="T16" s="33">
        <v>0</v>
      </c>
    </row>
    <row r="17" spans="1:20" ht="15" x14ac:dyDescent="0.25">
      <c r="A17" s="31" t="s">
        <v>1852</v>
      </c>
      <c r="B17" s="26">
        <v>0</v>
      </c>
      <c r="C17" s="32">
        <v>144.45920981139599</v>
      </c>
      <c r="D17" s="30">
        <v>127218</v>
      </c>
      <c r="E17" s="30">
        <v>216852</v>
      </c>
      <c r="F17" s="30">
        <v>215123</v>
      </c>
      <c r="G17" s="30">
        <v>123310</v>
      </c>
      <c r="H17" s="10">
        <v>682503</v>
      </c>
      <c r="I17" s="32">
        <v>2906.2000000000003</v>
      </c>
      <c r="J17" s="10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10">
        <v>0</v>
      </c>
      <c r="Q17" s="33">
        <v>0</v>
      </c>
      <c r="R17" s="26">
        <v>0</v>
      </c>
      <c r="S17" s="26">
        <v>0</v>
      </c>
      <c r="T17" s="33">
        <v>0</v>
      </c>
    </row>
    <row r="18" spans="1:20" ht="15" x14ac:dyDescent="0.25">
      <c r="A18" s="31" t="s">
        <v>1853</v>
      </c>
      <c r="B18" s="26">
        <v>0</v>
      </c>
      <c r="C18" s="32">
        <v>88.599456171735198</v>
      </c>
      <c r="D18" s="30">
        <v>127218</v>
      </c>
      <c r="E18" s="30">
        <v>216852</v>
      </c>
      <c r="F18" s="30">
        <v>215123</v>
      </c>
      <c r="G18" s="30">
        <v>123310</v>
      </c>
      <c r="H18" s="10">
        <v>682503</v>
      </c>
      <c r="I18" s="32">
        <v>2906.2000000000003</v>
      </c>
      <c r="J18" s="10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10">
        <v>0</v>
      </c>
      <c r="Q18" s="33">
        <v>0</v>
      </c>
      <c r="R18" s="26">
        <v>0</v>
      </c>
      <c r="S18" s="26">
        <v>0</v>
      </c>
      <c r="T18" s="33">
        <v>0</v>
      </c>
    </row>
    <row r="19" spans="1:20" ht="15" x14ac:dyDescent="0.25">
      <c r="A19" s="31" t="s">
        <v>1854</v>
      </c>
      <c r="B19" s="26">
        <v>0</v>
      </c>
      <c r="C19" s="32">
        <v>126.98752572481899</v>
      </c>
      <c r="D19" s="30">
        <v>127218</v>
      </c>
      <c r="E19" s="30">
        <v>216852</v>
      </c>
      <c r="F19" s="30">
        <v>215123</v>
      </c>
      <c r="G19" s="30">
        <v>123310</v>
      </c>
      <c r="H19" s="10">
        <v>682503</v>
      </c>
      <c r="I19" s="32">
        <v>2906.2000000000003</v>
      </c>
      <c r="J19" s="10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10">
        <v>1</v>
      </c>
      <c r="Q19" s="33">
        <v>5.0416180055872742E-10</v>
      </c>
      <c r="R19" s="26">
        <v>0</v>
      </c>
      <c r="S19" s="26">
        <v>0</v>
      </c>
      <c r="T19" s="33">
        <v>0</v>
      </c>
    </row>
    <row r="20" spans="1:20" ht="15" x14ac:dyDescent="0.25">
      <c r="A20" s="31" t="s">
        <v>1855</v>
      </c>
      <c r="B20" s="26">
        <v>0</v>
      </c>
      <c r="C20" s="32">
        <v>118.927914110429</v>
      </c>
      <c r="D20" s="30">
        <v>127218</v>
      </c>
      <c r="E20" s="30">
        <v>216852</v>
      </c>
      <c r="F20" s="30">
        <v>215123</v>
      </c>
      <c r="G20" s="30">
        <v>123310</v>
      </c>
      <c r="H20" s="10">
        <v>682503</v>
      </c>
      <c r="I20" s="32">
        <v>2906.2000000000003</v>
      </c>
      <c r="J20" s="10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10">
        <v>0</v>
      </c>
      <c r="Q20" s="33">
        <v>0</v>
      </c>
      <c r="R20" s="26">
        <v>0</v>
      </c>
      <c r="S20" s="26">
        <v>0</v>
      </c>
      <c r="T20" s="33">
        <v>0</v>
      </c>
    </row>
    <row r="21" spans="1:20" ht="15" x14ac:dyDescent="0.25">
      <c r="A21" s="31" t="s">
        <v>1856</v>
      </c>
      <c r="B21" s="26">
        <v>0</v>
      </c>
      <c r="C21" s="32">
        <v>138.31481084362801</v>
      </c>
      <c r="D21" s="30">
        <v>127218</v>
      </c>
      <c r="E21" s="30">
        <v>216852</v>
      </c>
      <c r="F21" s="30">
        <v>215123</v>
      </c>
      <c r="G21" s="30">
        <v>123310</v>
      </c>
      <c r="H21" s="10">
        <v>682503</v>
      </c>
      <c r="I21" s="32">
        <v>2906.2000000000003</v>
      </c>
      <c r="J21" s="10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10">
        <v>0</v>
      </c>
      <c r="Q21" s="33">
        <v>0</v>
      </c>
      <c r="R21" s="26">
        <v>0</v>
      </c>
      <c r="S21" s="26">
        <v>0</v>
      </c>
      <c r="T21" s="33">
        <v>0</v>
      </c>
    </row>
    <row r="22" spans="1:20" ht="15" x14ac:dyDescent="0.25">
      <c r="A22" s="31" t="s">
        <v>1857</v>
      </c>
      <c r="B22" s="34">
        <v>12.5</v>
      </c>
      <c r="C22" s="32">
        <v>57.542471664195403</v>
      </c>
      <c r="D22" s="30">
        <v>127218</v>
      </c>
      <c r="E22" s="30">
        <v>216852</v>
      </c>
      <c r="F22" s="30">
        <v>215123</v>
      </c>
      <c r="G22" s="30">
        <v>123310</v>
      </c>
      <c r="H22" s="10">
        <v>682503</v>
      </c>
      <c r="I22" s="32">
        <v>2831.3999999999996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33">
        <v>0</v>
      </c>
      <c r="R22" s="26">
        <v>0</v>
      </c>
      <c r="S22" s="26">
        <v>1</v>
      </c>
      <c r="T22" s="33">
        <v>5.1748076032484782E-10</v>
      </c>
    </row>
    <row r="23" spans="1:20" ht="15" x14ac:dyDescent="0.25">
      <c r="A23" s="31" t="s">
        <v>1858</v>
      </c>
      <c r="B23" s="34">
        <v>12.5</v>
      </c>
      <c r="C23" s="32">
        <v>182.28806262705999</v>
      </c>
      <c r="D23" s="30">
        <v>127218</v>
      </c>
      <c r="E23" s="30">
        <v>216852</v>
      </c>
      <c r="F23" s="30">
        <v>215123</v>
      </c>
      <c r="G23" s="30">
        <v>123310</v>
      </c>
      <c r="H23" s="10">
        <v>682503</v>
      </c>
      <c r="I23" s="32">
        <v>2831.3999999999996</v>
      </c>
      <c r="J23" s="10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33">
        <v>0</v>
      </c>
      <c r="R23" s="26">
        <v>0</v>
      </c>
      <c r="S23" s="26">
        <v>0</v>
      </c>
      <c r="T23" s="33">
        <v>0</v>
      </c>
    </row>
    <row r="24" spans="1:20" ht="15" x14ac:dyDescent="0.25">
      <c r="A24" s="31" t="s">
        <v>1859</v>
      </c>
      <c r="B24" s="34">
        <v>12.5</v>
      </c>
      <c r="C24" s="32">
        <v>74.422110403621502</v>
      </c>
      <c r="D24" s="30">
        <v>127218</v>
      </c>
      <c r="E24" s="30">
        <v>216852</v>
      </c>
      <c r="F24" s="30">
        <v>215123</v>
      </c>
      <c r="G24" s="30">
        <v>123310</v>
      </c>
      <c r="H24" s="10">
        <v>682503</v>
      </c>
      <c r="I24" s="32">
        <v>2831.3999999999996</v>
      </c>
      <c r="J24" s="10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33">
        <v>5.1748076032484782E-10</v>
      </c>
      <c r="R24" s="26">
        <v>0</v>
      </c>
      <c r="S24" s="26">
        <v>0</v>
      </c>
      <c r="T24" s="33">
        <v>0</v>
      </c>
    </row>
    <row r="25" spans="1:20" ht="15" x14ac:dyDescent="0.25">
      <c r="A25" s="31" t="s">
        <v>1860</v>
      </c>
      <c r="B25" s="34">
        <v>12.5</v>
      </c>
      <c r="C25" s="32">
        <v>96.437435940431797</v>
      </c>
      <c r="D25" s="30">
        <v>127218</v>
      </c>
      <c r="E25" s="30">
        <v>216852</v>
      </c>
      <c r="F25" s="30">
        <v>215123</v>
      </c>
      <c r="G25" s="30">
        <v>123310</v>
      </c>
      <c r="H25" s="10">
        <v>682503</v>
      </c>
      <c r="I25" s="32">
        <v>2831.3999999999996</v>
      </c>
      <c r="J25" s="10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33">
        <v>5.1748076032484782E-10</v>
      </c>
      <c r="R25" s="26">
        <v>0</v>
      </c>
      <c r="S25" s="26">
        <v>0</v>
      </c>
      <c r="T25" s="33">
        <v>0</v>
      </c>
    </row>
    <row r="26" spans="1:20" ht="15" x14ac:dyDescent="0.25">
      <c r="A26" s="31" t="s">
        <v>1861</v>
      </c>
      <c r="B26" s="34">
        <v>12.5</v>
      </c>
      <c r="C26" s="32">
        <v>146.23166744623299</v>
      </c>
      <c r="D26" s="30">
        <v>127218</v>
      </c>
      <c r="E26" s="30">
        <v>216852</v>
      </c>
      <c r="F26" s="30">
        <v>215123</v>
      </c>
      <c r="G26" s="30">
        <v>123310</v>
      </c>
      <c r="H26" s="10">
        <v>682503</v>
      </c>
      <c r="I26" s="32">
        <v>2831.3999999999996</v>
      </c>
      <c r="J26" s="10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33">
        <v>0</v>
      </c>
      <c r="R26" s="26">
        <v>0</v>
      </c>
      <c r="S26" s="26">
        <v>0</v>
      </c>
      <c r="T26" s="33">
        <v>0</v>
      </c>
    </row>
    <row r="27" spans="1:20" ht="15" x14ac:dyDescent="0.25">
      <c r="A27" s="31" t="s">
        <v>1862</v>
      </c>
      <c r="B27" s="34">
        <v>12.5</v>
      </c>
      <c r="C27" s="32">
        <v>167.44576274089999</v>
      </c>
      <c r="D27" s="30">
        <v>127218</v>
      </c>
      <c r="E27" s="30">
        <v>216852</v>
      </c>
      <c r="F27" s="30">
        <v>215123</v>
      </c>
      <c r="G27" s="30">
        <v>123310</v>
      </c>
      <c r="H27" s="10">
        <v>682503</v>
      </c>
      <c r="I27" s="32">
        <v>2831.3999999999996</v>
      </c>
      <c r="J27" s="10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33">
        <v>0</v>
      </c>
      <c r="R27" s="26">
        <v>0</v>
      </c>
      <c r="S27" s="26">
        <v>0</v>
      </c>
      <c r="T27" s="33">
        <v>0</v>
      </c>
    </row>
    <row r="28" spans="1:20" ht="15" x14ac:dyDescent="0.25">
      <c r="A28" s="31" t="s">
        <v>1863</v>
      </c>
      <c r="B28" s="34">
        <v>12.5</v>
      </c>
      <c r="C28" s="32">
        <v>170.325440239823</v>
      </c>
      <c r="D28" s="30">
        <v>127218</v>
      </c>
      <c r="E28" s="30">
        <v>216852</v>
      </c>
      <c r="F28" s="30">
        <v>215123</v>
      </c>
      <c r="G28" s="30">
        <v>123310</v>
      </c>
      <c r="H28" s="10">
        <v>682503</v>
      </c>
      <c r="I28" s="32">
        <v>2831.3999999999996</v>
      </c>
      <c r="J28" s="10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33">
        <v>0</v>
      </c>
      <c r="R28" s="26">
        <v>0</v>
      </c>
      <c r="S28" s="26">
        <v>0</v>
      </c>
      <c r="T28" s="33">
        <v>0</v>
      </c>
    </row>
    <row r="29" spans="1:20" ht="15" x14ac:dyDescent="0.25">
      <c r="A29" s="31" t="s">
        <v>1864</v>
      </c>
      <c r="B29" s="34">
        <v>12.5</v>
      </c>
      <c r="C29" s="32">
        <v>118.169562110545</v>
      </c>
      <c r="D29" s="30">
        <v>127218</v>
      </c>
      <c r="E29" s="30">
        <v>216852</v>
      </c>
      <c r="F29" s="30">
        <v>215123</v>
      </c>
      <c r="G29" s="30">
        <v>123310</v>
      </c>
      <c r="H29" s="10">
        <v>682503</v>
      </c>
      <c r="I29" s="32">
        <v>2831.3999999999996</v>
      </c>
      <c r="J29" s="10">
        <v>0</v>
      </c>
      <c r="K29" s="26">
        <v>0</v>
      </c>
      <c r="L29" s="26">
        <v>0</v>
      </c>
      <c r="M29" s="10">
        <v>1</v>
      </c>
      <c r="N29" s="26">
        <v>0</v>
      </c>
      <c r="O29" s="26">
        <v>0</v>
      </c>
      <c r="P29" s="26">
        <v>0</v>
      </c>
      <c r="Q29" s="33">
        <v>5.1748076032484782E-10</v>
      </c>
      <c r="R29" s="26">
        <v>0</v>
      </c>
      <c r="S29" s="26">
        <v>0</v>
      </c>
      <c r="T29" s="33">
        <v>0</v>
      </c>
    </row>
    <row r="30" spans="1:20" ht="15" x14ac:dyDescent="0.25">
      <c r="A30" s="31" t="s">
        <v>1865</v>
      </c>
      <c r="B30" s="34">
        <v>12.5</v>
      </c>
      <c r="C30" s="32">
        <v>123.218445851328</v>
      </c>
      <c r="D30" s="30">
        <v>127218</v>
      </c>
      <c r="E30" s="30">
        <v>216852</v>
      </c>
      <c r="F30" s="30">
        <v>215123</v>
      </c>
      <c r="G30" s="30">
        <v>123310</v>
      </c>
      <c r="H30" s="10">
        <v>682503</v>
      </c>
      <c r="I30" s="32">
        <v>2831.3999999999996</v>
      </c>
      <c r="J30" s="10">
        <v>0</v>
      </c>
      <c r="K30" s="26">
        <v>0</v>
      </c>
      <c r="L30" s="26">
        <v>0</v>
      </c>
      <c r="M30" s="10">
        <v>1</v>
      </c>
      <c r="N30" s="26">
        <v>0</v>
      </c>
      <c r="O30" s="26">
        <v>0</v>
      </c>
      <c r="P30" s="26">
        <v>0</v>
      </c>
      <c r="Q30" s="33">
        <v>5.1748076032484782E-10</v>
      </c>
      <c r="R30" s="26">
        <v>0</v>
      </c>
      <c r="S30" s="26">
        <v>0</v>
      </c>
      <c r="T30" s="33">
        <v>0</v>
      </c>
    </row>
    <row r="31" spans="1:20" ht="15" x14ac:dyDescent="0.25">
      <c r="A31" s="31" t="s">
        <v>1866</v>
      </c>
      <c r="B31" s="34">
        <v>12.5</v>
      </c>
      <c r="C31" s="32">
        <v>92.337108514941903</v>
      </c>
      <c r="D31" s="30">
        <v>127218</v>
      </c>
      <c r="E31" s="30">
        <v>216852</v>
      </c>
      <c r="F31" s="30">
        <v>215123</v>
      </c>
      <c r="G31" s="30">
        <v>123310</v>
      </c>
      <c r="H31" s="10">
        <v>682503</v>
      </c>
      <c r="I31" s="32">
        <v>2831.3999999999996</v>
      </c>
      <c r="J31" s="10">
        <v>0</v>
      </c>
      <c r="K31" s="10">
        <v>1</v>
      </c>
      <c r="L31" s="10">
        <v>1</v>
      </c>
      <c r="M31" s="26">
        <v>0</v>
      </c>
      <c r="N31" s="26">
        <v>0</v>
      </c>
      <c r="O31" s="26">
        <v>0</v>
      </c>
      <c r="P31" s="26">
        <v>0</v>
      </c>
      <c r="Q31" s="33">
        <v>1.0349615206496956E-9</v>
      </c>
      <c r="R31" s="26">
        <v>0</v>
      </c>
      <c r="S31" s="26">
        <v>0</v>
      </c>
      <c r="T31" s="33">
        <v>0</v>
      </c>
    </row>
    <row r="32" spans="1:20" ht="15" x14ac:dyDescent="0.25">
      <c r="A32" s="31" t="s">
        <v>1867</v>
      </c>
      <c r="B32" s="34">
        <v>12.5</v>
      </c>
      <c r="C32" s="32">
        <v>137.28284024053499</v>
      </c>
      <c r="D32" s="30">
        <v>127218</v>
      </c>
      <c r="E32" s="30">
        <v>216852</v>
      </c>
      <c r="F32" s="30">
        <v>215123</v>
      </c>
      <c r="G32" s="30">
        <v>123310</v>
      </c>
      <c r="H32" s="10">
        <v>682503</v>
      </c>
      <c r="I32" s="32">
        <v>2831.3999999999996</v>
      </c>
      <c r="J32" s="10">
        <v>0</v>
      </c>
      <c r="K32" s="10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33">
        <v>0</v>
      </c>
      <c r="R32" s="26">
        <v>0</v>
      </c>
      <c r="S32" s="26">
        <v>0</v>
      </c>
      <c r="T32" s="33">
        <v>0</v>
      </c>
    </row>
    <row r="33" spans="1:20" ht="15" x14ac:dyDescent="0.25">
      <c r="A33" s="31" t="s">
        <v>1868</v>
      </c>
      <c r="B33" s="34">
        <v>12.5</v>
      </c>
      <c r="C33" s="32">
        <v>132.983784995284</v>
      </c>
      <c r="D33" s="30">
        <v>127218</v>
      </c>
      <c r="E33" s="30">
        <v>216852</v>
      </c>
      <c r="F33" s="30">
        <v>215123</v>
      </c>
      <c r="G33" s="30">
        <v>123310</v>
      </c>
      <c r="H33" s="10">
        <v>682503</v>
      </c>
      <c r="I33" s="32">
        <v>2831.3999999999996</v>
      </c>
      <c r="J33" s="10">
        <v>0</v>
      </c>
      <c r="K33" s="10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33">
        <v>0</v>
      </c>
      <c r="R33" s="26">
        <v>0</v>
      </c>
      <c r="S33" s="26">
        <v>0</v>
      </c>
      <c r="T33" s="33">
        <v>0</v>
      </c>
    </row>
    <row r="34" spans="1:20" ht="15" x14ac:dyDescent="0.25">
      <c r="A34" s="31" t="s">
        <v>1869</v>
      </c>
      <c r="B34" s="34">
        <v>12.5</v>
      </c>
      <c r="C34" s="32">
        <v>153.06868527689701</v>
      </c>
      <c r="D34" s="30">
        <v>127218</v>
      </c>
      <c r="E34" s="30">
        <v>216852</v>
      </c>
      <c r="F34" s="30">
        <v>215123</v>
      </c>
      <c r="G34" s="30">
        <v>123310</v>
      </c>
      <c r="H34" s="10">
        <v>682503</v>
      </c>
      <c r="I34" s="32">
        <v>2831.3999999999996</v>
      </c>
      <c r="J34" s="10">
        <v>0</v>
      </c>
      <c r="K34" s="10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33">
        <v>0</v>
      </c>
      <c r="R34" s="26">
        <v>0</v>
      </c>
      <c r="S34" s="26">
        <v>0</v>
      </c>
      <c r="T34" s="33">
        <v>0</v>
      </c>
    </row>
    <row r="35" spans="1:20" ht="15" x14ac:dyDescent="0.25">
      <c r="A35" s="31" t="s">
        <v>1870</v>
      </c>
      <c r="B35" s="34">
        <v>12.5</v>
      </c>
      <c r="C35" s="32">
        <v>155.83990695884901</v>
      </c>
      <c r="D35" s="30">
        <v>127218</v>
      </c>
      <c r="E35" s="30">
        <v>216852</v>
      </c>
      <c r="F35" s="30">
        <v>215123</v>
      </c>
      <c r="G35" s="30">
        <v>123310</v>
      </c>
      <c r="H35" s="10">
        <v>682503</v>
      </c>
      <c r="I35" s="32">
        <v>2831.3999999999996</v>
      </c>
      <c r="J35" s="10">
        <v>0</v>
      </c>
      <c r="K35" s="10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33">
        <v>0</v>
      </c>
      <c r="R35" s="26">
        <v>0</v>
      </c>
      <c r="S35" s="26">
        <v>0</v>
      </c>
      <c r="T35" s="33">
        <v>0</v>
      </c>
    </row>
    <row r="36" spans="1:20" ht="15" x14ac:dyDescent="0.25">
      <c r="A36" s="31" t="s">
        <v>1871</v>
      </c>
      <c r="B36" s="34">
        <v>12.5</v>
      </c>
      <c r="C36" s="32">
        <v>140.87894849918899</v>
      </c>
      <c r="D36" s="30">
        <v>127218</v>
      </c>
      <c r="E36" s="30">
        <v>216852</v>
      </c>
      <c r="F36" s="30">
        <v>215123</v>
      </c>
      <c r="G36" s="30">
        <v>123310</v>
      </c>
      <c r="H36" s="10">
        <v>682503</v>
      </c>
      <c r="I36" s="32">
        <v>2831.3999999999996</v>
      </c>
      <c r="J36" s="10">
        <v>0</v>
      </c>
      <c r="K36" s="10">
        <v>0</v>
      </c>
      <c r="L36" s="26">
        <v>0</v>
      </c>
      <c r="M36" s="10">
        <v>1</v>
      </c>
      <c r="N36" s="10">
        <v>1</v>
      </c>
      <c r="O36" s="26">
        <v>0</v>
      </c>
      <c r="P36" s="26">
        <v>0</v>
      </c>
      <c r="Q36" s="33">
        <v>1.0349615206496956E-9</v>
      </c>
      <c r="R36" s="26">
        <v>0</v>
      </c>
      <c r="S36" s="26">
        <v>0</v>
      </c>
      <c r="T36" s="33">
        <v>0</v>
      </c>
    </row>
    <row r="37" spans="1:20" ht="15" x14ac:dyDescent="0.25">
      <c r="A37" s="31" t="s">
        <v>1872</v>
      </c>
      <c r="B37" s="34">
        <v>12.5</v>
      </c>
      <c r="C37" s="32">
        <v>141.29676127324001</v>
      </c>
      <c r="D37" s="30">
        <v>127218</v>
      </c>
      <c r="E37" s="30">
        <v>216852</v>
      </c>
      <c r="F37" s="30">
        <v>215123</v>
      </c>
      <c r="G37" s="30">
        <v>123310</v>
      </c>
      <c r="H37" s="10">
        <v>682503</v>
      </c>
      <c r="I37" s="32">
        <v>2831.3999999999996</v>
      </c>
      <c r="J37" s="30">
        <v>1</v>
      </c>
      <c r="K37" s="10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33">
        <v>5.1748076032484782E-10</v>
      </c>
      <c r="R37" s="26">
        <v>0</v>
      </c>
      <c r="S37" s="26">
        <v>0</v>
      </c>
      <c r="T37" s="33">
        <v>0</v>
      </c>
    </row>
    <row r="38" spans="1:20" ht="15" x14ac:dyDescent="0.25">
      <c r="A38" s="31" t="s">
        <v>1873</v>
      </c>
      <c r="B38" s="34">
        <v>12.5</v>
      </c>
      <c r="C38" s="32">
        <v>88.453447432571295</v>
      </c>
      <c r="D38" s="30">
        <v>127218</v>
      </c>
      <c r="E38" s="30">
        <v>216852</v>
      </c>
      <c r="F38" s="30">
        <v>215123</v>
      </c>
      <c r="G38" s="30">
        <v>123310</v>
      </c>
      <c r="H38" s="10">
        <v>682503</v>
      </c>
      <c r="I38" s="32">
        <v>2831.3999999999996</v>
      </c>
      <c r="J38" s="10">
        <v>0</v>
      </c>
      <c r="K38" s="10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33">
        <v>0</v>
      </c>
      <c r="R38" s="26">
        <v>0</v>
      </c>
      <c r="S38" s="26">
        <v>0</v>
      </c>
      <c r="T38" s="33">
        <v>0</v>
      </c>
    </row>
    <row r="39" spans="1:20" ht="15" x14ac:dyDescent="0.25">
      <c r="A39" s="31" t="s">
        <v>1874</v>
      </c>
      <c r="B39" s="34">
        <v>12.5</v>
      </c>
      <c r="C39" s="32">
        <v>217.07447876396799</v>
      </c>
      <c r="D39" s="30">
        <v>127218</v>
      </c>
      <c r="E39" s="30">
        <v>216852</v>
      </c>
      <c r="F39" s="30">
        <v>215123</v>
      </c>
      <c r="G39" s="30">
        <v>123310</v>
      </c>
      <c r="H39" s="10">
        <v>682503</v>
      </c>
      <c r="I39" s="32">
        <v>2831.3999999999996</v>
      </c>
      <c r="J39" s="10">
        <v>0</v>
      </c>
      <c r="K39" s="10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33">
        <v>0</v>
      </c>
      <c r="R39" s="26">
        <v>0</v>
      </c>
      <c r="S39" s="26">
        <v>0</v>
      </c>
      <c r="T39" s="33">
        <v>0</v>
      </c>
    </row>
    <row r="40" spans="1:20" ht="15" x14ac:dyDescent="0.25">
      <c r="A40" s="31" t="s">
        <v>1875</v>
      </c>
      <c r="B40" s="34">
        <v>12.5</v>
      </c>
      <c r="C40" s="32">
        <v>121.992925129932</v>
      </c>
      <c r="D40" s="30">
        <v>127218</v>
      </c>
      <c r="E40" s="30">
        <v>216852</v>
      </c>
      <c r="F40" s="30">
        <v>215123</v>
      </c>
      <c r="G40" s="30">
        <v>123310</v>
      </c>
      <c r="H40" s="10">
        <v>682503</v>
      </c>
      <c r="I40" s="32">
        <v>2831.3999999999996</v>
      </c>
      <c r="J40" s="10">
        <v>0</v>
      </c>
      <c r="K40" s="10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33">
        <v>0</v>
      </c>
      <c r="R40" s="26">
        <v>0</v>
      </c>
      <c r="S40" s="26">
        <v>0</v>
      </c>
      <c r="T40" s="33">
        <v>0</v>
      </c>
    </row>
    <row r="41" spans="1:20" ht="15" x14ac:dyDescent="0.25">
      <c r="A41" s="31" t="s">
        <v>1876</v>
      </c>
      <c r="B41" s="34">
        <v>12.5</v>
      </c>
      <c r="C41" s="32">
        <v>119.57240040873999</v>
      </c>
      <c r="D41" s="30">
        <v>127218</v>
      </c>
      <c r="E41" s="30">
        <v>216852</v>
      </c>
      <c r="F41" s="30">
        <v>215123</v>
      </c>
      <c r="G41" s="30">
        <v>123310</v>
      </c>
      <c r="H41" s="10">
        <v>682503</v>
      </c>
      <c r="I41" s="32">
        <v>2831.3999999999996</v>
      </c>
      <c r="J41" s="10">
        <v>0</v>
      </c>
      <c r="K41" s="10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33">
        <v>0</v>
      </c>
      <c r="R41" s="26">
        <v>0</v>
      </c>
      <c r="S41" s="26">
        <v>0</v>
      </c>
      <c r="T41" s="33">
        <v>0</v>
      </c>
    </row>
    <row r="42" spans="1:20" ht="15" x14ac:dyDescent="0.25">
      <c r="A42" s="31" t="s">
        <v>1877</v>
      </c>
      <c r="B42" s="34">
        <v>12.5</v>
      </c>
      <c r="C42" s="32">
        <v>118.546318757549</v>
      </c>
      <c r="D42" s="30">
        <v>127218</v>
      </c>
      <c r="E42" s="30">
        <v>216852</v>
      </c>
      <c r="F42" s="30">
        <v>215123</v>
      </c>
      <c r="G42" s="30">
        <v>123310</v>
      </c>
      <c r="H42" s="10">
        <v>682503</v>
      </c>
      <c r="I42" s="32">
        <v>2831.3999999999996</v>
      </c>
      <c r="J42" s="10">
        <v>0</v>
      </c>
      <c r="K42" s="10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33">
        <v>0</v>
      </c>
      <c r="R42" s="26">
        <v>0</v>
      </c>
      <c r="S42" s="26">
        <v>0</v>
      </c>
      <c r="T42" s="33">
        <v>0</v>
      </c>
    </row>
    <row r="43" spans="1:20" ht="15" x14ac:dyDescent="0.25">
      <c r="A43" s="31" t="s">
        <v>1878</v>
      </c>
      <c r="B43" s="34">
        <v>25</v>
      </c>
      <c r="C43" s="32">
        <v>205.77328233456501</v>
      </c>
      <c r="D43" s="30">
        <v>127218</v>
      </c>
      <c r="E43" s="30">
        <v>216852</v>
      </c>
      <c r="F43" s="30">
        <v>215123</v>
      </c>
      <c r="G43" s="30">
        <v>123310</v>
      </c>
      <c r="H43" s="10">
        <v>682503</v>
      </c>
      <c r="I43" s="32">
        <v>2619.1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33">
        <v>0</v>
      </c>
      <c r="R43" s="26">
        <v>0</v>
      </c>
      <c r="S43" s="26">
        <v>0</v>
      </c>
      <c r="T43" s="33">
        <v>0</v>
      </c>
    </row>
    <row r="44" spans="1:20" ht="15" x14ac:dyDescent="0.25">
      <c r="A44" s="31" t="s">
        <v>1879</v>
      </c>
      <c r="B44" s="34">
        <v>25</v>
      </c>
      <c r="C44" s="32">
        <v>124.84773215773799</v>
      </c>
      <c r="D44" s="30">
        <v>127218</v>
      </c>
      <c r="E44" s="30">
        <v>216852</v>
      </c>
      <c r="F44" s="30">
        <v>215123</v>
      </c>
      <c r="G44" s="30">
        <v>123310</v>
      </c>
      <c r="H44" s="10">
        <v>682503</v>
      </c>
      <c r="I44" s="32">
        <v>2619.1</v>
      </c>
      <c r="J44" s="10">
        <v>1</v>
      </c>
      <c r="K44" s="10">
        <v>0</v>
      </c>
      <c r="L44" s="10">
        <v>1</v>
      </c>
      <c r="M44" s="10">
        <v>0</v>
      </c>
      <c r="N44" s="10">
        <v>0</v>
      </c>
      <c r="O44" s="10">
        <v>0</v>
      </c>
      <c r="P44" s="10">
        <v>2</v>
      </c>
      <c r="Q44" s="33">
        <v>1.1188538236674994E-9</v>
      </c>
      <c r="R44" s="26">
        <v>0</v>
      </c>
      <c r="S44" s="26">
        <v>0</v>
      </c>
      <c r="T44" s="33">
        <v>0</v>
      </c>
    </row>
    <row r="45" spans="1:20" ht="15" x14ac:dyDescent="0.25">
      <c r="A45" s="31" t="s">
        <v>1880</v>
      </c>
      <c r="B45" s="34">
        <v>25</v>
      </c>
      <c r="C45" s="32">
        <v>200.93740252695301</v>
      </c>
      <c r="D45" s="30">
        <v>127218</v>
      </c>
      <c r="E45" s="30">
        <v>216852</v>
      </c>
      <c r="F45" s="30">
        <v>215123</v>
      </c>
      <c r="G45" s="30">
        <v>123310</v>
      </c>
      <c r="H45" s="10">
        <v>682503</v>
      </c>
      <c r="I45" s="32">
        <v>2619.1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33">
        <v>0</v>
      </c>
      <c r="R45" s="26">
        <v>0</v>
      </c>
      <c r="S45" s="26">
        <v>0</v>
      </c>
      <c r="T45" s="33">
        <v>0</v>
      </c>
    </row>
    <row r="46" spans="1:20" ht="15" x14ac:dyDescent="0.25">
      <c r="A46" s="31" t="s">
        <v>1881</v>
      </c>
      <c r="B46" s="34">
        <v>25</v>
      </c>
      <c r="C46" s="32">
        <v>66.470148394910197</v>
      </c>
      <c r="D46" s="30">
        <v>127218</v>
      </c>
      <c r="E46" s="30">
        <v>216852</v>
      </c>
      <c r="F46" s="30">
        <v>215123</v>
      </c>
      <c r="G46" s="30">
        <v>123310</v>
      </c>
      <c r="H46" s="10">
        <v>682503</v>
      </c>
      <c r="I46" s="32">
        <v>2619.1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33">
        <v>0</v>
      </c>
      <c r="R46" s="26">
        <v>0</v>
      </c>
      <c r="S46" s="26">
        <v>0</v>
      </c>
      <c r="T46" s="33">
        <v>0</v>
      </c>
    </row>
    <row r="47" spans="1:20" ht="15" x14ac:dyDescent="0.25">
      <c r="A47" s="31" t="s">
        <v>1882</v>
      </c>
      <c r="B47" s="34">
        <v>25</v>
      </c>
      <c r="C47" s="32">
        <v>187.38326263781701</v>
      </c>
      <c r="D47" s="30">
        <v>127218</v>
      </c>
      <c r="E47" s="30">
        <v>216852</v>
      </c>
      <c r="F47" s="30">
        <v>215123</v>
      </c>
      <c r="G47" s="30">
        <v>123310</v>
      </c>
      <c r="H47" s="10">
        <v>682503</v>
      </c>
      <c r="I47" s="32">
        <v>2619.1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33">
        <v>0</v>
      </c>
      <c r="R47" s="26">
        <v>0</v>
      </c>
      <c r="S47" s="26">
        <v>0</v>
      </c>
      <c r="T47" s="33">
        <v>0</v>
      </c>
    </row>
    <row r="48" spans="1:20" ht="15" x14ac:dyDescent="0.25">
      <c r="A48" s="31" t="s">
        <v>1883</v>
      </c>
      <c r="B48" s="34">
        <v>25</v>
      </c>
      <c r="C48" s="32">
        <v>207.63094965984101</v>
      </c>
      <c r="D48" s="30">
        <v>127218</v>
      </c>
      <c r="E48" s="30">
        <v>216852</v>
      </c>
      <c r="F48" s="30">
        <v>215123</v>
      </c>
      <c r="G48" s="30">
        <v>123310</v>
      </c>
      <c r="H48" s="10">
        <v>682503</v>
      </c>
      <c r="I48" s="32">
        <v>2619.1</v>
      </c>
      <c r="J48" s="10">
        <v>0</v>
      </c>
      <c r="K48" s="10">
        <v>0</v>
      </c>
      <c r="L48" s="10">
        <v>0</v>
      </c>
      <c r="M48" s="10">
        <v>1</v>
      </c>
      <c r="N48" s="10">
        <v>0</v>
      </c>
      <c r="O48" s="10">
        <v>0</v>
      </c>
      <c r="P48" s="10">
        <v>1</v>
      </c>
      <c r="Q48" s="33">
        <v>5.594269118337497E-10</v>
      </c>
      <c r="R48" s="26">
        <v>0</v>
      </c>
      <c r="S48" s="26">
        <v>0</v>
      </c>
      <c r="T48" s="33">
        <v>0</v>
      </c>
    </row>
    <row r="49" spans="1:20" ht="15" x14ac:dyDescent="0.25">
      <c r="A49" s="31" t="s">
        <v>1884</v>
      </c>
      <c r="B49" s="34">
        <v>25</v>
      </c>
      <c r="C49" s="32">
        <v>147.109012951111</v>
      </c>
      <c r="D49" s="30">
        <v>127218</v>
      </c>
      <c r="E49" s="30">
        <v>216852</v>
      </c>
      <c r="F49" s="30">
        <v>215123</v>
      </c>
      <c r="G49" s="30">
        <v>123310</v>
      </c>
      <c r="H49" s="10">
        <v>682503</v>
      </c>
      <c r="I49" s="32">
        <v>2619.1</v>
      </c>
      <c r="J49" s="10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33">
        <v>5.594269118337497E-10</v>
      </c>
      <c r="R49" s="26">
        <v>0</v>
      </c>
      <c r="S49" s="26">
        <v>0</v>
      </c>
      <c r="T49" s="33">
        <v>0</v>
      </c>
    </row>
    <row r="50" spans="1:20" ht="15" x14ac:dyDescent="0.25">
      <c r="A50" s="31" t="s">
        <v>1885</v>
      </c>
      <c r="B50" s="34">
        <v>25</v>
      </c>
      <c r="C50" s="32">
        <v>131.05191458963</v>
      </c>
      <c r="D50" s="30">
        <v>127218</v>
      </c>
      <c r="E50" s="30">
        <v>216852</v>
      </c>
      <c r="F50" s="30">
        <v>215123</v>
      </c>
      <c r="G50" s="30">
        <v>123310</v>
      </c>
      <c r="H50" s="10">
        <v>682503</v>
      </c>
      <c r="I50" s="32">
        <v>2595.29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33">
        <v>0</v>
      </c>
      <c r="R50" s="26">
        <v>0</v>
      </c>
      <c r="S50" s="26">
        <v>0</v>
      </c>
      <c r="T50" s="33">
        <v>0</v>
      </c>
    </row>
    <row r="51" spans="1:20" ht="15" x14ac:dyDescent="0.25">
      <c r="A51" s="31" t="s">
        <v>1886</v>
      </c>
      <c r="B51" s="34">
        <v>25</v>
      </c>
      <c r="C51" s="32">
        <v>112.39430447306199</v>
      </c>
      <c r="D51" s="30">
        <v>127218</v>
      </c>
      <c r="E51" s="30">
        <v>216852</v>
      </c>
      <c r="F51" s="30">
        <v>215123</v>
      </c>
      <c r="G51" s="30">
        <v>123310</v>
      </c>
      <c r="H51" s="10">
        <v>682503</v>
      </c>
      <c r="I51" s="32">
        <v>2595.29</v>
      </c>
      <c r="J51" s="10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33">
        <v>5.6455926882305022E-10</v>
      </c>
      <c r="R51" s="26">
        <v>0</v>
      </c>
      <c r="S51" s="26">
        <v>0</v>
      </c>
      <c r="T51" s="33">
        <v>0</v>
      </c>
    </row>
    <row r="52" spans="1:20" ht="15" x14ac:dyDescent="0.25">
      <c r="A52" s="31" t="s">
        <v>1887</v>
      </c>
      <c r="B52" s="34">
        <v>25</v>
      </c>
      <c r="C52" s="32">
        <v>45.2946049561208</v>
      </c>
      <c r="D52" s="30">
        <v>127218</v>
      </c>
      <c r="E52" s="30">
        <v>216852</v>
      </c>
      <c r="F52" s="30">
        <v>215123</v>
      </c>
      <c r="G52" s="30">
        <v>123310</v>
      </c>
      <c r="H52" s="10">
        <v>682503</v>
      </c>
      <c r="I52" s="32">
        <v>2619.1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33">
        <v>0</v>
      </c>
      <c r="R52" s="26">
        <v>0</v>
      </c>
      <c r="S52" s="26">
        <v>0</v>
      </c>
      <c r="T52" s="33">
        <v>0</v>
      </c>
    </row>
    <row r="53" spans="1:20" ht="15" x14ac:dyDescent="0.25">
      <c r="A53" s="31" t="s">
        <v>1888</v>
      </c>
      <c r="B53" s="34">
        <v>25</v>
      </c>
      <c r="C53" s="32">
        <v>98.812349390839998</v>
      </c>
      <c r="D53" s="30">
        <v>127218</v>
      </c>
      <c r="E53" s="30">
        <v>216852</v>
      </c>
      <c r="F53" s="30">
        <v>215123</v>
      </c>
      <c r="G53" s="30">
        <v>123310</v>
      </c>
      <c r="H53" s="10">
        <v>682503</v>
      </c>
      <c r="I53" s="32">
        <v>2619.1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33">
        <v>0</v>
      </c>
      <c r="R53" s="26">
        <v>0</v>
      </c>
      <c r="S53" s="26">
        <v>0</v>
      </c>
      <c r="T53" s="33">
        <v>0</v>
      </c>
    </row>
    <row r="54" spans="1:20" ht="15" x14ac:dyDescent="0.25">
      <c r="A54" s="31" t="s">
        <v>1889</v>
      </c>
      <c r="B54" s="34">
        <v>25</v>
      </c>
      <c r="C54" s="32">
        <v>107.84160727141401</v>
      </c>
      <c r="D54" s="30">
        <v>127218</v>
      </c>
      <c r="E54" s="30">
        <v>216852</v>
      </c>
      <c r="F54" s="30">
        <v>215123</v>
      </c>
      <c r="G54" s="30">
        <v>123310</v>
      </c>
      <c r="H54" s="10">
        <v>682503</v>
      </c>
      <c r="I54" s="32">
        <v>2619.1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33">
        <v>0</v>
      </c>
      <c r="R54" s="26">
        <v>0</v>
      </c>
      <c r="S54" s="26">
        <v>0</v>
      </c>
      <c r="T54" s="33">
        <v>0</v>
      </c>
    </row>
    <row r="55" spans="1:20" ht="15" x14ac:dyDescent="0.25">
      <c r="A55" s="31" t="s">
        <v>1890</v>
      </c>
      <c r="B55" s="34">
        <v>25</v>
      </c>
      <c r="C55" s="32">
        <v>134.21103822620401</v>
      </c>
      <c r="D55" s="30">
        <v>127218</v>
      </c>
      <c r="E55" s="30">
        <v>216852</v>
      </c>
      <c r="F55" s="30">
        <v>215123</v>
      </c>
      <c r="G55" s="30">
        <v>123310</v>
      </c>
      <c r="H55" s="10">
        <v>682503</v>
      </c>
      <c r="I55" s="32">
        <v>2619.1</v>
      </c>
      <c r="J55" s="10">
        <v>0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2</v>
      </c>
      <c r="Q55" s="33">
        <v>1.1188538236674994E-9</v>
      </c>
      <c r="R55" s="26">
        <v>0</v>
      </c>
      <c r="S55" s="26">
        <v>0</v>
      </c>
      <c r="T55" s="33">
        <v>0</v>
      </c>
    </row>
    <row r="56" spans="1:20" ht="15" x14ac:dyDescent="0.25">
      <c r="A56" s="31" t="s">
        <v>1891</v>
      </c>
      <c r="B56" s="34">
        <v>25</v>
      </c>
      <c r="C56" s="32">
        <v>69.624843422618397</v>
      </c>
      <c r="D56" s="30">
        <v>127218</v>
      </c>
      <c r="E56" s="30">
        <v>216852</v>
      </c>
      <c r="F56" s="30">
        <v>215123</v>
      </c>
      <c r="G56" s="30">
        <v>123310</v>
      </c>
      <c r="H56" s="10">
        <v>682503</v>
      </c>
      <c r="I56" s="32">
        <v>2619.1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33">
        <v>0</v>
      </c>
      <c r="R56" s="26">
        <v>0</v>
      </c>
      <c r="S56" s="26">
        <v>0</v>
      </c>
      <c r="T56" s="33">
        <v>0</v>
      </c>
    </row>
    <row r="57" spans="1:20" ht="15" x14ac:dyDescent="0.25">
      <c r="A57" s="31" t="s">
        <v>1892</v>
      </c>
      <c r="B57" s="34">
        <v>25</v>
      </c>
      <c r="C57" s="32">
        <v>74.311181539027899</v>
      </c>
      <c r="D57" s="30">
        <v>127218</v>
      </c>
      <c r="E57" s="30">
        <v>216852</v>
      </c>
      <c r="F57" s="30">
        <v>215123</v>
      </c>
      <c r="G57" s="30">
        <v>123310</v>
      </c>
      <c r="H57" s="10">
        <v>682503</v>
      </c>
      <c r="I57" s="32">
        <v>2619.1</v>
      </c>
      <c r="J57" s="10">
        <v>1</v>
      </c>
      <c r="K57" s="10">
        <v>0</v>
      </c>
      <c r="L57" s="10">
        <v>0</v>
      </c>
      <c r="M57" s="10">
        <v>1</v>
      </c>
      <c r="N57" s="10">
        <v>0</v>
      </c>
      <c r="O57" s="10">
        <v>0</v>
      </c>
      <c r="P57" s="10">
        <v>2</v>
      </c>
      <c r="Q57" s="33">
        <v>1.1188538236674994E-9</v>
      </c>
      <c r="R57" s="26">
        <v>0</v>
      </c>
      <c r="S57" s="26">
        <v>0</v>
      </c>
      <c r="T57" s="33">
        <v>0</v>
      </c>
    </row>
    <row r="58" spans="1:20" ht="15" x14ac:dyDescent="0.25">
      <c r="A58" s="31" t="s">
        <v>1893</v>
      </c>
      <c r="B58" s="34">
        <v>25</v>
      </c>
      <c r="C58" s="32">
        <v>48.919819744144299</v>
      </c>
      <c r="D58" s="30">
        <v>127218</v>
      </c>
      <c r="E58" s="30">
        <v>216852</v>
      </c>
      <c r="F58" s="30">
        <v>215123</v>
      </c>
      <c r="G58" s="30">
        <v>123310</v>
      </c>
      <c r="H58" s="10">
        <v>682503</v>
      </c>
      <c r="I58" s="32">
        <v>2619.1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33">
        <v>0</v>
      </c>
      <c r="R58" s="26">
        <v>0</v>
      </c>
      <c r="S58" s="26">
        <v>0</v>
      </c>
      <c r="T58" s="33">
        <v>0</v>
      </c>
    </row>
    <row r="59" spans="1:20" ht="15" x14ac:dyDescent="0.25">
      <c r="A59" s="31" t="s">
        <v>1894</v>
      </c>
      <c r="B59" s="34">
        <v>25</v>
      </c>
      <c r="C59" s="32">
        <v>117.86657763205299</v>
      </c>
      <c r="D59" s="30">
        <v>127218</v>
      </c>
      <c r="E59" s="30">
        <v>216852</v>
      </c>
      <c r="F59" s="30">
        <v>215123</v>
      </c>
      <c r="G59" s="30">
        <v>123310</v>
      </c>
      <c r="H59" s="10">
        <v>682503</v>
      </c>
      <c r="I59" s="32">
        <v>2619.1</v>
      </c>
      <c r="J59" s="10">
        <v>0</v>
      </c>
      <c r="K59" s="10">
        <v>0</v>
      </c>
      <c r="L59" s="10">
        <v>0</v>
      </c>
      <c r="M59" s="10">
        <v>1</v>
      </c>
      <c r="N59" s="10">
        <v>0</v>
      </c>
      <c r="O59" s="10">
        <v>0</v>
      </c>
      <c r="P59" s="10">
        <v>1</v>
      </c>
      <c r="Q59" s="33">
        <v>5.594269118337497E-10</v>
      </c>
      <c r="R59" s="26">
        <v>0</v>
      </c>
      <c r="S59" s="26">
        <v>0</v>
      </c>
      <c r="T59" s="33">
        <v>0</v>
      </c>
    </row>
    <row r="60" spans="1:20" ht="15" x14ac:dyDescent="0.25">
      <c r="A60" s="31" t="s">
        <v>1895</v>
      </c>
      <c r="B60" s="34">
        <v>25</v>
      </c>
      <c r="C60" s="32">
        <v>51.192015593849703</v>
      </c>
      <c r="D60" s="30">
        <v>127218</v>
      </c>
      <c r="E60" s="30">
        <v>216852</v>
      </c>
      <c r="F60" s="30">
        <v>215123</v>
      </c>
      <c r="G60" s="30">
        <v>123310</v>
      </c>
      <c r="H60" s="10">
        <v>682503</v>
      </c>
      <c r="I60" s="32">
        <v>2619.1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33">
        <v>0</v>
      </c>
      <c r="R60" s="26">
        <v>0</v>
      </c>
      <c r="S60" s="26">
        <v>0</v>
      </c>
      <c r="T60" s="33">
        <v>0</v>
      </c>
    </row>
    <row r="61" spans="1:20" ht="15" x14ac:dyDescent="0.25">
      <c r="A61" s="31" t="s">
        <v>1896</v>
      </c>
      <c r="B61" s="34">
        <v>25</v>
      </c>
      <c r="C61" s="32">
        <v>115.388942139039</v>
      </c>
      <c r="D61" s="30">
        <v>127218</v>
      </c>
      <c r="E61" s="30">
        <v>216852</v>
      </c>
      <c r="F61" s="30">
        <v>215123</v>
      </c>
      <c r="G61" s="30">
        <v>123310</v>
      </c>
      <c r="H61" s="10">
        <v>682503</v>
      </c>
      <c r="I61" s="32">
        <v>2619.1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33">
        <v>0</v>
      </c>
      <c r="R61" s="26">
        <v>0</v>
      </c>
      <c r="S61" s="10">
        <v>1</v>
      </c>
      <c r="T61" s="33">
        <v>5.594269118337497E-10</v>
      </c>
    </row>
    <row r="62" spans="1:20" ht="15" x14ac:dyDescent="0.25">
      <c r="A62" s="31" t="s">
        <v>1897</v>
      </c>
      <c r="B62" s="34">
        <v>25</v>
      </c>
      <c r="C62" s="32">
        <v>96.636133657222601</v>
      </c>
      <c r="D62" s="30">
        <v>127218</v>
      </c>
      <c r="E62" s="30">
        <v>216852</v>
      </c>
      <c r="F62" s="30">
        <v>215123</v>
      </c>
      <c r="G62" s="30">
        <v>123310</v>
      </c>
      <c r="H62" s="10">
        <v>682503</v>
      </c>
      <c r="I62" s="32">
        <v>2595.29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33">
        <v>0</v>
      </c>
      <c r="R62" s="26">
        <v>0</v>
      </c>
      <c r="S62" s="10">
        <v>1</v>
      </c>
      <c r="T62" s="33">
        <v>5.6455926882305022E-10</v>
      </c>
    </row>
    <row r="63" spans="1:20" ht="15" x14ac:dyDescent="0.25">
      <c r="A63" s="31" t="s">
        <v>1898</v>
      </c>
      <c r="B63" s="34">
        <v>25</v>
      </c>
      <c r="C63" s="32">
        <v>64.379975420113595</v>
      </c>
      <c r="D63" s="30">
        <v>127218</v>
      </c>
      <c r="E63" s="30">
        <v>216852</v>
      </c>
      <c r="F63" s="30">
        <v>215123</v>
      </c>
      <c r="G63" s="30">
        <v>123310</v>
      </c>
      <c r="H63" s="10">
        <v>682503</v>
      </c>
      <c r="I63" s="32">
        <v>2595.29</v>
      </c>
      <c r="J63" s="10">
        <v>0</v>
      </c>
      <c r="K63" s="10">
        <v>0</v>
      </c>
      <c r="L63" s="10">
        <v>0</v>
      </c>
      <c r="M63" s="10">
        <v>1</v>
      </c>
      <c r="N63" s="10">
        <v>0</v>
      </c>
      <c r="O63" s="10">
        <v>2</v>
      </c>
      <c r="P63" s="10">
        <v>3</v>
      </c>
      <c r="Q63" s="33">
        <v>1.6936778064691507E-9</v>
      </c>
      <c r="R63" s="26">
        <v>0</v>
      </c>
      <c r="S63" s="26">
        <v>0</v>
      </c>
      <c r="T63" s="33">
        <v>0</v>
      </c>
    </row>
    <row r="64" spans="1:20" ht="15" x14ac:dyDescent="0.25">
      <c r="A64" s="31" t="s">
        <v>1899</v>
      </c>
      <c r="B64" s="34">
        <v>37.5</v>
      </c>
      <c r="C64" s="32">
        <v>197.46325358456301</v>
      </c>
      <c r="D64" s="30">
        <v>127218</v>
      </c>
      <c r="E64" s="30">
        <v>216852</v>
      </c>
      <c r="F64" s="30">
        <v>215123</v>
      </c>
      <c r="G64" s="30">
        <v>123310</v>
      </c>
      <c r="H64" s="10">
        <v>682503</v>
      </c>
      <c r="I64" s="32">
        <v>2393.48</v>
      </c>
      <c r="J64" s="10">
        <v>1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3</v>
      </c>
      <c r="Q64" s="33">
        <v>1.8364828928385955E-9</v>
      </c>
      <c r="R64" s="26">
        <v>0</v>
      </c>
      <c r="S64" s="26">
        <v>0</v>
      </c>
      <c r="T64" s="33">
        <v>0</v>
      </c>
    </row>
    <row r="65" spans="1:20" ht="15" x14ac:dyDescent="0.25">
      <c r="A65" s="31" t="s">
        <v>1900</v>
      </c>
      <c r="B65" s="34">
        <v>37.5</v>
      </c>
      <c r="C65" s="32">
        <v>126.575144411274</v>
      </c>
      <c r="D65" s="30">
        <v>127218</v>
      </c>
      <c r="E65" s="30">
        <v>216852</v>
      </c>
      <c r="F65" s="30">
        <v>215123</v>
      </c>
      <c r="G65" s="30">
        <v>123310</v>
      </c>
      <c r="H65" s="10">
        <v>682503</v>
      </c>
      <c r="I65" s="32">
        <v>2393.48</v>
      </c>
      <c r="J65" s="10">
        <v>0</v>
      </c>
      <c r="K65" s="10">
        <v>0</v>
      </c>
      <c r="L65" s="10">
        <v>1</v>
      </c>
      <c r="M65" s="10">
        <v>0</v>
      </c>
      <c r="N65" s="10">
        <v>0</v>
      </c>
      <c r="O65" s="10">
        <v>0</v>
      </c>
      <c r="P65" s="10">
        <v>1</v>
      </c>
      <c r="Q65" s="33">
        <v>6.1216096427953183E-10</v>
      </c>
      <c r="R65" s="26">
        <v>0</v>
      </c>
      <c r="S65" s="26">
        <v>2</v>
      </c>
      <c r="T65" s="33">
        <v>1.2243219285590637E-9</v>
      </c>
    </row>
    <row r="66" spans="1:20" ht="15" x14ac:dyDescent="0.25">
      <c r="A66" s="31" t="s">
        <v>1901</v>
      </c>
      <c r="B66" s="34">
        <v>37.5</v>
      </c>
      <c r="C66" s="32">
        <v>71.199318054343706</v>
      </c>
      <c r="D66" s="30">
        <v>127218</v>
      </c>
      <c r="E66" s="30">
        <v>216852</v>
      </c>
      <c r="F66" s="30">
        <v>215123</v>
      </c>
      <c r="G66" s="30">
        <v>123310</v>
      </c>
      <c r="H66" s="10">
        <v>682503</v>
      </c>
      <c r="I66" s="32">
        <v>2393.48</v>
      </c>
      <c r="J66" s="10">
        <v>0</v>
      </c>
      <c r="K66" s="10">
        <v>0</v>
      </c>
      <c r="L66" s="10">
        <v>1</v>
      </c>
      <c r="M66" s="10">
        <v>0</v>
      </c>
      <c r="N66" s="10">
        <v>0</v>
      </c>
      <c r="O66" s="10">
        <v>0</v>
      </c>
      <c r="P66" s="10">
        <v>1</v>
      </c>
      <c r="Q66" s="33">
        <v>6.1216096427953183E-10</v>
      </c>
      <c r="R66" s="26">
        <v>0</v>
      </c>
      <c r="S66" s="26">
        <v>1</v>
      </c>
      <c r="T66" s="33">
        <v>6.1216096427953183E-10</v>
      </c>
    </row>
    <row r="67" spans="1:20" ht="15" x14ac:dyDescent="0.25">
      <c r="A67" s="31" t="s">
        <v>1902</v>
      </c>
      <c r="B67" s="34">
        <v>37.5</v>
      </c>
      <c r="C67" s="32">
        <v>128.238832879591</v>
      </c>
      <c r="D67" s="30">
        <v>127218</v>
      </c>
      <c r="E67" s="30">
        <v>216852</v>
      </c>
      <c r="F67" s="30">
        <v>215123</v>
      </c>
      <c r="G67" s="30">
        <v>123310</v>
      </c>
      <c r="H67" s="10">
        <v>682503</v>
      </c>
      <c r="I67" s="32">
        <v>2416.06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33">
        <v>0</v>
      </c>
      <c r="R67" s="26">
        <v>0</v>
      </c>
      <c r="S67" s="26">
        <v>0</v>
      </c>
      <c r="T67" s="33">
        <v>0</v>
      </c>
    </row>
    <row r="68" spans="1:20" ht="15" x14ac:dyDescent="0.25">
      <c r="A68" s="31" t="s">
        <v>1903</v>
      </c>
      <c r="B68" s="34">
        <v>37.5</v>
      </c>
      <c r="C68" s="32">
        <v>128.96327885011101</v>
      </c>
      <c r="D68" s="30">
        <v>127218</v>
      </c>
      <c r="E68" s="30">
        <v>216852</v>
      </c>
      <c r="F68" s="30">
        <v>215123</v>
      </c>
      <c r="G68" s="30">
        <v>123310</v>
      </c>
      <c r="H68" s="10">
        <v>682503</v>
      </c>
      <c r="I68" s="32">
        <v>2416.06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33">
        <v>0</v>
      </c>
      <c r="R68" s="26">
        <v>0</v>
      </c>
      <c r="S68" s="26">
        <v>0</v>
      </c>
      <c r="T68" s="33">
        <v>0</v>
      </c>
    </row>
    <row r="69" spans="1:20" ht="15" x14ac:dyDescent="0.25">
      <c r="A69" s="31" t="s">
        <v>1904</v>
      </c>
      <c r="B69" s="34">
        <v>37.5</v>
      </c>
      <c r="C69" s="32">
        <v>115.50216201599901</v>
      </c>
      <c r="D69" s="30">
        <v>127218</v>
      </c>
      <c r="E69" s="30">
        <v>216852</v>
      </c>
      <c r="F69" s="30">
        <v>215123</v>
      </c>
      <c r="G69" s="30">
        <v>123310</v>
      </c>
      <c r="H69" s="10">
        <v>682503</v>
      </c>
      <c r="I69" s="32">
        <v>2416.06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33">
        <v>0</v>
      </c>
      <c r="R69" s="26">
        <v>0</v>
      </c>
      <c r="S69" s="26">
        <v>0</v>
      </c>
      <c r="T69" s="33">
        <v>0</v>
      </c>
    </row>
    <row r="70" spans="1:20" ht="15" x14ac:dyDescent="0.25">
      <c r="A70" s="31" t="s">
        <v>1905</v>
      </c>
      <c r="B70" s="34">
        <v>37.5</v>
      </c>
      <c r="C70" s="32">
        <v>141.38822634673599</v>
      </c>
      <c r="D70" s="30">
        <v>127218</v>
      </c>
      <c r="E70" s="30">
        <v>216852</v>
      </c>
      <c r="F70" s="30">
        <v>215123</v>
      </c>
      <c r="G70" s="30">
        <v>123310</v>
      </c>
      <c r="H70" s="10">
        <v>682503</v>
      </c>
      <c r="I70" s="32">
        <v>2416.06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33">
        <v>0</v>
      </c>
      <c r="R70" s="26">
        <v>0</v>
      </c>
      <c r="S70" s="26">
        <v>0</v>
      </c>
      <c r="T70" s="33">
        <v>0</v>
      </c>
    </row>
    <row r="71" spans="1:20" ht="15" x14ac:dyDescent="0.25">
      <c r="A71" s="31" t="s">
        <v>1906</v>
      </c>
      <c r="B71" s="34">
        <v>37.5</v>
      </c>
      <c r="C71" s="32">
        <v>97.454365814014395</v>
      </c>
      <c r="D71" s="30">
        <v>127218</v>
      </c>
      <c r="E71" s="30">
        <v>216852</v>
      </c>
      <c r="F71" s="30">
        <v>215123</v>
      </c>
      <c r="G71" s="30">
        <v>123310</v>
      </c>
      <c r="H71" s="10">
        <v>682503</v>
      </c>
      <c r="I71" s="32">
        <v>2461.2199999999998</v>
      </c>
      <c r="J71" s="10">
        <v>1</v>
      </c>
      <c r="K71" s="10">
        <v>0</v>
      </c>
      <c r="L71" s="10">
        <v>0</v>
      </c>
      <c r="M71" s="10">
        <v>1</v>
      </c>
      <c r="N71" s="10">
        <v>0</v>
      </c>
      <c r="O71" s="10">
        <v>0</v>
      </c>
      <c r="P71" s="10">
        <v>2</v>
      </c>
      <c r="Q71" s="33">
        <v>1.1906249947455115E-9</v>
      </c>
      <c r="R71" s="26">
        <v>0</v>
      </c>
      <c r="S71" s="26">
        <v>0</v>
      </c>
      <c r="T71" s="33">
        <v>0</v>
      </c>
    </row>
    <row r="72" spans="1:20" ht="15" x14ac:dyDescent="0.25">
      <c r="A72" s="31" t="s">
        <v>1907</v>
      </c>
      <c r="B72" s="34">
        <v>37.5</v>
      </c>
      <c r="C72" s="32">
        <v>81.595874542832306</v>
      </c>
      <c r="D72" s="30">
        <v>127218</v>
      </c>
      <c r="E72" s="30">
        <v>216852</v>
      </c>
      <c r="F72" s="30">
        <v>215123</v>
      </c>
      <c r="G72" s="30">
        <v>123310</v>
      </c>
      <c r="H72" s="10">
        <v>682503</v>
      </c>
      <c r="I72" s="32">
        <v>2461.2199999999998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33">
        <v>0</v>
      </c>
      <c r="R72" s="26">
        <v>0</v>
      </c>
      <c r="S72" s="26">
        <v>0</v>
      </c>
      <c r="T72" s="33">
        <v>0</v>
      </c>
    </row>
    <row r="73" spans="1:20" ht="15" x14ac:dyDescent="0.25">
      <c r="A73" s="31" t="s">
        <v>1908</v>
      </c>
      <c r="B73" s="34">
        <v>37.5</v>
      </c>
      <c r="C73" s="32">
        <v>125.207186809205</v>
      </c>
      <c r="D73" s="30">
        <v>127218</v>
      </c>
      <c r="E73" s="30">
        <v>216852</v>
      </c>
      <c r="F73" s="30">
        <v>215123</v>
      </c>
      <c r="G73" s="30">
        <v>123310</v>
      </c>
      <c r="H73" s="10">
        <v>682503</v>
      </c>
      <c r="I73" s="32">
        <v>2461.2199999999998</v>
      </c>
      <c r="J73" s="10">
        <v>0</v>
      </c>
      <c r="K73" s="10">
        <v>0</v>
      </c>
      <c r="L73" s="10">
        <v>1</v>
      </c>
      <c r="M73" s="10">
        <v>0</v>
      </c>
      <c r="N73" s="10">
        <v>0</v>
      </c>
      <c r="O73" s="10">
        <v>0</v>
      </c>
      <c r="P73" s="10">
        <v>1</v>
      </c>
      <c r="Q73" s="33">
        <v>5.9531249737275573E-10</v>
      </c>
      <c r="R73" s="26">
        <v>0</v>
      </c>
      <c r="S73" s="26">
        <v>0</v>
      </c>
      <c r="T73" s="33">
        <v>0</v>
      </c>
    </row>
    <row r="74" spans="1:20" ht="15" x14ac:dyDescent="0.25">
      <c r="A74" s="31" t="s">
        <v>1909</v>
      </c>
      <c r="B74" s="34">
        <v>37.5</v>
      </c>
      <c r="C74" s="32">
        <v>216.116261125205</v>
      </c>
      <c r="D74" s="30">
        <v>127218</v>
      </c>
      <c r="E74" s="30">
        <v>216852</v>
      </c>
      <c r="F74" s="30">
        <v>215123</v>
      </c>
      <c r="G74" s="30">
        <v>123310</v>
      </c>
      <c r="H74" s="10">
        <v>682503</v>
      </c>
      <c r="I74" s="32">
        <v>2461.2199999999998</v>
      </c>
      <c r="J74" s="10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</v>
      </c>
      <c r="Q74" s="33">
        <v>5.9531249737275573E-10</v>
      </c>
      <c r="R74" s="26">
        <v>0</v>
      </c>
      <c r="S74" s="26">
        <v>0</v>
      </c>
      <c r="T74" s="33">
        <v>0</v>
      </c>
    </row>
    <row r="75" spans="1:20" ht="15" x14ac:dyDescent="0.25">
      <c r="A75" s="31" t="s">
        <v>1910</v>
      </c>
      <c r="B75" s="34">
        <v>37.5</v>
      </c>
      <c r="C75" s="32">
        <v>106.92414381288199</v>
      </c>
      <c r="D75" s="30">
        <v>127218</v>
      </c>
      <c r="E75" s="30">
        <v>216852</v>
      </c>
      <c r="F75" s="30">
        <v>215123</v>
      </c>
      <c r="G75" s="30">
        <v>123310</v>
      </c>
      <c r="H75" s="10">
        <v>682503</v>
      </c>
      <c r="I75" s="32">
        <v>2461.2199999999998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1</v>
      </c>
      <c r="Q75" s="33">
        <v>5.9531249737275573E-10</v>
      </c>
      <c r="R75" s="26">
        <v>0</v>
      </c>
      <c r="S75" s="26">
        <v>0</v>
      </c>
      <c r="T75" s="33">
        <v>0</v>
      </c>
    </row>
    <row r="76" spans="1:20" ht="15" x14ac:dyDescent="0.25">
      <c r="A76" s="31" t="s">
        <v>1911</v>
      </c>
      <c r="B76" s="34">
        <v>37.5</v>
      </c>
      <c r="C76" s="32">
        <v>100.032166736733</v>
      </c>
      <c r="D76" s="30">
        <v>127218</v>
      </c>
      <c r="E76" s="30">
        <v>216852</v>
      </c>
      <c r="F76" s="30">
        <v>215123</v>
      </c>
      <c r="G76" s="30">
        <v>123310</v>
      </c>
      <c r="H76" s="10">
        <v>682503</v>
      </c>
      <c r="I76" s="32">
        <v>2461.2199999999998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33">
        <v>0</v>
      </c>
      <c r="R76" s="10">
        <v>1</v>
      </c>
      <c r="S76" s="26">
        <v>0</v>
      </c>
      <c r="T76" s="33">
        <v>5.9531249737275573E-10</v>
      </c>
    </row>
    <row r="77" spans="1:20" ht="15" x14ac:dyDescent="0.25">
      <c r="A77" s="31" t="s">
        <v>1912</v>
      </c>
      <c r="B77" s="34">
        <v>37.5</v>
      </c>
      <c r="C77" s="32">
        <v>75.045266020630194</v>
      </c>
      <c r="D77" s="30">
        <v>127218</v>
      </c>
      <c r="E77" s="30">
        <v>216852</v>
      </c>
      <c r="F77" s="30">
        <v>215123</v>
      </c>
      <c r="G77" s="30">
        <v>123310</v>
      </c>
      <c r="H77" s="10">
        <v>682503</v>
      </c>
      <c r="I77" s="32">
        <v>2461.2199999999998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33">
        <v>0</v>
      </c>
      <c r="R77" s="26">
        <v>0</v>
      </c>
      <c r="S77" s="26">
        <v>0</v>
      </c>
      <c r="T77" s="33">
        <v>0</v>
      </c>
    </row>
    <row r="78" spans="1:20" ht="15" x14ac:dyDescent="0.25">
      <c r="A78" s="31" t="s">
        <v>1913</v>
      </c>
      <c r="B78" s="34">
        <v>37.5</v>
      </c>
      <c r="C78" s="32">
        <v>80.167707870392405</v>
      </c>
      <c r="D78" s="30">
        <v>127218</v>
      </c>
      <c r="E78" s="30">
        <v>216852</v>
      </c>
      <c r="F78" s="30">
        <v>215123</v>
      </c>
      <c r="G78" s="30">
        <v>123310</v>
      </c>
      <c r="H78" s="10">
        <v>682503</v>
      </c>
      <c r="I78" s="32">
        <v>2461.2199999999998</v>
      </c>
      <c r="J78" s="10">
        <v>1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  <c r="Q78" s="33">
        <v>5.9531249737275573E-10</v>
      </c>
      <c r="R78" s="26">
        <v>0</v>
      </c>
      <c r="S78" s="26">
        <v>0</v>
      </c>
      <c r="T78" s="33">
        <v>0</v>
      </c>
    </row>
    <row r="79" spans="1:20" ht="15" x14ac:dyDescent="0.25">
      <c r="A79" s="31" t="s">
        <v>1914</v>
      </c>
      <c r="B79" s="34">
        <v>37.5</v>
      </c>
      <c r="C79" s="32">
        <v>53.264114314609898</v>
      </c>
      <c r="D79" s="30">
        <v>127218</v>
      </c>
      <c r="E79" s="30">
        <v>216852</v>
      </c>
      <c r="F79" s="30">
        <v>215123</v>
      </c>
      <c r="G79" s="30">
        <v>123310</v>
      </c>
      <c r="H79" s="10">
        <v>682503</v>
      </c>
      <c r="I79" s="32">
        <v>2461.2199999999998</v>
      </c>
      <c r="J79" s="10">
        <v>0</v>
      </c>
      <c r="K79" s="10">
        <v>0</v>
      </c>
      <c r="L79" s="10">
        <v>0</v>
      </c>
      <c r="M79" s="10">
        <v>0</v>
      </c>
      <c r="N79" s="10">
        <v>1</v>
      </c>
      <c r="O79" s="10">
        <v>0</v>
      </c>
      <c r="P79" s="10">
        <v>1</v>
      </c>
      <c r="Q79" s="33">
        <v>5.9531249737275573E-10</v>
      </c>
      <c r="R79" s="26">
        <v>0</v>
      </c>
      <c r="S79" s="26">
        <v>0</v>
      </c>
      <c r="T79" s="33">
        <v>0</v>
      </c>
    </row>
    <row r="80" spans="1:20" ht="15" x14ac:dyDescent="0.25">
      <c r="A80" s="31" t="s">
        <v>1915</v>
      </c>
      <c r="B80" s="34">
        <v>37.5</v>
      </c>
      <c r="C80" s="32">
        <v>32.786765090023799</v>
      </c>
      <c r="D80" s="30">
        <v>127218</v>
      </c>
      <c r="E80" s="30">
        <v>216852</v>
      </c>
      <c r="F80" s="30">
        <v>215123</v>
      </c>
      <c r="G80" s="30">
        <v>123310</v>
      </c>
      <c r="H80" s="10">
        <v>682503</v>
      </c>
      <c r="I80" s="32">
        <v>2461.2199999999998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33">
        <v>0</v>
      </c>
      <c r="R80" s="26">
        <v>0</v>
      </c>
      <c r="S80" s="26">
        <v>0</v>
      </c>
      <c r="T80" s="33">
        <v>0</v>
      </c>
    </row>
    <row r="81" spans="1:20" ht="15" x14ac:dyDescent="0.25">
      <c r="A81" s="31" t="s">
        <v>1916</v>
      </c>
      <c r="B81" s="34">
        <v>37.5</v>
      </c>
      <c r="C81" s="32">
        <v>98.991982700346099</v>
      </c>
      <c r="D81" s="30">
        <v>127218</v>
      </c>
      <c r="E81" s="30">
        <v>216852</v>
      </c>
      <c r="F81" s="30">
        <v>215123</v>
      </c>
      <c r="G81" s="30">
        <v>123310</v>
      </c>
      <c r="H81" s="10">
        <v>682503</v>
      </c>
      <c r="I81" s="32">
        <v>2461.2199999999998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33">
        <v>0</v>
      </c>
      <c r="R81" s="26">
        <v>0</v>
      </c>
      <c r="S81" s="26">
        <v>0</v>
      </c>
      <c r="T81" s="33">
        <v>0</v>
      </c>
    </row>
    <row r="82" spans="1:20" ht="15" x14ac:dyDescent="0.25">
      <c r="A82" s="31" t="s">
        <v>1917</v>
      </c>
      <c r="B82" s="34">
        <v>37.5</v>
      </c>
      <c r="C82" s="32">
        <v>103.183300586651</v>
      </c>
      <c r="D82" s="30">
        <v>127218</v>
      </c>
      <c r="E82" s="30">
        <v>216852</v>
      </c>
      <c r="F82" s="30">
        <v>215123</v>
      </c>
      <c r="G82" s="30">
        <v>123310</v>
      </c>
      <c r="H82" s="10">
        <v>682503</v>
      </c>
      <c r="I82" s="32">
        <v>2483.7999999999997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3</v>
      </c>
      <c r="Q82" s="33">
        <v>1.7697016967353743E-9</v>
      </c>
      <c r="R82" s="26">
        <v>0</v>
      </c>
      <c r="S82" s="26">
        <v>0</v>
      </c>
      <c r="T82" s="33">
        <v>0</v>
      </c>
    </row>
    <row r="83" spans="1:20" ht="15" x14ac:dyDescent="0.25">
      <c r="A83" s="31" t="s">
        <v>1918</v>
      </c>
      <c r="B83" s="34">
        <v>37.5</v>
      </c>
      <c r="C83" s="32">
        <v>84.112786903687905</v>
      </c>
      <c r="D83" s="30">
        <v>127218</v>
      </c>
      <c r="E83" s="30">
        <v>216852</v>
      </c>
      <c r="F83" s="30">
        <v>215123</v>
      </c>
      <c r="G83" s="30">
        <v>123310</v>
      </c>
      <c r="H83" s="10">
        <v>682503</v>
      </c>
      <c r="I83" s="32">
        <v>2483.7999999999997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33">
        <v>5.8990056557845809E-10</v>
      </c>
      <c r="R83" s="26">
        <v>0</v>
      </c>
      <c r="S83" s="26">
        <v>0</v>
      </c>
      <c r="T83" s="33">
        <v>0</v>
      </c>
    </row>
    <row r="84" spans="1:20" ht="15" x14ac:dyDescent="0.25">
      <c r="A84" s="31" t="s">
        <v>1919</v>
      </c>
      <c r="B84" s="34">
        <v>50</v>
      </c>
      <c r="C84" s="32">
        <v>119.492689345419</v>
      </c>
      <c r="D84" s="30">
        <v>127218</v>
      </c>
      <c r="E84" s="30">
        <v>216852</v>
      </c>
      <c r="F84" s="30">
        <v>215123</v>
      </c>
      <c r="G84" s="30">
        <v>123310</v>
      </c>
      <c r="H84" s="10">
        <v>682503</v>
      </c>
      <c r="I84" s="32">
        <v>2336.88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33">
        <v>6.2698770359786283E-10</v>
      </c>
      <c r="R84" s="26">
        <v>0</v>
      </c>
      <c r="S84" s="26">
        <v>0</v>
      </c>
      <c r="T84" s="33">
        <v>0</v>
      </c>
    </row>
    <row r="85" spans="1:20" ht="15" x14ac:dyDescent="0.25">
      <c r="A85" s="31" t="s">
        <v>1920</v>
      </c>
      <c r="B85" s="34">
        <v>50</v>
      </c>
      <c r="C85" s="32">
        <v>107.99975322362501</v>
      </c>
      <c r="D85" s="30">
        <v>127218</v>
      </c>
      <c r="E85" s="30">
        <v>216852</v>
      </c>
      <c r="F85" s="30">
        <v>215123</v>
      </c>
      <c r="G85" s="30">
        <v>123310</v>
      </c>
      <c r="H85" s="10">
        <v>682503</v>
      </c>
      <c r="I85" s="32">
        <v>2336.88</v>
      </c>
      <c r="J85" s="10">
        <v>0</v>
      </c>
      <c r="K85" s="10">
        <v>0</v>
      </c>
      <c r="L85" s="10">
        <v>0</v>
      </c>
      <c r="M85" s="10">
        <v>1</v>
      </c>
      <c r="N85" s="10">
        <v>0</v>
      </c>
      <c r="O85" s="10">
        <v>0</v>
      </c>
      <c r="P85" s="10">
        <v>1</v>
      </c>
      <c r="Q85" s="33">
        <v>6.2698770359786283E-10</v>
      </c>
      <c r="R85" s="26">
        <v>0</v>
      </c>
      <c r="S85" s="26">
        <v>0</v>
      </c>
      <c r="T85" s="33">
        <v>0</v>
      </c>
    </row>
    <row r="86" spans="1:20" ht="15" x14ac:dyDescent="0.25">
      <c r="A86" s="31" t="s">
        <v>1921</v>
      </c>
      <c r="B86" s="34">
        <v>50</v>
      </c>
      <c r="C86" s="32">
        <v>85.014818128265603</v>
      </c>
      <c r="D86" s="30">
        <v>127218</v>
      </c>
      <c r="E86" s="30">
        <v>216852</v>
      </c>
      <c r="F86" s="30">
        <v>215123</v>
      </c>
      <c r="G86" s="30">
        <v>123310</v>
      </c>
      <c r="H86" s="10">
        <v>682503</v>
      </c>
      <c r="I86" s="32">
        <v>2336.88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33">
        <v>0</v>
      </c>
      <c r="R86" s="26">
        <v>0</v>
      </c>
      <c r="S86" s="26">
        <v>0</v>
      </c>
      <c r="T86" s="33">
        <v>0</v>
      </c>
    </row>
    <row r="87" spans="1:20" ht="15" x14ac:dyDescent="0.25">
      <c r="A87" s="31" t="s">
        <v>1922</v>
      </c>
      <c r="B87" s="34">
        <v>50</v>
      </c>
      <c r="C87" s="32">
        <v>83.036629847887497</v>
      </c>
      <c r="D87" s="30">
        <v>127218</v>
      </c>
      <c r="E87" s="30">
        <v>216852</v>
      </c>
      <c r="F87" s="30">
        <v>215123</v>
      </c>
      <c r="G87" s="30">
        <v>123310</v>
      </c>
      <c r="H87" s="10">
        <v>682503</v>
      </c>
      <c r="I87" s="32">
        <v>2336.88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33">
        <v>0</v>
      </c>
      <c r="R87" s="26">
        <v>0</v>
      </c>
      <c r="S87" s="26">
        <v>0</v>
      </c>
      <c r="T87" s="33">
        <v>0</v>
      </c>
    </row>
    <row r="88" spans="1:20" ht="15" x14ac:dyDescent="0.25">
      <c r="A88" s="31" t="s">
        <v>1923</v>
      </c>
      <c r="B88" s="34">
        <v>50</v>
      </c>
      <c r="C88" s="32">
        <v>179.419446162615</v>
      </c>
      <c r="D88" s="30">
        <v>127218</v>
      </c>
      <c r="E88" s="30">
        <v>216852</v>
      </c>
      <c r="F88" s="30">
        <v>215123</v>
      </c>
      <c r="G88" s="30">
        <v>123310</v>
      </c>
      <c r="H88" s="10">
        <v>682503</v>
      </c>
      <c r="I88" s="32">
        <v>2336.88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33">
        <v>6.2698770359786283E-10</v>
      </c>
      <c r="R88" s="26">
        <v>0</v>
      </c>
      <c r="S88" s="26">
        <v>0</v>
      </c>
      <c r="T88" s="33">
        <v>0</v>
      </c>
    </row>
    <row r="89" spans="1:20" ht="15" x14ac:dyDescent="0.25">
      <c r="A89" s="31" t="s">
        <v>1924</v>
      </c>
      <c r="B89" s="34">
        <v>50</v>
      </c>
      <c r="C89" s="32">
        <v>108.067264869412</v>
      </c>
      <c r="D89" s="30">
        <v>127218</v>
      </c>
      <c r="E89" s="30">
        <v>216852</v>
      </c>
      <c r="F89" s="30">
        <v>215123</v>
      </c>
      <c r="G89" s="30">
        <v>123310</v>
      </c>
      <c r="H89" s="10">
        <v>682503</v>
      </c>
      <c r="I89" s="32">
        <v>2336.88</v>
      </c>
      <c r="J89" s="10">
        <v>1</v>
      </c>
      <c r="K89" s="10">
        <v>0</v>
      </c>
      <c r="L89" s="10">
        <v>2</v>
      </c>
      <c r="M89" s="10">
        <v>0</v>
      </c>
      <c r="N89" s="10">
        <v>1</v>
      </c>
      <c r="O89" s="10">
        <v>0</v>
      </c>
      <c r="P89" s="10">
        <v>4</v>
      </c>
      <c r="Q89" s="33">
        <v>2.5079508143914513E-9</v>
      </c>
      <c r="R89" s="26">
        <v>0</v>
      </c>
      <c r="S89" s="10">
        <v>1</v>
      </c>
      <c r="T89" s="33">
        <v>6.2698770359786283E-10</v>
      </c>
    </row>
    <row r="90" spans="1:20" ht="15" x14ac:dyDescent="0.25">
      <c r="A90" s="31" t="s">
        <v>1925</v>
      </c>
      <c r="B90" s="34">
        <v>50</v>
      </c>
      <c r="C90" s="32">
        <v>158.652030985669</v>
      </c>
      <c r="D90" s="30">
        <v>127218</v>
      </c>
      <c r="E90" s="30">
        <v>216852</v>
      </c>
      <c r="F90" s="30">
        <v>215123</v>
      </c>
      <c r="G90" s="30">
        <v>123310</v>
      </c>
      <c r="H90" s="10">
        <v>682503</v>
      </c>
      <c r="I90" s="32">
        <v>2336.88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1</v>
      </c>
      <c r="Q90" s="33">
        <v>6.2698770359786283E-10</v>
      </c>
      <c r="R90" s="26">
        <v>0</v>
      </c>
      <c r="S90" s="26">
        <v>0</v>
      </c>
      <c r="T90" s="33">
        <v>0</v>
      </c>
    </row>
    <row r="91" spans="1:20" ht="15" x14ac:dyDescent="0.25">
      <c r="A91" s="31" t="s">
        <v>1926</v>
      </c>
      <c r="B91" s="34">
        <v>50</v>
      </c>
      <c r="C91" s="32">
        <v>103.40888904148601</v>
      </c>
      <c r="D91" s="30">
        <v>127218</v>
      </c>
      <c r="E91" s="30">
        <v>216852</v>
      </c>
      <c r="F91" s="30">
        <v>215123</v>
      </c>
      <c r="G91" s="30">
        <v>123310</v>
      </c>
      <c r="H91" s="10">
        <v>682503</v>
      </c>
      <c r="I91" s="32">
        <v>2336.88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  <c r="Q91" s="33">
        <v>6.2698770359786283E-10</v>
      </c>
      <c r="R91" s="26">
        <v>0</v>
      </c>
      <c r="S91" s="26">
        <v>0</v>
      </c>
      <c r="T91" s="33">
        <v>0</v>
      </c>
    </row>
    <row r="92" spans="1:20" ht="15" x14ac:dyDescent="0.25">
      <c r="A92" s="31" t="s">
        <v>1927</v>
      </c>
      <c r="B92" s="34">
        <v>50</v>
      </c>
      <c r="C92" s="32">
        <v>86.134800161943602</v>
      </c>
      <c r="D92" s="30">
        <v>127218</v>
      </c>
      <c r="E92" s="30">
        <v>216852</v>
      </c>
      <c r="F92" s="30">
        <v>215123</v>
      </c>
      <c r="G92" s="30">
        <v>123310</v>
      </c>
      <c r="H92" s="10">
        <v>682503</v>
      </c>
      <c r="I92" s="32">
        <v>2336.88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33">
        <v>0</v>
      </c>
      <c r="R92" s="26">
        <v>0</v>
      </c>
      <c r="S92" s="26">
        <v>0</v>
      </c>
      <c r="T92" s="33">
        <v>0</v>
      </c>
    </row>
    <row r="93" spans="1:20" ht="15" x14ac:dyDescent="0.25">
      <c r="A93" s="31" t="s">
        <v>1928</v>
      </c>
      <c r="B93" s="34">
        <v>50</v>
      </c>
      <c r="C93" s="32">
        <v>102.591162503616</v>
      </c>
      <c r="D93" s="30">
        <v>127218</v>
      </c>
      <c r="E93" s="30">
        <v>216852</v>
      </c>
      <c r="F93" s="30">
        <v>215123</v>
      </c>
      <c r="G93" s="30">
        <v>123310</v>
      </c>
      <c r="H93" s="10">
        <v>682503</v>
      </c>
      <c r="I93" s="32">
        <v>2336.88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1</v>
      </c>
      <c r="P93" s="10">
        <v>2</v>
      </c>
      <c r="Q93" s="33">
        <v>1.2539754071957257E-9</v>
      </c>
      <c r="R93" s="26">
        <v>0</v>
      </c>
      <c r="S93" s="26">
        <v>0</v>
      </c>
      <c r="T93" s="33">
        <v>0</v>
      </c>
    </row>
    <row r="94" spans="1:20" ht="15" x14ac:dyDescent="0.25">
      <c r="A94" s="31" t="s">
        <v>1929</v>
      </c>
      <c r="B94" s="34">
        <v>50</v>
      </c>
      <c r="C94" s="32">
        <v>94.834256538156296</v>
      </c>
      <c r="D94" s="30">
        <v>127218</v>
      </c>
      <c r="E94" s="30">
        <v>216852</v>
      </c>
      <c r="F94" s="30">
        <v>215123</v>
      </c>
      <c r="G94" s="30">
        <v>123310</v>
      </c>
      <c r="H94" s="10">
        <v>682503</v>
      </c>
      <c r="I94" s="32">
        <v>2336.88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3</v>
      </c>
      <c r="Q94" s="33">
        <v>1.8809631107935885E-9</v>
      </c>
      <c r="R94" s="26">
        <v>0</v>
      </c>
      <c r="S94" s="26">
        <v>0</v>
      </c>
      <c r="T94" s="33">
        <v>0</v>
      </c>
    </row>
    <row r="95" spans="1:20" ht="15" x14ac:dyDescent="0.25">
      <c r="A95" s="31" t="s">
        <v>1930</v>
      </c>
      <c r="B95" s="34">
        <v>50</v>
      </c>
      <c r="C95" s="32">
        <v>42.703856103268102</v>
      </c>
      <c r="D95" s="30">
        <v>127218</v>
      </c>
      <c r="E95" s="30">
        <v>216852</v>
      </c>
      <c r="F95" s="30">
        <v>215123</v>
      </c>
      <c r="G95" s="30">
        <v>123310</v>
      </c>
      <c r="H95" s="10">
        <v>682503</v>
      </c>
      <c r="I95" s="32">
        <v>2336.88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33">
        <v>0</v>
      </c>
      <c r="R95" s="26">
        <v>0</v>
      </c>
      <c r="S95" s="26">
        <v>0</v>
      </c>
      <c r="T95" s="33">
        <v>0</v>
      </c>
    </row>
    <row r="96" spans="1:20" ht="15" x14ac:dyDescent="0.25">
      <c r="A96" s="31" t="s">
        <v>1931</v>
      </c>
      <c r="B96" s="34">
        <v>50</v>
      </c>
      <c r="C96" s="32">
        <v>114.71916552621001</v>
      </c>
      <c r="D96" s="30">
        <v>127218</v>
      </c>
      <c r="E96" s="30">
        <v>216852</v>
      </c>
      <c r="F96" s="30">
        <v>215123</v>
      </c>
      <c r="G96" s="30">
        <v>123310</v>
      </c>
      <c r="H96" s="10">
        <v>682503</v>
      </c>
      <c r="I96" s="32">
        <v>2293.1999999999998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0</v>
      </c>
      <c r="P96" s="10">
        <v>1</v>
      </c>
      <c r="Q96" s="33">
        <v>6.389303265235365E-10</v>
      </c>
      <c r="R96" s="26">
        <v>0</v>
      </c>
      <c r="S96" s="26">
        <v>0</v>
      </c>
      <c r="T96" s="33">
        <v>0</v>
      </c>
    </row>
    <row r="97" spans="1:20" ht="15" x14ac:dyDescent="0.25">
      <c r="A97" s="31" t="s">
        <v>1932</v>
      </c>
      <c r="B97" s="34">
        <v>50</v>
      </c>
      <c r="C97" s="32">
        <v>47.060079966054403</v>
      </c>
      <c r="D97" s="30">
        <v>127218</v>
      </c>
      <c r="E97" s="30">
        <v>216852</v>
      </c>
      <c r="F97" s="30">
        <v>215123</v>
      </c>
      <c r="G97" s="30">
        <v>123310</v>
      </c>
      <c r="H97" s="10">
        <v>682503</v>
      </c>
      <c r="I97" s="32">
        <v>2293.1999999999998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0</v>
      </c>
      <c r="P97" s="10">
        <v>1</v>
      </c>
      <c r="Q97" s="33">
        <v>6.389303265235365E-10</v>
      </c>
      <c r="R97" s="26">
        <v>0</v>
      </c>
      <c r="S97" s="26">
        <v>0</v>
      </c>
      <c r="T97" s="33">
        <v>0</v>
      </c>
    </row>
    <row r="98" spans="1:20" ht="15" x14ac:dyDescent="0.25">
      <c r="A98" s="31" t="s">
        <v>1933</v>
      </c>
      <c r="B98" s="34">
        <v>50</v>
      </c>
      <c r="C98" s="32">
        <v>58.3412353394409</v>
      </c>
      <c r="D98" s="30">
        <v>127218</v>
      </c>
      <c r="E98" s="30">
        <v>216852</v>
      </c>
      <c r="F98" s="30">
        <v>215123</v>
      </c>
      <c r="G98" s="30">
        <v>123310</v>
      </c>
      <c r="H98" s="10">
        <v>682503</v>
      </c>
      <c r="I98" s="32">
        <v>2336.88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33">
        <v>6.2698770359786283E-10</v>
      </c>
      <c r="R98" s="26">
        <v>0</v>
      </c>
      <c r="S98" s="26">
        <v>0</v>
      </c>
      <c r="T98" s="33">
        <v>0</v>
      </c>
    </row>
    <row r="99" spans="1:20" ht="15" x14ac:dyDescent="0.25">
      <c r="A99" s="31" t="s">
        <v>1934</v>
      </c>
      <c r="B99" s="34">
        <v>50</v>
      </c>
      <c r="C99" s="32">
        <v>138.529034681019</v>
      </c>
      <c r="D99" s="30">
        <v>127218</v>
      </c>
      <c r="E99" s="30">
        <v>216852</v>
      </c>
      <c r="F99" s="30">
        <v>215123</v>
      </c>
      <c r="G99" s="30">
        <v>123310</v>
      </c>
      <c r="H99" s="10">
        <v>682503</v>
      </c>
      <c r="I99" s="32">
        <v>2336.88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1</v>
      </c>
      <c r="Q99" s="33">
        <v>6.2698770359786283E-10</v>
      </c>
      <c r="R99" s="26">
        <v>0</v>
      </c>
      <c r="S99" s="26">
        <v>0</v>
      </c>
      <c r="T99" s="33">
        <v>0</v>
      </c>
    </row>
    <row r="100" spans="1:20" ht="15" x14ac:dyDescent="0.25">
      <c r="A100" s="31" t="s">
        <v>1935</v>
      </c>
      <c r="B100" s="34">
        <v>50</v>
      </c>
      <c r="C100" s="32">
        <v>153.909589582222</v>
      </c>
      <c r="D100" s="30">
        <v>127218</v>
      </c>
      <c r="E100" s="30">
        <v>216852</v>
      </c>
      <c r="F100" s="30">
        <v>215123</v>
      </c>
      <c r="G100" s="30">
        <v>123310</v>
      </c>
      <c r="H100" s="10">
        <v>682503</v>
      </c>
      <c r="I100" s="32">
        <v>2336.88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33">
        <v>0</v>
      </c>
      <c r="R100" s="26">
        <v>0</v>
      </c>
      <c r="S100" s="26">
        <v>0</v>
      </c>
      <c r="T100" s="33">
        <v>0</v>
      </c>
    </row>
    <row r="101" spans="1:20" ht="15" x14ac:dyDescent="0.25">
      <c r="A101" s="31" t="s">
        <v>1936</v>
      </c>
      <c r="B101" s="34">
        <v>50</v>
      </c>
      <c r="C101" s="32">
        <v>59.056086786345602</v>
      </c>
      <c r="D101" s="30">
        <v>127218</v>
      </c>
      <c r="E101" s="30">
        <v>216852</v>
      </c>
      <c r="F101" s="30">
        <v>215123</v>
      </c>
      <c r="G101" s="30">
        <v>123310</v>
      </c>
      <c r="H101" s="10">
        <v>682503</v>
      </c>
      <c r="I101" s="32">
        <v>2336.88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33">
        <v>0</v>
      </c>
      <c r="R101" s="26">
        <v>0</v>
      </c>
      <c r="S101" s="26">
        <v>0</v>
      </c>
      <c r="T101" s="33">
        <v>0</v>
      </c>
    </row>
    <row r="102" spans="1:20" ht="15" x14ac:dyDescent="0.25">
      <c r="A102" s="31" t="s">
        <v>1937</v>
      </c>
      <c r="B102" s="34">
        <v>50</v>
      </c>
      <c r="C102" s="32">
        <v>71.166082605192699</v>
      </c>
      <c r="D102" s="30">
        <v>127218</v>
      </c>
      <c r="E102" s="30">
        <v>216852</v>
      </c>
      <c r="F102" s="30">
        <v>215123</v>
      </c>
      <c r="G102" s="30">
        <v>123310</v>
      </c>
      <c r="H102" s="10">
        <v>682503</v>
      </c>
      <c r="I102" s="32">
        <v>2336.88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33">
        <v>0</v>
      </c>
      <c r="R102" s="26">
        <v>0</v>
      </c>
      <c r="S102" s="26">
        <v>0</v>
      </c>
      <c r="T102" s="33">
        <v>0</v>
      </c>
    </row>
    <row r="103" spans="1:20" ht="15" x14ac:dyDescent="0.25">
      <c r="A103" s="31" t="s">
        <v>1938</v>
      </c>
      <c r="B103" s="34">
        <v>50</v>
      </c>
      <c r="C103" s="32">
        <v>88.490208429392197</v>
      </c>
      <c r="D103" s="30">
        <v>127218</v>
      </c>
      <c r="E103" s="30">
        <v>216852</v>
      </c>
      <c r="F103" s="30">
        <v>215123</v>
      </c>
      <c r="G103" s="30">
        <v>123310</v>
      </c>
      <c r="H103" s="10">
        <v>682503</v>
      </c>
      <c r="I103" s="32">
        <v>2336.88</v>
      </c>
      <c r="J103" s="10">
        <v>0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2</v>
      </c>
      <c r="Q103" s="33">
        <v>1.2539754071957257E-9</v>
      </c>
      <c r="R103" s="26">
        <v>0</v>
      </c>
      <c r="S103" s="10">
        <v>1</v>
      </c>
      <c r="T103" s="33">
        <v>6.2698770359786283E-10</v>
      </c>
    </row>
    <row r="104" spans="1:20" ht="15" x14ac:dyDescent="0.25">
      <c r="A104" s="31" t="s">
        <v>1939</v>
      </c>
      <c r="B104" s="34">
        <v>50</v>
      </c>
      <c r="C104" s="32">
        <v>62.973124625937203</v>
      </c>
      <c r="D104" s="30">
        <v>127218</v>
      </c>
      <c r="E104" s="30">
        <v>216852</v>
      </c>
      <c r="F104" s="30">
        <v>215123</v>
      </c>
      <c r="G104" s="30">
        <v>123310</v>
      </c>
      <c r="H104" s="10">
        <v>682503</v>
      </c>
      <c r="I104" s="32">
        <v>2336.88</v>
      </c>
      <c r="J104" s="10">
        <v>0</v>
      </c>
      <c r="K104" s="10">
        <v>1</v>
      </c>
      <c r="L104" s="10">
        <v>0</v>
      </c>
      <c r="M104" s="10">
        <v>0</v>
      </c>
      <c r="N104" s="10">
        <v>1</v>
      </c>
      <c r="O104" s="10">
        <v>0</v>
      </c>
      <c r="P104" s="10">
        <v>2</v>
      </c>
      <c r="Q104" s="33">
        <v>1.2539754071957257E-9</v>
      </c>
      <c r="R104" s="26">
        <v>0</v>
      </c>
      <c r="S104" s="26">
        <v>0</v>
      </c>
      <c r="T104" s="33">
        <v>0</v>
      </c>
    </row>
    <row r="105" spans="1:20" ht="15" x14ac:dyDescent="0.25">
      <c r="A105" s="31" t="s">
        <v>1940</v>
      </c>
      <c r="B105" s="34">
        <v>50</v>
      </c>
      <c r="C105" s="32">
        <v>135.70855178822799</v>
      </c>
      <c r="D105" s="30">
        <v>127218</v>
      </c>
      <c r="E105" s="30">
        <v>216852</v>
      </c>
      <c r="F105" s="30">
        <v>215123</v>
      </c>
      <c r="G105" s="30">
        <v>123310</v>
      </c>
      <c r="H105" s="10">
        <v>682503</v>
      </c>
      <c r="I105" s="32">
        <v>2336.88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33">
        <v>0</v>
      </c>
      <c r="R105" s="26">
        <v>0</v>
      </c>
      <c r="S105" s="10">
        <v>1</v>
      </c>
      <c r="T105" s="33">
        <v>6.2698770359786283E-10</v>
      </c>
    </row>
    <row r="106" spans="1:20" ht="15" x14ac:dyDescent="0.2">
      <c r="D106" s="5"/>
      <c r="E106" s="5"/>
      <c r="F106" s="5"/>
      <c r="G106" s="5"/>
    </row>
    <row r="107" spans="1:20" ht="15" x14ac:dyDescent="0.2">
      <c r="D107" s="5"/>
      <c r="E107" s="5"/>
      <c r="F107" s="5"/>
      <c r="G107" s="5"/>
    </row>
    <row r="108" spans="1:20" ht="15" x14ac:dyDescent="0.2">
      <c r="D108" s="5"/>
      <c r="E108" s="5"/>
      <c r="F108" s="5"/>
      <c r="G108" s="5"/>
    </row>
    <row r="109" spans="1:20" ht="15" x14ac:dyDescent="0.2">
      <c r="D109" s="5"/>
      <c r="E109" s="5"/>
      <c r="F109" s="5"/>
      <c r="G109" s="5"/>
    </row>
    <row r="110" spans="1:20" ht="15" x14ac:dyDescent="0.2">
      <c r="D110" s="5"/>
      <c r="E110" s="5"/>
      <c r="F110" s="5"/>
      <c r="G110" s="5"/>
    </row>
    <row r="111" spans="1:20" ht="15" x14ac:dyDescent="0.2">
      <c r="D111" s="5"/>
      <c r="E111" s="5"/>
      <c r="F111" s="5"/>
      <c r="G111" s="5"/>
    </row>
    <row r="112" spans="1:20" ht="15" x14ac:dyDescent="0.2">
      <c r="D112" s="5"/>
      <c r="E112" s="5"/>
      <c r="F112" s="5"/>
      <c r="G112" s="5"/>
    </row>
  </sheetData>
  <mergeCells count="1">
    <mergeCell ref="A1:T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12"/>
  <sheetViews>
    <sheetView workbookViewId="0">
      <selection activeCell="B5" sqref="B5"/>
    </sheetView>
  </sheetViews>
  <sheetFormatPr defaultRowHeight="14.25" x14ac:dyDescent="0.2"/>
  <cols>
    <col min="1" max="1" width="6.375" style="23" bestFit="1" customWidth="1"/>
    <col min="2" max="2" width="31.125" bestFit="1" customWidth="1"/>
    <col min="3" max="3" width="9.5" bestFit="1" customWidth="1"/>
    <col min="4" max="6" width="14.375" bestFit="1" customWidth="1"/>
    <col min="7" max="7" width="14.25" bestFit="1" customWidth="1"/>
    <col min="8" max="8" width="13" bestFit="1" customWidth="1"/>
    <col min="9" max="9" width="10.625" bestFit="1" customWidth="1"/>
    <col min="16" max="16" width="9.75" bestFit="1" customWidth="1"/>
    <col min="17" max="17" width="13" bestFit="1" customWidth="1"/>
    <col min="19" max="19" width="8.5" bestFit="1" customWidth="1"/>
    <col min="20" max="20" width="9.625" customWidth="1"/>
  </cols>
  <sheetData>
    <row r="1" spans="1:24" s="17" customFormat="1" ht="15" x14ac:dyDescent="0.25">
      <c r="A1" s="75" t="s">
        <v>1838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4" s="4" customFormat="1" x14ac:dyDescent="0.2">
      <c r="A2" s="8" t="s">
        <v>11</v>
      </c>
      <c r="B2" s="9" t="s">
        <v>24</v>
      </c>
      <c r="C2" s="8" t="s">
        <v>0</v>
      </c>
      <c r="D2" s="9" t="s">
        <v>20</v>
      </c>
      <c r="E2" s="9" t="s">
        <v>21</v>
      </c>
      <c r="F2" s="8" t="s">
        <v>22</v>
      </c>
      <c r="G2" s="9" t="s">
        <v>23</v>
      </c>
      <c r="H2" s="8" t="s">
        <v>19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7</v>
      </c>
      <c r="Q2" s="9" t="s">
        <v>5</v>
      </c>
      <c r="R2" s="24" t="s">
        <v>8</v>
      </c>
      <c r="S2" s="9" t="s">
        <v>9</v>
      </c>
      <c r="T2" s="24" t="s">
        <v>10</v>
      </c>
      <c r="V2" s="6"/>
      <c r="X2" s="6"/>
    </row>
    <row r="3" spans="1:24" ht="15" x14ac:dyDescent="0.25">
      <c r="A3" s="31" t="s">
        <v>1941</v>
      </c>
      <c r="B3" s="10">
        <v>0</v>
      </c>
      <c r="C3" s="32">
        <v>42.045242198376997</v>
      </c>
      <c r="D3" s="30">
        <v>127218</v>
      </c>
      <c r="E3" s="30">
        <v>216852</v>
      </c>
      <c r="F3" s="30">
        <v>215123</v>
      </c>
      <c r="G3" s="30">
        <v>123310</v>
      </c>
      <c r="H3" s="30">
        <v>682503</v>
      </c>
      <c r="I3" s="32">
        <v>2883.78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33">
        <v>0</v>
      </c>
      <c r="R3" s="10">
        <v>0</v>
      </c>
      <c r="S3" s="10">
        <v>0</v>
      </c>
      <c r="T3" s="33">
        <v>0</v>
      </c>
    </row>
    <row r="4" spans="1:24" ht="15" x14ac:dyDescent="0.25">
      <c r="A4" s="31" t="s">
        <v>1942</v>
      </c>
      <c r="B4" s="10">
        <v>0</v>
      </c>
      <c r="C4" s="32">
        <v>86.935079052779002</v>
      </c>
      <c r="D4" s="30">
        <v>127218</v>
      </c>
      <c r="E4" s="30">
        <v>216852</v>
      </c>
      <c r="F4" s="30">
        <v>215123</v>
      </c>
      <c r="G4" s="30">
        <v>123310</v>
      </c>
      <c r="H4" s="30">
        <v>682503</v>
      </c>
      <c r="I4" s="32">
        <v>2883.78</v>
      </c>
      <c r="J4" s="10">
        <v>0</v>
      </c>
      <c r="K4" s="10">
        <v>0</v>
      </c>
      <c r="L4" s="10">
        <v>0</v>
      </c>
      <c r="M4" s="10">
        <v>1</v>
      </c>
      <c r="N4" s="10">
        <v>0</v>
      </c>
      <c r="O4" s="10">
        <v>0</v>
      </c>
      <c r="P4" s="10">
        <v>1</v>
      </c>
      <c r="Q4" s="33">
        <v>5.0808141563634318E-10</v>
      </c>
      <c r="R4" s="10">
        <v>0</v>
      </c>
      <c r="S4" s="10">
        <v>0</v>
      </c>
      <c r="T4" s="33">
        <v>0</v>
      </c>
    </row>
    <row r="5" spans="1:24" ht="15" x14ac:dyDescent="0.25">
      <c r="A5" s="31" t="s">
        <v>1943</v>
      </c>
      <c r="B5" s="10">
        <v>0</v>
      </c>
      <c r="C5" s="32">
        <v>98.706401291787799</v>
      </c>
      <c r="D5" s="30">
        <v>127218</v>
      </c>
      <c r="E5" s="30">
        <v>216852</v>
      </c>
      <c r="F5" s="30">
        <v>215123</v>
      </c>
      <c r="G5" s="30">
        <v>123310</v>
      </c>
      <c r="H5" s="30">
        <v>682503</v>
      </c>
      <c r="I5" s="32">
        <v>2883.78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1</v>
      </c>
      <c r="Q5" s="33">
        <v>5.0808141563634318E-10</v>
      </c>
      <c r="R5" s="10">
        <v>0</v>
      </c>
      <c r="S5" s="10">
        <v>0</v>
      </c>
      <c r="T5" s="33">
        <v>0</v>
      </c>
    </row>
    <row r="6" spans="1:24" ht="15" x14ac:dyDescent="0.25">
      <c r="A6" s="31" t="s">
        <v>1944</v>
      </c>
      <c r="B6" s="10">
        <v>0</v>
      </c>
      <c r="C6" s="32">
        <v>66.716406719145198</v>
      </c>
      <c r="D6" s="30">
        <v>127218</v>
      </c>
      <c r="E6" s="30">
        <v>216852</v>
      </c>
      <c r="F6" s="30">
        <v>215123</v>
      </c>
      <c r="G6" s="30">
        <v>123310</v>
      </c>
      <c r="H6" s="30">
        <v>682503</v>
      </c>
      <c r="I6" s="32">
        <v>2883.78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33">
        <v>0</v>
      </c>
      <c r="R6" s="10">
        <v>0</v>
      </c>
      <c r="S6" s="10">
        <v>0</v>
      </c>
      <c r="T6" s="33">
        <v>0</v>
      </c>
    </row>
    <row r="7" spans="1:24" ht="15" x14ac:dyDescent="0.25">
      <c r="A7" s="31" t="s">
        <v>1945</v>
      </c>
      <c r="B7" s="10">
        <v>0</v>
      </c>
      <c r="C7" s="32">
        <v>78.1419395305102</v>
      </c>
      <c r="D7" s="30">
        <v>127218</v>
      </c>
      <c r="E7" s="30">
        <v>216852</v>
      </c>
      <c r="F7" s="30">
        <v>215123</v>
      </c>
      <c r="G7" s="30">
        <v>123310</v>
      </c>
      <c r="H7" s="30">
        <v>682503</v>
      </c>
      <c r="I7" s="32">
        <v>2883.78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33">
        <v>0</v>
      </c>
      <c r="R7" s="10">
        <v>0</v>
      </c>
      <c r="S7" s="10">
        <v>0</v>
      </c>
      <c r="T7" s="33">
        <v>0</v>
      </c>
    </row>
    <row r="8" spans="1:24" ht="15" x14ac:dyDescent="0.25">
      <c r="A8" s="31" t="s">
        <v>1946</v>
      </c>
      <c r="B8" s="10">
        <v>0</v>
      </c>
      <c r="C8" s="32">
        <v>41.750701731037999</v>
      </c>
      <c r="D8" s="30">
        <v>127218</v>
      </c>
      <c r="E8" s="30">
        <v>216852</v>
      </c>
      <c r="F8" s="30">
        <v>215123</v>
      </c>
      <c r="G8" s="30">
        <v>123310</v>
      </c>
      <c r="H8" s="30">
        <v>682503</v>
      </c>
      <c r="I8" s="32">
        <v>2883.78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33">
        <v>0</v>
      </c>
      <c r="R8" s="10">
        <v>0</v>
      </c>
      <c r="S8" s="10">
        <v>0</v>
      </c>
      <c r="T8" s="33">
        <v>0</v>
      </c>
    </row>
    <row r="9" spans="1:24" ht="15" x14ac:dyDescent="0.25">
      <c r="A9" s="31" t="s">
        <v>1947</v>
      </c>
      <c r="B9" s="10">
        <v>0</v>
      </c>
      <c r="C9" s="32">
        <v>96.189899590253901</v>
      </c>
      <c r="D9" s="30">
        <v>127218</v>
      </c>
      <c r="E9" s="30">
        <v>216852</v>
      </c>
      <c r="F9" s="30">
        <v>215123</v>
      </c>
      <c r="G9" s="30">
        <v>123310</v>
      </c>
      <c r="H9" s="30">
        <v>682503</v>
      </c>
      <c r="I9" s="32">
        <v>2883.78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33">
        <v>0</v>
      </c>
      <c r="R9" s="10">
        <v>0</v>
      </c>
      <c r="S9" s="10">
        <v>0</v>
      </c>
      <c r="T9" s="33">
        <v>0</v>
      </c>
    </row>
    <row r="10" spans="1:24" ht="15" x14ac:dyDescent="0.25">
      <c r="A10" s="31" t="s">
        <v>1948</v>
      </c>
      <c r="B10" s="10">
        <v>0</v>
      </c>
      <c r="C10" s="32">
        <v>114.264999433455</v>
      </c>
      <c r="D10" s="30">
        <v>127218</v>
      </c>
      <c r="E10" s="30">
        <v>216852</v>
      </c>
      <c r="F10" s="30">
        <v>215123</v>
      </c>
      <c r="G10" s="30">
        <v>123310</v>
      </c>
      <c r="H10" s="30">
        <v>682503</v>
      </c>
      <c r="I10" s="32">
        <v>2883.78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33">
        <v>0</v>
      </c>
      <c r="R10" s="10">
        <v>0</v>
      </c>
      <c r="S10" s="10">
        <v>0</v>
      </c>
      <c r="T10" s="33">
        <v>0</v>
      </c>
    </row>
    <row r="11" spans="1:24" ht="15" x14ac:dyDescent="0.25">
      <c r="A11" s="31" t="s">
        <v>1949</v>
      </c>
      <c r="B11" s="10">
        <v>0</v>
      </c>
      <c r="C11" s="32">
        <v>121.788768048512</v>
      </c>
      <c r="D11" s="30">
        <v>127218</v>
      </c>
      <c r="E11" s="30">
        <v>216852</v>
      </c>
      <c r="F11" s="30">
        <v>215123</v>
      </c>
      <c r="G11" s="30">
        <v>123310</v>
      </c>
      <c r="H11" s="30">
        <v>682503</v>
      </c>
      <c r="I11" s="32">
        <v>2883.78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33">
        <v>0</v>
      </c>
      <c r="R11" s="10">
        <v>0</v>
      </c>
      <c r="S11" s="10">
        <v>0</v>
      </c>
      <c r="T11" s="33">
        <v>0</v>
      </c>
    </row>
    <row r="12" spans="1:24" ht="15" x14ac:dyDescent="0.25">
      <c r="A12" s="31" t="s">
        <v>1950</v>
      </c>
      <c r="B12" s="10">
        <v>0</v>
      </c>
      <c r="C12" s="32">
        <v>52.122255458108498</v>
      </c>
      <c r="D12" s="30">
        <v>127218</v>
      </c>
      <c r="E12" s="30">
        <v>216852</v>
      </c>
      <c r="F12" s="30">
        <v>215123</v>
      </c>
      <c r="G12" s="30">
        <v>123310</v>
      </c>
      <c r="H12" s="30">
        <v>682503</v>
      </c>
      <c r="I12" s="32">
        <v>2883.78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33">
        <v>0</v>
      </c>
      <c r="R12" s="10">
        <v>0</v>
      </c>
      <c r="S12" s="10">
        <v>0</v>
      </c>
      <c r="T12" s="33">
        <v>0</v>
      </c>
    </row>
    <row r="13" spans="1:24" ht="15" x14ac:dyDescent="0.25">
      <c r="A13" s="31" t="s">
        <v>1951</v>
      </c>
      <c r="B13" s="10">
        <v>0</v>
      </c>
      <c r="C13" s="32">
        <v>103.278021130422</v>
      </c>
      <c r="D13" s="30">
        <v>127218</v>
      </c>
      <c r="E13" s="30">
        <v>216852</v>
      </c>
      <c r="F13" s="30">
        <v>215123</v>
      </c>
      <c r="G13" s="30">
        <v>123310</v>
      </c>
      <c r="H13" s="30">
        <v>682503</v>
      </c>
      <c r="I13" s="32">
        <v>2883.78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33">
        <v>0</v>
      </c>
      <c r="R13" s="10">
        <v>0</v>
      </c>
      <c r="S13" s="10">
        <v>0</v>
      </c>
      <c r="T13" s="33">
        <v>0</v>
      </c>
    </row>
    <row r="14" spans="1:24" ht="15" x14ac:dyDescent="0.25">
      <c r="A14" s="31" t="s">
        <v>1952</v>
      </c>
      <c r="B14" s="10">
        <v>0</v>
      </c>
      <c r="C14" s="32">
        <v>66.964725759807607</v>
      </c>
      <c r="D14" s="30">
        <v>127218</v>
      </c>
      <c r="E14" s="30">
        <v>216852</v>
      </c>
      <c r="F14" s="30">
        <v>215123</v>
      </c>
      <c r="G14" s="30">
        <v>123310</v>
      </c>
      <c r="H14" s="30">
        <v>682503</v>
      </c>
      <c r="I14" s="32">
        <v>2883.78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33">
        <v>0</v>
      </c>
      <c r="R14" s="10">
        <v>0</v>
      </c>
      <c r="S14" s="10">
        <v>0</v>
      </c>
      <c r="T14" s="33">
        <v>0</v>
      </c>
    </row>
    <row r="15" spans="1:24" ht="15" x14ac:dyDescent="0.25">
      <c r="A15" s="31" t="s">
        <v>1953</v>
      </c>
      <c r="B15" s="10">
        <v>0</v>
      </c>
      <c r="C15" s="32">
        <v>101.95835724624</v>
      </c>
      <c r="D15" s="30">
        <v>127218</v>
      </c>
      <c r="E15" s="30">
        <v>216852</v>
      </c>
      <c r="F15" s="30">
        <v>215123</v>
      </c>
      <c r="G15" s="30">
        <v>123310</v>
      </c>
      <c r="H15" s="30">
        <v>682503</v>
      </c>
      <c r="I15" s="32">
        <v>2883.78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33">
        <v>0</v>
      </c>
      <c r="R15" s="10">
        <v>0</v>
      </c>
      <c r="S15" s="10">
        <v>0</v>
      </c>
      <c r="T15" s="33">
        <v>0</v>
      </c>
    </row>
    <row r="16" spans="1:24" ht="15" x14ac:dyDescent="0.25">
      <c r="A16" s="31" t="s">
        <v>1954</v>
      </c>
      <c r="B16" s="10">
        <v>0</v>
      </c>
      <c r="C16" s="32">
        <v>120.53666342462699</v>
      </c>
      <c r="D16" s="30">
        <v>127218</v>
      </c>
      <c r="E16" s="30">
        <v>216852</v>
      </c>
      <c r="F16" s="30">
        <v>215123</v>
      </c>
      <c r="G16" s="30">
        <v>123310</v>
      </c>
      <c r="H16" s="30">
        <v>682503</v>
      </c>
      <c r="I16" s="32">
        <v>2883.78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33">
        <v>0</v>
      </c>
      <c r="R16" s="10">
        <v>0</v>
      </c>
      <c r="S16" s="10">
        <v>0</v>
      </c>
      <c r="T16" s="33">
        <v>0</v>
      </c>
    </row>
    <row r="17" spans="1:20" ht="15" x14ac:dyDescent="0.25">
      <c r="A17" s="31" t="s">
        <v>1955</v>
      </c>
      <c r="B17" s="10">
        <v>0</v>
      </c>
      <c r="C17" s="32">
        <v>99.302203479942406</v>
      </c>
      <c r="D17" s="30">
        <v>127218</v>
      </c>
      <c r="E17" s="30">
        <v>216852</v>
      </c>
      <c r="F17" s="30">
        <v>215123</v>
      </c>
      <c r="G17" s="30">
        <v>123310</v>
      </c>
      <c r="H17" s="30">
        <v>682503</v>
      </c>
      <c r="I17" s="32">
        <v>2883.78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33">
        <v>0</v>
      </c>
      <c r="R17" s="10">
        <v>0</v>
      </c>
      <c r="S17" s="10">
        <v>0</v>
      </c>
      <c r="T17" s="33">
        <v>0</v>
      </c>
    </row>
    <row r="18" spans="1:20" ht="15" x14ac:dyDescent="0.25">
      <c r="A18" s="31" t="s">
        <v>1956</v>
      </c>
      <c r="B18" s="10">
        <v>0</v>
      </c>
      <c r="C18" s="32">
        <v>104.322201802664</v>
      </c>
      <c r="D18" s="30">
        <v>127218</v>
      </c>
      <c r="E18" s="30">
        <v>216852</v>
      </c>
      <c r="F18" s="30">
        <v>215123</v>
      </c>
      <c r="G18" s="30">
        <v>123310</v>
      </c>
      <c r="H18" s="30">
        <v>682503</v>
      </c>
      <c r="I18" s="32">
        <v>2883.78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33">
        <v>0</v>
      </c>
      <c r="R18" s="10">
        <v>0</v>
      </c>
      <c r="S18" s="10">
        <v>0</v>
      </c>
      <c r="T18" s="33">
        <v>0</v>
      </c>
    </row>
    <row r="19" spans="1:20" ht="15" x14ac:dyDescent="0.25">
      <c r="A19" s="31" t="s">
        <v>1957</v>
      </c>
      <c r="B19" s="10">
        <v>0</v>
      </c>
      <c r="C19" s="32">
        <v>41.609429539666998</v>
      </c>
      <c r="D19" s="30">
        <v>127218</v>
      </c>
      <c r="E19" s="30">
        <v>216852</v>
      </c>
      <c r="F19" s="30">
        <v>215123</v>
      </c>
      <c r="G19" s="30">
        <v>123310</v>
      </c>
      <c r="H19" s="30">
        <v>682503</v>
      </c>
      <c r="I19" s="32">
        <v>2883.78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33">
        <v>0</v>
      </c>
      <c r="R19" s="10">
        <v>0</v>
      </c>
      <c r="S19" s="10">
        <v>0</v>
      </c>
      <c r="T19" s="33">
        <v>0</v>
      </c>
    </row>
    <row r="20" spans="1:20" ht="15" x14ac:dyDescent="0.25">
      <c r="A20" s="31" t="s">
        <v>1958</v>
      </c>
      <c r="B20" s="10">
        <v>0</v>
      </c>
      <c r="C20" s="32">
        <v>121.492267518017</v>
      </c>
      <c r="D20" s="30">
        <v>127218</v>
      </c>
      <c r="E20" s="30">
        <v>216852</v>
      </c>
      <c r="F20" s="30">
        <v>215123</v>
      </c>
      <c r="G20" s="30">
        <v>123310</v>
      </c>
      <c r="H20" s="30">
        <v>682503</v>
      </c>
      <c r="I20" s="32">
        <v>2883.78</v>
      </c>
      <c r="J20" s="10">
        <v>0</v>
      </c>
      <c r="K20" s="10">
        <v>0</v>
      </c>
      <c r="L20" s="10">
        <v>0</v>
      </c>
      <c r="M20" s="10">
        <v>1</v>
      </c>
      <c r="N20" s="10">
        <v>0</v>
      </c>
      <c r="O20" s="10">
        <v>0</v>
      </c>
      <c r="P20" s="10">
        <v>1</v>
      </c>
      <c r="Q20" s="33">
        <v>5.0808141563634318E-10</v>
      </c>
      <c r="R20" s="10">
        <v>0</v>
      </c>
      <c r="S20" s="10">
        <v>0</v>
      </c>
      <c r="T20" s="33">
        <v>0</v>
      </c>
    </row>
    <row r="21" spans="1:20" ht="15" x14ac:dyDescent="0.25">
      <c r="A21" s="31" t="s">
        <v>1959</v>
      </c>
      <c r="B21" s="10">
        <v>0</v>
      </c>
      <c r="C21" s="32">
        <v>110.840505491488</v>
      </c>
      <c r="D21" s="30">
        <v>127218</v>
      </c>
      <c r="E21" s="30">
        <v>216852</v>
      </c>
      <c r="F21" s="30">
        <v>215123</v>
      </c>
      <c r="G21" s="30">
        <v>123310</v>
      </c>
      <c r="H21" s="30">
        <v>682503</v>
      </c>
      <c r="I21" s="32">
        <v>2883.78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33">
        <v>0</v>
      </c>
      <c r="R21" s="10">
        <v>0</v>
      </c>
      <c r="S21" s="10">
        <v>0</v>
      </c>
      <c r="T21" s="33">
        <v>0</v>
      </c>
    </row>
    <row r="22" spans="1:20" ht="15" x14ac:dyDescent="0.25">
      <c r="A22" s="31" t="s">
        <v>1960</v>
      </c>
      <c r="B22" s="10">
        <v>0</v>
      </c>
      <c r="C22" s="32">
        <v>117.090682650998</v>
      </c>
      <c r="D22" s="30">
        <v>127218</v>
      </c>
      <c r="E22" s="30">
        <v>216852</v>
      </c>
      <c r="F22" s="30">
        <v>215123</v>
      </c>
      <c r="G22" s="30">
        <v>123310</v>
      </c>
      <c r="H22" s="30">
        <v>682503</v>
      </c>
      <c r="I22" s="32">
        <v>2883.78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33">
        <v>0</v>
      </c>
      <c r="R22" s="10">
        <v>0</v>
      </c>
      <c r="S22" s="10">
        <v>0</v>
      </c>
      <c r="T22" s="33">
        <v>0</v>
      </c>
    </row>
    <row r="23" spans="1:20" ht="15" x14ac:dyDescent="0.25">
      <c r="A23" s="31" t="s">
        <v>1961</v>
      </c>
      <c r="B23" s="10">
        <v>12.5</v>
      </c>
      <c r="C23" s="32">
        <v>134.11596173282601</v>
      </c>
      <c r="D23" s="30">
        <v>127218</v>
      </c>
      <c r="E23" s="30">
        <v>216852</v>
      </c>
      <c r="F23" s="30">
        <v>215123</v>
      </c>
      <c r="G23" s="30">
        <v>123310</v>
      </c>
      <c r="H23" s="30">
        <v>682503</v>
      </c>
      <c r="I23" s="32">
        <v>2654.64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33">
        <v>0</v>
      </c>
      <c r="R23" s="10">
        <v>0</v>
      </c>
      <c r="S23" s="10">
        <v>0</v>
      </c>
      <c r="T23" s="33">
        <v>0</v>
      </c>
    </row>
    <row r="24" spans="1:20" ht="15" x14ac:dyDescent="0.25">
      <c r="A24" s="31" t="s">
        <v>1962</v>
      </c>
      <c r="B24" s="10">
        <v>12.5</v>
      </c>
      <c r="C24" s="32">
        <v>86.8182208615479</v>
      </c>
      <c r="D24" s="30">
        <v>127218</v>
      </c>
      <c r="E24" s="30">
        <v>216852</v>
      </c>
      <c r="F24" s="30">
        <v>215123</v>
      </c>
      <c r="G24" s="30">
        <v>123310</v>
      </c>
      <c r="H24" s="30">
        <v>682503</v>
      </c>
      <c r="I24" s="32">
        <v>2654.64</v>
      </c>
      <c r="J24" s="10">
        <v>0</v>
      </c>
      <c r="K24" s="10">
        <v>0</v>
      </c>
      <c r="L24" s="10">
        <v>0</v>
      </c>
      <c r="M24" s="10">
        <v>1</v>
      </c>
      <c r="N24" s="10">
        <v>0</v>
      </c>
      <c r="O24" s="10">
        <v>0</v>
      </c>
      <c r="P24" s="10">
        <v>1</v>
      </c>
      <c r="Q24" s="33">
        <v>5.5193737184091778E-10</v>
      </c>
      <c r="R24" s="10">
        <v>0</v>
      </c>
      <c r="S24" s="10">
        <v>0</v>
      </c>
      <c r="T24" s="33">
        <v>0</v>
      </c>
    </row>
    <row r="25" spans="1:20" ht="15" x14ac:dyDescent="0.25">
      <c r="A25" s="31" t="s">
        <v>1963</v>
      </c>
      <c r="B25" s="10">
        <v>12.5</v>
      </c>
      <c r="C25" s="32">
        <v>137.88059738090899</v>
      </c>
      <c r="D25" s="30">
        <v>127218</v>
      </c>
      <c r="E25" s="30">
        <v>216852</v>
      </c>
      <c r="F25" s="30">
        <v>215123</v>
      </c>
      <c r="G25" s="30">
        <v>123310</v>
      </c>
      <c r="H25" s="30">
        <v>682503</v>
      </c>
      <c r="I25" s="32">
        <v>2630.06</v>
      </c>
      <c r="J25" s="10">
        <v>0</v>
      </c>
      <c r="K25" s="10">
        <v>1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33">
        <v>5.5709566503569263E-10</v>
      </c>
      <c r="R25" s="10">
        <v>0</v>
      </c>
      <c r="S25" s="10">
        <v>1</v>
      </c>
      <c r="T25" s="33">
        <v>5.5709566503569263E-10</v>
      </c>
    </row>
    <row r="26" spans="1:20" ht="15" x14ac:dyDescent="0.25">
      <c r="A26" s="31" t="s">
        <v>1964</v>
      </c>
      <c r="B26" s="10">
        <v>12.5</v>
      </c>
      <c r="C26" s="32">
        <v>50.812319471088898</v>
      </c>
      <c r="D26" s="30">
        <v>127218</v>
      </c>
      <c r="E26" s="30">
        <v>216852</v>
      </c>
      <c r="F26" s="30">
        <v>215123</v>
      </c>
      <c r="G26" s="30">
        <v>123310</v>
      </c>
      <c r="H26" s="30">
        <v>682503</v>
      </c>
      <c r="I26" s="32">
        <v>2654.64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33">
        <v>0</v>
      </c>
      <c r="R26" s="10">
        <v>0</v>
      </c>
      <c r="S26" s="10">
        <v>0</v>
      </c>
      <c r="T26" s="33">
        <v>0</v>
      </c>
    </row>
    <row r="27" spans="1:20" ht="15" x14ac:dyDescent="0.25">
      <c r="A27" s="31" t="s">
        <v>1965</v>
      </c>
      <c r="B27" s="10">
        <v>12.5</v>
      </c>
      <c r="C27" s="32">
        <v>100.030785052824</v>
      </c>
      <c r="D27" s="30">
        <v>127218</v>
      </c>
      <c r="E27" s="30">
        <v>216852</v>
      </c>
      <c r="F27" s="30">
        <v>215123</v>
      </c>
      <c r="G27" s="30">
        <v>123310</v>
      </c>
      <c r="H27" s="30">
        <v>682503</v>
      </c>
      <c r="I27" s="32">
        <v>2654.64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2</v>
      </c>
      <c r="Q27" s="33">
        <v>1.1038747436818356E-9</v>
      </c>
      <c r="R27" s="10">
        <v>0</v>
      </c>
      <c r="S27" s="10">
        <v>0</v>
      </c>
      <c r="T27" s="33">
        <v>0</v>
      </c>
    </row>
    <row r="28" spans="1:20" ht="15" x14ac:dyDescent="0.25">
      <c r="A28" s="31" t="s">
        <v>1966</v>
      </c>
      <c r="B28" s="10">
        <v>12.5</v>
      </c>
      <c r="C28" s="32">
        <v>112.770320554176</v>
      </c>
      <c r="D28" s="30">
        <v>127218</v>
      </c>
      <c r="E28" s="30">
        <v>216852</v>
      </c>
      <c r="F28" s="30">
        <v>215123</v>
      </c>
      <c r="G28" s="30">
        <v>123310</v>
      </c>
      <c r="H28" s="30">
        <v>682503</v>
      </c>
      <c r="I28" s="32">
        <v>2654.64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33">
        <v>0</v>
      </c>
      <c r="R28" s="10">
        <v>0</v>
      </c>
      <c r="S28" s="10">
        <v>0</v>
      </c>
      <c r="T28" s="33">
        <v>0</v>
      </c>
    </row>
    <row r="29" spans="1:20" ht="15" x14ac:dyDescent="0.25">
      <c r="A29" s="31" t="s">
        <v>1967</v>
      </c>
      <c r="B29" s="10">
        <v>12.5</v>
      </c>
      <c r="C29" s="32">
        <v>93.691921373681197</v>
      </c>
      <c r="D29" s="30">
        <v>127218</v>
      </c>
      <c r="E29" s="30">
        <v>216852</v>
      </c>
      <c r="F29" s="30">
        <v>215123</v>
      </c>
      <c r="G29" s="30">
        <v>123310</v>
      </c>
      <c r="H29" s="30">
        <v>682503</v>
      </c>
      <c r="I29" s="32">
        <v>2654.64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33">
        <v>0</v>
      </c>
      <c r="R29" s="10">
        <v>0</v>
      </c>
      <c r="S29" s="10">
        <v>0</v>
      </c>
      <c r="T29" s="33">
        <v>0</v>
      </c>
    </row>
    <row r="30" spans="1:20" ht="15" x14ac:dyDescent="0.25">
      <c r="A30" s="31" t="s">
        <v>1968</v>
      </c>
      <c r="B30" s="10">
        <v>12.5</v>
      </c>
      <c r="C30" s="32">
        <v>117.55041730527</v>
      </c>
      <c r="D30" s="30">
        <v>127218</v>
      </c>
      <c r="E30" s="30">
        <v>216852</v>
      </c>
      <c r="F30" s="30">
        <v>215123</v>
      </c>
      <c r="G30" s="30">
        <v>123310</v>
      </c>
      <c r="H30" s="30">
        <v>682503</v>
      </c>
      <c r="I30" s="32">
        <v>2654.64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33">
        <v>0</v>
      </c>
      <c r="R30" s="10">
        <v>0</v>
      </c>
      <c r="S30" s="10">
        <v>0</v>
      </c>
      <c r="T30" s="33">
        <v>0</v>
      </c>
    </row>
    <row r="31" spans="1:20" ht="15" x14ac:dyDescent="0.25">
      <c r="A31" s="31" t="s">
        <v>1969</v>
      </c>
      <c r="B31" s="10">
        <v>12.5</v>
      </c>
      <c r="C31" s="32">
        <v>134.58165281335701</v>
      </c>
      <c r="D31" s="30">
        <v>127218</v>
      </c>
      <c r="E31" s="30">
        <v>216852</v>
      </c>
      <c r="F31" s="30">
        <v>215123</v>
      </c>
      <c r="G31" s="30">
        <v>123310</v>
      </c>
      <c r="H31" s="30">
        <v>682503</v>
      </c>
      <c r="I31" s="32">
        <v>2654.64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33">
        <v>0</v>
      </c>
      <c r="R31" s="10">
        <v>0</v>
      </c>
      <c r="S31" s="10">
        <v>0</v>
      </c>
      <c r="T31" s="33">
        <v>0</v>
      </c>
    </row>
    <row r="32" spans="1:20" ht="15" x14ac:dyDescent="0.25">
      <c r="A32" s="31" t="s">
        <v>1970</v>
      </c>
      <c r="B32" s="10">
        <v>12.5</v>
      </c>
      <c r="C32" s="32">
        <v>79.807626860938399</v>
      </c>
      <c r="D32" s="30">
        <v>127218</v>
      </c>
      <c r="E32" s="30">
        <v>216852</v>
      </c>
      <c r="F32" s="30">
        <v>215123</v>
      </c>
      <c r="G32" s="30">
        <v>123310</v>
      </c>
      <c r="H32" s="30">
        <v>682503</v>
      </c>
      <c r="I32" s="32">
        <v>2654.64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33">
        <v>0</v>
      </c>
      <c r="R32" s="10">
        <v>0</v>
      </c>
      <c r="S32" s="10">
        <v>0</v>
      </c>
      <c r="T32" s="33">
        <v>0</v>
      </c>
    </row>
    <row r="33" spans="1:20" ht="15" x14ac:dyDescent="0.25">
      <c r="A33" s="31" t="s">
        <v>1971</v>
      </c>
      <c r="B33" s="10">
        <v>12.5</v>
      </c>
      <c r="C33" s="32">
        <v>103.127194231601</v>
      </c>
      <c r="D33" s="30">
        <v>127218</v>
      </c>
      <c r="E33" s="30">
        <v>216852</v>
      </c>
      <c r="F33" s="30">
        <v>215123</v>
      </c>
      <c r="G33" s="30">
        <v>123310</v>
      </c>
      <c r="H33" s="30">
        <v>682503</v>
      </c>
      <c r="I33" s="32">
        <v>2654.64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33">
        <v>0</v>
      </c>
      <c r="R33" s="10">
        <v>0</v>
      </c>
      <c r="S33" s="10">
        <v>0</v>
      </c>
      <c r="T33" s="33">
        <v>0</v>
      </c>
    </row>
    <row r="34" spans="1:20" ht="15" x14ac:dyDescent="0.25">
      <c r="A34" s="31" t="s">
        <v>1972</v>
      </c>
      <c r="B34" s="10">
        <v>12.5</v>
      </c>
      <c r="C34" s="32">
        <v>47.964305377951199</v>
      </c>
      <c r="D34" s="30">
        <v>127218</v>
      </c>
      <c r="E34" s="30">
        <v>216852</v>
      </c>
      <c r="F34" s="30">
        <v>215123</v>
      </c>
      <c r="G34" s="30">
        <v>123310</v>
      </c>
      <c r="H34" s="30">
        <v>682503</v>
      </c>
      <c r="I34" s="32">
        <v>2654.64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33">
        <v>0</v>
      </c>
      <c r="R34" s="10">
        <v>0</v>
      </c>
      <c r="S34" s="10">
        <v>0</v>
      </c>
      <c r="T34" s="33">
        <v>0</v>
      </c>
    </row>
    <row r="35" spans="1:20" ht="15" x14ac:dyDescent="0.25">
      <c r="A35" s="31" t="s">
        <v>1973</v>
      </c>
      <c r="B35" s="10">
        <v>12.5</v>
      </c>
      <c r="C35" s="32">
        <v>448.64700897491701</v>
      </c>
      <c r="D35" s="30">
        <v>127218</v>
      </c>
      <c r="E35" s="30">
        <v>216852</v>
      </c>
      <c r="F35" s="30">
        <v>215123</v>
      </c>
      <c r="G35" s="30">
        <v>123310</v>
      </c>
      <c r="H35" s="30">
        <v>682503</v>
      </c>
      <c r="I35" s="32">
        <v>2654.64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33">
        <v>0</v>
      </c>
      <c r="R35" s="10">
        <v>0</v>
      </c>
      <c r="S35" s="10">
        <v>0</v>
      </c>
      <c r="T35" s="33">
        <v>0</v>
      </c>
    </row>
    <row r="36" spans="1:20" ht="15" x14ac:dyDescent="0.25">
      <c r="A36" s="31" t="s">
        <v>1974</v>
      </c>
      <c r="B36" s="10">
        <v>12.5</v>
      </c>
      <c r="C36" s="32">
        <v>107.201759676932</v>
      </c>
      <c r="D36" s="30">
        <v>127218</v>
      </c>
      <c r="E36" s="30">
        <v>216852</v>
      </c>
      <c r="F36" s="30">
        <v>215123</v>
      </c>
      <c r="G36" s="30">
        <v>123310</v>
      </c>
      <c r="H36" s="30">
        <v>682503</v>
      </c>
      <c r="I36" s="32">
        <v>2654.64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33">
        <v>0</v>
      </c>
      <c r="R36" s="10">
        <v>0</v>
      </c>
      <c r="S36" s="10">
        <v>0</v>
      </c>
      <c r="T36" s="33">
        <v>0</v>
      </c>
    </row>
    <row r="37" spans="1:20" ht="15" x14ac:dyDescent="0.25">
      <c r="A37" s="31" t="s">
        <v>1975</v>
      </c>
      <c r="B37" s="10">
        <v>12.5</v>
      </c>
      <c r="C37" s="32">
        <v>63.731867961683903</v>
      </c>
      <c r="D37" s="30">
        <v>127218</v>
      </c>
      <c r="E37" s="30">
        <v>216852</v>
      </c>
      <c r="F37" s="30">
        <v>215123</v>
      </c>
      <c r="G37" s="30">
        <v>123310</v>
      </c>
      <c r="H37" s="30">
        <v>682503</v>
      </c>
      <c r="I37" s="32">
        <v>2654.64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33">
        <v>0</v>
      </c>
      <c r="R37" s="10">
        <v>0</v>
      </c>
      <c r="S37" s="10">
        <v>0</v>
      </c>
      <c r="T37" s="33">
        <v>0</v>
      </c>
    </row>
    <row r="38" spans="1:20" ht="15" x14ac:dyDescent="0.25">
      <c r="A38" s="31" t="s">
        <v>1976</v>
      </c>
      <c r="B38" s="10">
        <v>12.5</v>
      </c>
      <c r="C38" s="32">
        <v>118.54225843009201</v>
      </c>
      <c r="D38" s="30">
        <v>127218</v>
      </c>
      <c r="E38" s="30">
        <v>216852</v>
      </c>
      <c r="F38" s="30">
        <v>215123</v>
      </c>
      <c r="G38" s="30">
        <v>123310</v>
      </c>
      <c r="H38" s="30">
        <v>682503</v>
      </c>
      <c r="I38" s="32">
        <v>2654.64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33">
        <v>0</v>
      </c>
      <c r="R38" s="10">
        <v>0</v>
      </c>
      <c r="S38" s="10">
        <v>0</v>
      </c>
      <c r="T38" s="33">
        <v>0</v>
      </c>
    </row>
    <row r="39" spans="1:20" ht="15" x14ac:dyDescent="0.25">
      <c r="A39" s="31" t="s">
        <v>1977</v>
      </c>
      <c r="B39" s="10">
        <v>12.5</v>
      </c>
      <c r="C39" s="32">
        <v>183.02701776469499</v>
      </c>
      <c r="D39" s="30">
        <v>127218</v>
      </c>
      <c r="E39" s="30">
        <v>216852</v>
      </c>
      <c r="F39" s="30">
        <v>215123</v>
      </c>
      <c r="G39" s="30">
        <v>123310</v>
      </c>
      <c r="H39" s="30">
        <v>682503</v>
      </c>
      <c r="I39" s="32">
        <v>2654.64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33">
        <v>0</v>
      </c>
      <c r="R39" s="10">
        <v>0</v>
      </c>
      <c r="S39" s="10">
        <v>0</v>
      </c>
      <c r="T39" s="33">
        <v>0</v>
      </c>
    </row>
    <row r="40" spans="1:20" ht="15" x14ac:dyDescent="0.25">
      <c r="A40" s="31" t="s">
        <v>1978</v>
      </c>
      <c r="B40" s="10">
        <v>12.5</v>
      </c>
      <c r="C40" s="32">
        <v>154.64226877402899</v>
      </c>
      <c r="D40" s="30">
        <v>127218</v>
      </c>
      <c r="E40" s="30">
        <v>216852</v>
      </c>
      <c r="F40" s="30">
        <v>215123</v>
      </c>
      <c r="G40" s="30">
        <v>123310</v>
      </c>
      <c r="H40" s="30">
        <v>682503</v>
      </c>
      <c r="I40" s="32">
        <v>2654.64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33">
        <v>0</v>
      </c>
      <c r="R40" s="10">
        <v>0</v>
      </c>
      <c r="S40" s="10">
        <v>0</v>
      </c>
      <c r="T40" s="33">
        <v>0</v>
      </c>
    </row>
    <row r="41" spans="1:20" ht="15" x14ac:dyDescent="0.25">
      <c r="A41" s="31" t="s">
        <v>1979</v>
      </c>
      <c r="B41" s="10">
        <v>12.5</v>
      </c>
      <c r="C41" s="32">
        <v>174.16266042568699</v>
      </c>
      <c r="D41" s="30">
        <v>127218</v>
      </c>
      <c r="E41" s="30">
        <v>216852</v>
      </c>
      <c r="F41" s="30">
        <v>215123</v>
      </c>
      <c r="G41" s="30">
        <v>123310</v>
      </c>
      <c r="H41" s="30">
        <v>682503</v>
      </c>
      <c r="I41" s="32">
        <v>2654.64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33">
        <v>0</v>
      </c>
      <c r="R41" s="10">
        <v>0</v>
      </c>
      <c r="S41" s="10">
        <v>0</v>
      </c>
      <c r="T41" s="33">
        <v>0</v>
      </c>
    </row>
    <row r="42" spans="1:20" ht="15" x14ac:dyDescent="0.25">
      <c r="A42" s="31" t="s">
        <v>1980</v>
      </c>
      <c r="B42" s="10">
        <v>12.5</v>
      </c>
      <c r="C42" s="32">
        <v>122.240080007309</v>
      </c>
      <c r="D42" s="30">
        <v>127218</v>
      </c>
      <c r="E42" s="30">
        <v>216852</v>
      </c>
      <c r="F42" s="30">
        <v>215123</v>
      </c>
      <c r="G42" s="30">
        <v>123310</v>
      </c>
      <c r="H42" s="30">
        <v>682503</v>
      </c>
      <c r="I42" s="32">
        <v>2654.64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33">
        <v>0</v>
      </c>
      <c r="R42" s="10">
        <v>0</v>
      </c>
      <c r="S42" s="10">
        <v>0</v>
      </c>
      <c r="T42" s="33">
        <v>0</v>
      </c>
    </row>
    <row r="43" spans="1:20" ht="15" x14ac:dyDescent="0.25">
      <c r="A43" s="31" t="s">
        <v>1981</v>
      </c>
      <c r="B43" s="10">
        <v>12.5</v>
      </c>
      <c r="C43" s="32">
        <v>222.64988127423001</v>
      </c>
      <c r="D43" s="30">
        <v>127218</v>
      </c>
      <c r="E43" s="30">
        <v>216852</v>
      </c>
      <c r="F43" s="30">
        <v>215123</v>
      </c>
      <c r="G43" s="30">
        <v>123310</v>
      </c>
      <c r="H43" s="30">
        <v>682503</v>
      </c>
      <c r="I43" s="32">
        <v>2654.64</v>
      </c>
      <c r="J43" s="10">
        <v>1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1</v>
      </c>
      <c r="Q43" s="33">
        <v>5.5193737184091778E-10</v>
      </c>
      <c r="R43" s="10">
        <v>0</v>
      </c>
      <c r="S43" s="10">
        <v>0</v>
      </c>
      <c r="T43" s="33">
        <v>0</v>
      </c>
    </row>
    <row r="44" spans="1:20" ht="15" x14ac:dyDescent="0.25">
      <c r="A44" s="31" t="s">
        <v>1982</v>
      </c>
      <c r="B44" s="10">
        <v>12.5</v>
      </c>
      <c r="C44" s="32">
        <v>100.19167455381699</v>
      </c>
      <c r="D44" s="30">
        <v>127218</v>
      </c>
      <c r="E44" s="30">
        <v>216852</v>
      </c>
      <c r="F44" s="30">
        <v>215123</v>
      </c>
      <c r="G44" s="30">
        <v>123310</v>
      </c>
      <c r="H44" s="30">
        <v>682503</v>
      </c>
      <c r="I44" s="32">
        <v>2654.64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0</v>
      </c>
      <c r="P44" s="10">
        <v>1</v>
      </c>
      <c r="Q44" s="33">
        <v>5.5193737184091778E-10</v>
      </c>
      <c r="R44" s="10">
        <v>0</v>
      </c>
      <c r="S44" s="10">
        <v>0</v>
      </c>
      <c r="T44" s="33">
        <v>0</v>
      </c>
    </row>
    <row r="45" spans="1:20" ht="15" x14ac:dyDescent="0.25">
      <c r="A45" s="31" t="s">
        <v>1983</v>
      </c>
      <c r="B45" s="10">
        <v>12.5</v>
      </c>
      <c r="C45" s="32">
        <v>147.55963877411199</v>
      </c>
      <c r="D45" s="30">
        <v>127218</v>
      </c>
      <c r="E45" s="30">
        <v>216852</v>
      </c>
      <c r="F45" s="30">
        <v>215123</v>
      </c>
      <c r="G45" s="30">
        <v>123310</v>
      </c>
      <c r="H45" s="30">
        <v>682503</v>
      </c>
      <c r="I45" s="32">
        <v>2654.64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33">
        <v>0</v>
      </c>
      <c r="R45" s="10">
        <v>0</v>
      </c>
      <c r="S45" s="10">
        <v>0</v>
      </c>
      <c r="T45" s="33">
        <v>0</v>
      </c>
    </row>
    <row r="46" spans="1:20" ht="15" x14ac:dyDescent="0.25">
      <c r="A46" s="31" t="s">
        <v>1984</v>
      </c>
      <c r="B46" s="10">
        <v>12.5</v>
      </c>
      <c r="C46" s="32">
        <v>98.256660934752801</v>
      </c>
      <c r="D46" s="30">
        <v>127218</v>
      </c>
      <c r="E46" s="30">
        <v>216852</v>
      </c>
      <c r="F46" s="30">
        <v>215123</v>
      </c>
      <c r="G46" s="30">
        <v>123310</v>
      </c>
      <c r="H46" s="30">
        <v>682503</v>
      </c>
      <c r="I46" s="32">
        <v>2630.06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33">
        <v>0</v>
      </c>
      <c r="R46" s="10">
        <v>0</v>
      </c>
      <c r="S46" s="10">
        <v>0</v>
      </c>
      <c r="T46" s="33">
        <v>0</v>
      </c>
    </row>
    <row r="47" spans="1:20" ht="15" x14ac:dyDescent="0.25">
      <c r="A47" s="31" t="s">
        <v>1985</v>
      </c>
      <c r="B47" s="10">
        <v>25</v>
      </c>
      <c r="C47" s="32">
        <v>149.97722858645199</v>
      </c>
      <c r="D47" s="30">
        <v>127218</v>
      </c>
      <c r="E47" s="30">
        <v>216852</v>
      </c>
      <c r="F47" s="30">
        <v>215123</v>
      </c>
      <c r="G47" s="30">
        <v>123310</v>
      </c>
      <c r="H47" s="30">
        <v>682503</v>
      </c>
      <c r="I47" s="32">
        <v>2481.96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33">
        <v>0</v>
      </c>
      <c r="R47" s="10">
        <v>0</v>
      </c>
      <c r="S47" s="10">
        <v>0</v>
      </c>
      <c r="T47" s="33">
        <v>0</v>
      </c>
    </row>
    <row r="48" spans="1:20" ht="15" x14ac:dyDescent="0.25">
      <c r="A48" s="31" t="s">
        <v>1986</v>
      </c>
      <c r="B48" s="10">
        <v>25</v>
      </c>
      <c r="C48" s="32">
        <v>179.22437830614899</v>
      </c>
      <c r="D48" s="30">
        <v>127218</v>
      </c>
      <c r="E48" s="30">
        <v>216852</v>
      </c>
      <c r="F48" s="30">
        <v>215123</v>
      </c>
      <c r="G48" s="30">
        <v>123310</v>
      </c>
      <c r="H48" s="30">
        <v>682503</v>
      </c>
      <c r="I48" s="32">
        <v>2481.96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33">
        <v>0</v>
      </c>
      <c r="R48" s="10">
        <v>0</v>
      </c>
      <c r="S48" s="10">
        <v>0</v>
      </c>
      <c r="T48" s="33">
        <v>0</v>
      </c>
    </row>
    <row r="49" spans="1:20" ht="15" x14ac:dyDescent="0.25">
      <c r="A49" s="31" t="s">
        <v>1987</v>
      </c>
      <c r="B49" s="10">
        <v>25</v>
      </c>
      <c r="C49" s="32">
        <v>153.885131486201</v>
      </c>
      <c r="D49" s="30">
        <v>127218</v>
      </c>
      <c r="E49" s="30">
        <v>216852</v>
      </c>
      <c r="F49" s="30">
        <v>215123</v>
      </c>
      <c r="G49" s="30">
        <v>123310</v>
      </c>
      <c r="H49" s="30">
        <v>682503</v>
      </c>
      <c r="I49" s="32">
        <v>2459.6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33">
        <v>0</v>
      </c>
      <c r="R49" s="10">
        <v>0</v>
      </c>
      <c r="S49" s="10">
        <v>0</v>
      </c>
      <c r="T49" s="33">
        <v>0</v>
      </c>
    </row>
    <row r="50" spans="1:20" ht="15" x14ac:dyDescent="0.25">
      <c r="A50" s="31" t="s">
        <v>1988</v>
      </c>
      <c r="B50" s="10">
        <v>25</v>
      </c>
      <c r="C50" s="32">
        <v>111.393774575373</v>
      </c>
      <c r="D50" s="30">
        <v>127218</v>
      </c>
      <c r="E50" s="30">
        <v>216852</v>
      </c>
      <c r="F50" s="30">
        <v>215123</v>
      </c>
      <c r="G50" s="30">
        <v>123310</v>
      </c>
      <c r="H50" s="30">
        <v>682503</v>
      </c>
      <c r="I50" s="32">
        <v>2459.6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33">
        <v>0</v>
      </c>
      <c r="R50" s="10">
        <v>0</v>
      </c>
      <c r="S50" s="10">
        <v>1</v>
      </c>
      <c r="T50" s="33">
        <v>5.9570459618790613E-10</v>
      </c>
    </row>
    <row r="51" spans="1:20" ht="15" x14ac:dyDescent="0.25">
      <c r="A51" s="31" t="s">
        <v>1989</v>
      </c>
      <c r="B51" s="10">
        <v>25</v>
      </c>
      <c r="C51" s="32">
        <v>173.79367258516501</v>
      </c>
      <c r="D51" s="30">
        <v>127218</v>
      </c>
      <c r="E51" s="30">
        <v>216852</v>
      </c>
      <c r="F51" s="30">
        <v>215123</v>
      </c>
      <c r="G51" s="30">
        <v>123310</v>
      </c>
      <c r="H51" s="30">
        <v>682503</v>
      </c>
      <c r="I51" s="32">
        <v>2459.6</v>
      </c>
      <c r="J51" s="10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33">
        <v>5.9570459618790613E-10</v>
      </c>
      <c r="R51" s="10">
        <v>0</v>
      </c>
      <c r="S51" s="10">
        <v>0</v>
      </c>
      <c r="T51" s="33">
        <v>0</v>
      </c>
    </row>
    <row r="52" spans="1:20" ht="15" x14ac:dyDescent="0.25">
      <c r="A52" s="31" t="s">
        <v>1990</v>
      </c>
      <c r="B52" s="10">
        <v>25</v>
      </c>
      <c r="C52" s="32">
        <v>135.26776642089899</v>
      </c>
      <c r="D52" s="30">
        <v>127218</v>
      </c>
      <c r="E52" s="30">
        <v>216852</v>
      </c>
      <c r="F52" s="30">
        <v>215123</v>
      </c>
      <c r="G52" s="30">
        <v>123310</v>
      </c>
      <c r="H52" s="30">
        <v>682503</v>
      </c>
      <c r="I52" s="32">
        <v>2459.6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33">
        <v>0</v>
      </c>
      <c r="R52" s="10">
        <v>0</v>
      </c>
      <c r="S52" s="10">
        <v>0</v>
      </c>
      <c r="T52" s="33">
        <v>0</v>
      </c>
    </row>
    <row r="53" spans="1:20" ht="15" x14ac:dyDescent="0.25">
      <c r="A53" s="31" t="s">
        <v>1991</v>
      </c>
      <c r="B53" s="10">
        <v>25</v>
      </c>
      <c r="C53" s="32">
        <v>167.64893552151099</v>
      </c>
      <c r="D53" s="30">
        <v>127218</v>
      </c>
      <c r="E53" s="30">
        <v>216852</v>
      </c>
      <c r="F53" s="30">
        <v>215123</v>
      </c>
      <c r="G53" s="30">
        <v>123310</v>
      </c>
      <c r="H53" s="30">
        <v>682503</v>
      </c>
      <c r="I53" s="32">
        <v>2459.6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33">
        <v>0</v>
      </c>
      <c r="R53" s="10">
        <v>0</v>
      </c>
      <c r="S53" s="10">
        <v>0</v>
      </c>
      <c r="T53" s="33">
        <v>0</v>
      </c>
    </row>
    <row r="54" spans="1:20" ht="15" x14ac:dyDescent="0.25">
      <c r="A54" s="31" t="s">
        <v>1992</v>
      </c>
      <c r="B54" s="10">
        <v>25</v>
      </c>
      <c r="C54" s="32">
        <v>139.79504532112699</v>
      </c>
      <c r="D54" s="30">
        <v>127218</v>
      </c>
      <c r="E54" s="30">
        <v>216852</v>
      </c>
      <c r="F54" s="30">
        <v>215123</v>
      </c>
      <c r="G54" s="30">
        <v>123310</v>
      </c>
      <c r="H54" s="30">
        <v>682503</v>
      </c>
      <c r="I54" s="32">
        <v>2437.2399999999998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33">
        <v>0</v>
      </c>
      <c r="R54" s="10">
        <v>0</v>
      </c>
      <c r="S54" s="10">
        <v>0</v>
      </c>
      <c r="T54" s="33">
        <v>0</v>
      </c>
    </row>
    <row r="55" spans="1:20" ht="15" x14ac:dyDescent="0.25">
      <c r="A55" s="31" t="s">
        <v>1993</v>
      </c>
      <c r="B55" s="10">
        <v>25</v>
      </c>
      <c r="C55" s="32">
        <v>61.970408195069503</v>
      </c>
      <c r="D55" s="30">
        <v>127218</v>
      </c>
      <c r="E55" s="30">
        <v>216852</v>
      </c>
      <c r="F55" s="30">
        <v>215123</v>
      </c>
      <c r="G55" s="30">
        <v>123310</v>
      </c>
      <c r="H55" s="30">
        <v>682503</v>
      </c>
      <c r="I55" s="32">
        <v>2459.6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33">
        <v>0</v>
      </c>
      <c r="R55" s="10">
        <v>0</v>
      </c>
      <c r="S55" s="10">
        <v>0</v>
      </c>
      <c r="T55" s="33">
        <v>0</v>
      </c>
    </row>
    <row r="56" spans="1:20" ht="15" x14ac:dyDescent="0.25">
      <c r="A56" s="31" t="s">
        <v>1994</v>
      </c>
      <c r="B56" s="10">
        <v>25</v>
      </c>
      <c r="C56" s="32">
        <v>121.47778035002401</v>
      </c>
      <c r="D56" s="30">
        <v>127218</v>
      </c>
      <c r="E56" s="30">
        <v>216852</v>
      </c>
      <c r="F56" s="30">
        <v>215123</v>
      </c>
      <c r="G56" s="30">
        <v>123310</v>
      </c>
      <c r="H56" s="30">
        <v>682503</v>
      </c>
      <c r="I56" s="32">
        <v>2459.6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1</v>
      </c>
      <c r="Q56" s="33">
        <v>5.9570459618790613E-10</v>
      </c>
      <c r="R56" s="10">
        <v>0</v>
      </c>
      <c r="S56" s="10">
        <v>0</v>
      </c>
      <c r="T56" s="33">
        <v>0</v>
      </c>
    </row>
    <row r="57" spans="1:20" ht="15" x14ac:dyDescent="0.25">
      <c r="A57" s="31" t="s">
        <v>1995</v>
      </c>
      <c r="B57" s="10">
        <v>25</v>
      </c>
      <c r="C57" s="32">
        <v>111.965315030761</v>
      </c>
      <c r="D57" s="30">
        <v>127218</v>
      </c>
      <c r="E57" s="30">
        <v>216852</v>
      </c>
      <c r="F57" s="30">
        <v>215123</v>
      </c>
      <c r="G57" s="30">
        <v>123310</v>
      </c>
      <c r="H57" s="30">
        <v>682503</v>
      </c>
      <c r="I57" s="32">
        <v>2459.6</v>
      </c>
      <c r="J57" s="10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</v>
      </c>
      <c r="Q57" s="33">
        <v>5.9570459618790613E-10</v>
      </c>
      <c r="R57" s="10">
        <v>0</v>
      </c>
      <c r="S57" s="10">
        <v>0</v>
      </c>
      <c r="T57" s="33">
        <v>0</v>
      </c>
    </row>
    <row r="58" spans="1:20" ht="15" x14ac:dyDescent="0.25">
      <c r="A58" s="31" t="s">
        <v>1996</v>
      </c>
      <c r="B58" s="10">
        <v>25</v>
      </c>
      <c r="C58" s="32">
        <v>76.411099505732494</v>
      </c>
      <c r="D58" s="30">
        <v>127218</v>
      </c>
      <c r="E58" s="30">
        <v>216852</v>
      </c>
      <c r="F58" s="30">
        <v>215123</v>
      </c>
      <c r="G58" s="30">
        <v>123310</v>
      </c>
      <c r="H58" s="30">
        <v>682503</v>
      </c>
      <c r="I58" s="32">
        <v>2459.6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33">
        <v>0</v>
      </c>
      <c r="R58" s="10">
        <v>0</v>
      </c>
      <c r="S58" s="10">
        <v>0</v>
      </c>
      <c r="T58" s="33">
        <v>0</v>
      </c>
    </row>
    <row r="59" spans="1:20" ht="15" x14ac:dyDescent="0.25">
      <c r="A59" s="31" t="s">
        <v>1997</v>
      </c>
      <c r="B59" s="10">
        <v>25</v>
      </c>
      <c r="C59" s="32">
        <v>86.817460617123501</v>
      </c>
      <c r="D59" s="30">
        <v>127218</v>
      </c>
      <c r="E59" s="30">
        <v>216852</v>
      </c>
      <c r="F59" s="30">
        <v>215123</v>
      </c>
      <c r="G59" s="30">
        <v>123310</v>
      </c>
      <c r="H59" s="30">
        <v>682503</v>
      </c>
      <c r="I59" s="32">
        <v>2459.6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1</v>
      </c>
      <c r="Q59" s="33">
        <v>5.9570459618790613E-10</v>
      </c>
      <c r="R59" s="10">
        <v>0</v>
      </c>
      <c r="S59" s="10">
        <v>0</v>
      </c>
      <c r="T59" s="33">
        <v>0</v>
      </c>
    </row>
    <row r="60" spans="1:20" ht="15" x14ac:dyDescent="0.25">
      <c r="A60" s="31" t="s">
        <v>1998</v>
      </c>
      <c r="B60" s="10">
        <v>25</v>
      </c>
      <c r="C60" s="32">
        <v>108.17473858826</v>
      </c>
      <c r="D60" s="30">
        <v>127218</v>
      </c>
      <c r="E60" s="30">
        <v>216852</v>
      </c>
      <c r="F60" s="30">
        <v>215123</v>
      </c>
      <c r="G60" s="30">
        <v>123310</v>
      </c>
      <c r="H60" s="30">
        <v>682503</v>
      </c>
      <c r="I60" s="32">
        <v>2459.6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33">
        <v>0</v>
      </c>
      <c r="R60" s="10">
        <v>0</v>
      </c>
      <c r="S60" s="10">
        <v>0</v>
      </c>
      <c r="T60" s="33">
        <v>0</v>
      </c>
    </row>
    <row r="61" spans="1:20" ht="15" x14ac:dyDescent="0.25">
      <c r="A61" s="31" t="s">
        <v>1999</v>
      </c>
      <c r="B61" s="10">
        <v>25</v>
      </c>
      <c r="C61" s="32">
        <v>81.661621394275599</v>
      </c>
      <c r="D61" s="30">
        <v>127218</v>
      </c>
      <c r="E61" s="30">
        <v>216852</v>
      </c>
      <c r="F61" s="30">
        <v>215123</v>
      </c>
      <c r="G61" s="30">
        <v>123310</v>
      </c>
      <c r="H61" s="30">
        <v>682503</v>
      </c>
      <c r="I61" s="32">
        <v>2414.88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33">
        <v>0</v>
      </c>
      <c r="R61" s="10">
        <v>0</v>
      </c>
      <c r="S61" s="10">
        <v>0</v>
      </c>
      <c r="T61" s="33">
        <v>0</v>
      </c>
    </row>
    <row r="62" spans="1:20" ht="15" x14ac:dyDescent="0.25">
      <c r="A62" s="31" t="s">
        <v>2000</v>
      </c>
      <c r="B62" s="10">
        <v>25</v>
      </c>
      <c r="C62" s="32">
        <v>105.56776793157501</v>
      </c>
      <c r="D62" s="30">
        <v>127218</v>
      </c>
      <c r="E62" s="30">
        <v>216852</v>
      </c>
      <c r="F62" s="30">
        <v>215123</v>
      </c>
      <c r="G62" s="30">
        <v>123310</v>
      </c>
      <c r="H62" s="30">
        <v>682503</v>
      </c>
      <c r="I62" s="32">
        <v>2414.88</v>
      </c>
      <c r="J62" s="10">
        <v>0</v>
      </c>
      <c r="K62" s="10">
        <v>0</v>
      </c>
      <c r="L62" s="10">
        <v>0</v>
      </c>
      <c r="M62" s="10">
        <v>1</v>
      </c>
      <c r="N62" s="10">
        <v>0</v>
      </c>
      <c r="O62" s="10">
        <v>0</v>
      </c>
      <c r="P62" s="10">
        <v>1</v>
      </c>
      <c r="Q62" s="33">
        <v>6.0673616278397838E-10</v>
      </c>
      <c r="R62" s="10">
        <v>0</v>
      </c>
      <c r="S62" s="10">
        <v>0</v>
      </c>
      <c r="T62" s="33">
        <v>0</v>
      </c>
    </row>
    <row r="63" spans="1:20" ht="15" x14ac:dyDescent="0.25">
      <c r="A63" s="31" t="s">
        <v>2001</v>
      </c>
      <c r="B63" s="10">
        <v>25</v>
      </c>
      <c r="C63" s="32">
        <v>69.5660176263669</v>
      </c>
      <c r="D63" s="30">
        <v>127218</v>
      </c>
      <c r="E63" s="30">
        <v>216852</v>
      </c>
      <c r="F63" s="30">
        <v>215123</v>
      </c>
      <c r="G63" s="30">
        <v>123310</v>
      </c>
      <c r="H63" s="30">
        <v>682503</v>
      </c>
      <c r="I63" s="32">
        <v>2437.2399999999998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33">
        <v>0</v>
      </c>
      <c r="R63" s="10">
        <v>0</v>
      </c>
      <c r="S63" s="10">
        <v>0</v>
      </c>
      <c r="T63" s="33">
        <v>0</v>
      </c>
    </row>
    <row r="64" spans="1:20" ht="15" x14ac:dyDescent="0.25">
      <c r="A64" s="31" t="s">
        <v>2002</v>
      </c>
      <c r="B64" s="10">
        <v>25</v>
      </c>
      <c r="C64" s="32">
        <v>134.153062690366</v>
      </c>
      <c r="D64" s="30">
        <v>127218</v>
      </c>
      <c r="E64" s="30">
        <v>216852</v>
      </c>
      <c r="F64" s="30">
        <v>215123</v>
      </c>
      <c r="G64" s="30">
        <v>123310</v>
      </c>
      <c r="H64" s="30">
        <v>682503</v>
      </c>
      <c r="I64" s="32">
        <v>2437.2399999999998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33">
        <v>0</v>
      </c>
      <c r="R64" s="10">
        <v>0</v>
      </c>
      <c r="S64" s="10">
        <v>0</v>
      </c>
      <c r="T64" s="33">
        <v>0</v>
      </c>
    </row>
    <row r="65" spans="1:20" ht="15" x14ac:dyDescent="0.25">
      <c r="A65" s="31" t="s">
        <v>2003</v>
      </c>
      <c r="B65" s="10">
        <v>25</v>
      </c>
      <c r="C65" s="32">
        <v>88.153438648372401</v>
      </c>
      <c r="D65" s="30">
        <v>127218</v>
      </c>
      <c r="E65" s="30">
        <v>216852</v>
      </c>
      <c r="F65" s="30">
        <v>215123</v>
      </c>
      <c r="G65" s="30">
        <v>123310</v>
      </c>
      <c r="H65" s="30">
        <v>682503</v>
      </c>
      <c r="I65" s="32">
        <v>2437.2399999999998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33">
        <v>0</v>
      </c>
      <c r="R65" s="10">
        <v>0</v>
      </c>
      <c r="S65" s="10">
        <v>0</v>
      </c>
      <c r="T65" s="33">
        <v>0</v>
      </c>
    </row>
    <row r="66" spans="1:20" ht="15" x14ac:dyDescent="0.25">
      <c r="A66" s="31" t="s">
        <v>2004</v>
      </c>
      <c r="B66" s="10">
        <v>25</v>
      </c>
      <c r="C66" s="32">
        <v>56.889924563726701</v>
      </c>
      <c r="D66" s="30">
        <v>127218</v>
      </c>
      <c r="E66" s="30">
        <v>216852</v>
      </c>
      <c r="F66" s="30">
        <v>215123</v>
      </c>
      <c r="G66" s="30">
        <v>123310</v>
      </c>
      <c r="H66" s="30">
        <v>682503</v>
      </c>
      <c r="I66" s="32">
        <v>2437.2399999999998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33">
        <v>0</v>
      </c>
      <c r="R66" s="10">
        <v>0</v>
      </c>
      <c r="S66" s="10">
        <v>0</v>
      </c>
      <c r="T66" s="33">
        <v>0</v>
      </c>
    </row>
    <row r="67" spans="1:20" ht="15" x14ac:dyDescent="0.25">
      <c r="A67" s="31" t="s">
        <v>2005</v>
      </c>
      <c r="B67" s="10">
        <v>25</v>
      </c>
      <c r="C67" s="32">
        <v>174.24777067684201</v>
      </c>
      <c r="D67" s="30">
        <v>127218</v>
      </c>
      <c r="E67" s="30">
        <v>216852</v>
      </c>
      <c r="F67" s="30">
        <v>215123</v>
      </c>
      <c r="G67" s="30">
        <v>123310</v>
      </c>
      <c r="H67" s="30">
        <v>682503</v>
      </c>
      <c r="I67" s="32">
        <v>2437.2399999999998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1</v>
      </c>
      <c r="Q67" s="33">
        <v>6.0116977596944661E-10</v>
      </c>
      <c r="R67" s="10">
        <v>0</v>
      </c>
      <c r="S67" s="10">
        <v>0</v>
      </c>
      <c r="T67" s="33">
        <v>0</v>
      </c>
    </row>
    <row r="68" spans="1:20" ht="15" x14ac:dyDescent="0.25">
      <c r="A68" s="31" t="s">
        <v>2006</v>
      </c>
      <c r="B68" s="10">
        <v>25</v>
      </c>
      <c r="C68" s="32">
        <v>107.29875484753001</v>
      </c>
      <c r="D68" s="30">
        <v>127218</v>
      </c>
      <c r="E68" s="30">
        <v>216852</v>
      </c>
      <c r="F68" s="30">
        <v>215123</v>
      </c>
      <c r="G68" s="30">
        <v>123310</v>
      </c>
      <c r="H68" s="30">
        <v>682503</v>
      </c>
      <c r="I68" s="32">
        <v>2437.2399999999998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33">
        <v>0</v>
      </c>
      <c r="R68" s="10">
        <v>0</v>
      </c>
      <c r="S68" s="10">
        <v>0</v>
      </c>
      <c r="T68" s="33">
        <v>0</v>
      </c>
    </row>
    <row r="69" spans="1:20" ht="15" x14ac:dyDescent="0.25">
      <c r="A69" s="31" t="s">
        <v>2007</v>
      </c>
      <c r="B69" s="10">
        <v>25</v>
      </c>
      <c r="C69" s="32">
        <v>87.145573506032804</v>
      </c>
      <c r="D69" s="30">
        <v>127218</v>
      </c>
      <c r="E69" s="30">
        <v>216852</v>
      </c>
      <c r="F69" s="30">
        <v>215123</v>
      </c>
      <c r="G69" s="30">
        <v>123310</v>
      </c>
      <c r="H69" s="30">
        <v>682503</v>
      </c>
      <c r="I69" s="32">
        <v>2459.6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33">
        <v>0</v>
      </c>
      <c r="R69" s="10">
        <v>0</v>
      </c>
      <c r="S69" s="10">
        <v>0</v>
      </c>
      <c r="T69" s="33">
        <v>0</v>
      </c>
    </row>
    <row r="70" spans="1:20" ht="15" x14ac:dyDescent="0.25">
      <c r="A70" s="31" t="s">
        <v>2008</v>
      </c>
      <c r="B70" s="10">
        <v>25</v>
      </c>
      <c r="C70" s="32">
        <v>143.02913227042299</v>
      </c>
      <c r="D70" s="30">
        <v>127218</v>
      </c>
      <c r="E70" s="30">
        <v>216852</v>
      </c>
      <c r="F70" s="30">
        <v>215123</v>
      </c>
      <c r="G70" s="30">
        <v>123310</v>
      </c>
      <c r="H70" s="30">
        <v>682503</v>
      </c>
      <c r="I70" s="32">
        <v>2459.6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33">
        <v>0</v>
      </c>
      <c r="R70" s="10">
        <v>0</v>
      </c>
      <c r="S70" s="10">
        <v>0</v>
      </c>
      <c r="T70" s="33">
        <v>0</v>
      </c>
    </row>
    <row r="71" spans="1:20" ht="15" x14ac:dyDescent="0.25">
      <c r="A71" s="31" t="s">
        <v>2009</v>
      </c>
      <c r="B71" s="10">
        <v>37.5</v>
      </c>
      <c r="C71" s="32">
        <v>113.52683872249899</v>
      </c>
      <c r="D71" s="30">
        <v>127218</v>
      </c>
      <c r="E71" s="30">
        <v>216852</v>
      </c>
      <c r="F71" s="30">
        <v>215123</v>
      </c>
      <c r="G71" s="30">
        <v>123310</v>
      </c>
      <c r="H71" s="30">
        <v>682503</v>
      </c>
      <c r="I71" s="32">
        <v>2034.72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33">
        <v>0</v>
      </c>
      <c r="R71" s="10">
        <v>0</v>
      </c>
      <c r="S71" s="10">
        <v>0</v>
      </c>
      <c r="T71" s="33">
        <v>0</v>
      </c>
    </row>
    <row r="72" spans="1:20" ht="15" x14ac:dyDescent="0.25">
      <c r="A72" s="31" t="s">
        <v>2010</v>
      </c>
      <c r="B72" s="10">
        <v>37.5</v>
      </c>
      <c r="C72" s="32">
        <v>121.16116829634301</v>
      </c>
      <c r="D72" s="30">
        <v>127218</v>
      </c>
      <c r="E72" s="30">
        <v>216852</v>
      </c>
      <c r="F72" s="30">
        <v>215123</v>
      </c>
      <c r="G72" s="30">
        <v>123310</v>
      </c>
      <c r="H72" s="30">
        <v>682503</v>
      </c>
      <c r="I72" s="32">
        <v>2034.72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33">
        <v>0</v>
      </c>
      <c r="R72" s="10">
        <v>0</v>
      </c>
      <c r="S72" s="10">
        <v>0</v>
      </c>
      <c r="T72" s="33">
        <v>0</v>
      </c>
    </row>
    <row r="73" spans="1:20" ht="15" x14ac:dyDescent="0.25">
      <c r="A73" s="31" t="s">
        <v>2011</v>
      </c>
      <c r="B73" s="10">
        <v>37.5</v>
      </c>
      <c r="C73" s="32">
        <v>128.22575621686099</v>
      </c>
      <c r="D73" s="30">
        <v>127218</v>
      </c>
      <c r="E73" s="30">
        <v>216852</v>
      </c>
      <c r="F73" s="30">
        <v>215123</v>
      </c>
      <c r="G73" s="30">
        <v>123310</v>
      </c>
      <c r="H73" s="30">
        <v>682503</v>
      </c>
      <c r="I73" s="32">
        <v>2034.72</v>
      </c>
      <c r="J73" s="10">
        <v>0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2</v>
      </c>
      <c r="Q73" s="33">
        <v>1.4401932696231165E-9</v>
      </c>
      <c r="R73" s="10">
        <v>0</v>
      </c>
      <c r="S73" s="10">
        <v>0</v>
      </c>
      <c r="T73" s="33">
        <v>0</v>
      </c>
    </row>
    <row r="74" spans="1:20" ht="15" x14ac:dyDescent="0.25">
      <c r="A74" s="31" t="s">
        <v>2012</v>
      </c>
      <c r="B74" s="10">
        <v>37.5</v>
      </c>
      <c r="C74" s="32">
        <v>155.209346863593</v>
      </c>
      <c r="D74" s="30">
        <v>127218</v>
      </c>
      <c r="E74" s="30">
        <v>216852</v>
      </c>
      <c r="F74" s="30">
        <v>215123</v>
      </c>
      <c r="G74" s="30">
        <v>123310</v>
      </c>
      <c r="H74" s="30">
        <v>682503</v>
      </c>
      <c r="I74" s="32">
        <v>2034.72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33">
        <v>0</v>
      </c>
      <c r="R74" s="10">
        <v>0</v>
      </c>
      <c r="S74" s="10">
        <v>0</v>
      </c>
      <c r="T74" s="33">
        <v>0</v>
      </c>
    </row>
    <row r="75" spans="1:20" ht="15" x14ac:dyDescent="0.25">
      <c r="A75" s="31" t="s">
        <v>2013</v>
      </c>
      <c r="B75" s="10">
        <v>37.5</v>
      </c>
      <c r="C75" s="32">
        <v>94.866767816139898</v>
      </c>
      <c r="D75" s="30">
        <v>127218</v>
      </c>
      <c r="E75" s="30">
        <v>216852</v>
      </c>
      <c r="F75" s="30">
        <v>215123</v>
      </c>
      <c r="G75" s="30">
        <v>123310</v>
      </c>
      <c r="H75" s="30">
        <v>682503</v>
      </c>
      <c r="I75" s="32">
        <v>2034.72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33">
        <v>0</v>
      </c>
      <c r="R75" s="10">
        <v>0</v>
      </c>
      <c r="S75" s="10">
        <v>0</v>
      </c>
      <c r="T75" s="33">
        <v>0</v>
      </c>
    </row>
    <row r="76" spans="1:20" ht="15" x14ac:dyDescent="0.25">
      <c r="A76" s="31" t="s">
        <v>2014</v>
      </c>
      <c r="B76" s="10">
        <v>37.5</v>
      </c>
      <c r="C76" s="32">
        <v>176.48169729053501</v>
      </c>
      <c r="D76" s="30">
        <v>127218</v>
      </c>
      <c r="E76" s="30">
        <v>216852</v>
      </c>
      <c r="F76" s="30">
        <v>215123</v>
      </c>
      <c r="G76" s="30">
        <v>123310</v>
      </c>
      <c r="H76" s="30">
        <v>682503</v>
      </c>
      <c r="I76" s="32">
        <v>2034.72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33">
        <v>0</v>
      </c>
      <c r="R76" s="10">
        <v>0</v>
      </c>
      <c r="S76" s="10">
        <v>0</v>
      </c>
      <c r="T76" s="33">
        <v>0</v>
      </c>
    </row>
    <row r="77" spans="1:20" ht="15" x14ac:dyDescent="0.25">
      <c r="A77" s="31" t="s">
        <v>2015</v>
      </c>
      <c r="B77" s="10">
        <v>37.5</v>
      </c>
      <c r="C77" s="32">
        <v>81.788048412712698</v>
      </c>
      <c r="D77" s="30">
        <v>127218</v>
      </c>
      <c r="E77" s="30">
        <v>216852</v>
      </c>
      <c r="F77" s="30">
        <v>215123</v>
      </c>
      <c r="G77" s="30">
        <v>123310</v>
      </c>
      <c r="H77" s="30">
        <v>682503</v>
      </c>
      <c r="I77" s="32">
        <v>2034.72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33">
        <v>0</v>
      </c>
      <c r="R77" s="10">
        <v>0</v>
      </c>
      <c r="S77" s="10">
        <v>0</v>
      </c>
      <c r="T77" s="33">
        <v>0</v>
      </c>
    </row>
    <row r="78" spans="1:20" ht="15" x14ac:dyDescent="0.25">
      <c r="A78" s="31" t="s">
        <v>2016</v>
      </c>
      <c r="B78" s="10">
        <v>37.5</v>
      </c>
      <c r="C78" s="32">
        <v>119.82813272102899</v>
      </c>
      <c r="D78" s="30">
        <v>127218</v>
      </c>
      <c r="E78" s="30">
        <v>216852</v>
      </c>
      <c r="F78" s="30">
        <v>215123</v>
      </c>
      <c r="G78" s="30">
        <v>123310</v>
      </c>
      <c r="H78" s="30">
        <v>682503</v>
      </c>
      <c r="I78" s="32">
        <v>2015.8799999999999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33">
        <v>0</v>
      </c>
      <c r="R78" s="10">
        <v>0</v>
      </c>
      <c r="S78" s="10">
        <v>0</v>
      </c>
      <c r="T78" s="33">
        <v>0</v>
      </c>
    </row>
    <row r="79" spans="1:20" ht="15" x14ac:dyDescent="0.25">
      <c r="A79" s="31" t="s">
        <v>2017</v>
      </c>
      <c r="B79" s="10">
        <v>37.5</v>
      </c>
      <c r="C79" s="32">
        <v>146.709763737039</v>
      </c>
      <c r="D79" s="30">
        <v>127218</v>
      </c>
      <c r="E79" s="30">
        <v>216852</v>
      </c>
      <c r="F79" s="30">
        <v>215123</v>
      </c>
      <c r="G79" s="30">
        <v>123310</v>
      </c>
      <c r="H79" s="30">
        <v>682503</v>
      </c>
      <c r="I79" s="32">
        <v>2034.72</v>
      </c>
      <c r="J79" s="10">
        <v>1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2</v>
      </c>
      <c r="Q79" s="33">
        <v>1.4401932696231165E-9</v>
      </c>
      <c r="R79" s="10">
        <v>0</v>
      </c>
      <c r="S79" s="10">
        <v>0</v>
      </c>
      <c r="T79" s="33">
        <v>0</v>
      </c>
    </row>
    <row r="80" spans="1:20" ht="15" x14ac:dyDescent="0.25">
      <c r="A80" s="31" t="s">
        <v>2018</v>
      </c>
      <c r="B80" s="10">
        <v>37.5</v>
      </c>
      <c r="C80" s="32">
        <v>162.88571093207401</v>
      </c>
      <c r="D80" s="30">
        <v>127218</v>
      </c>
      <c r="E80" s="30">
        <v>216852</v>
      </c>
      <c r="F80" s="30">
        <v>215123</v>
      </c>
      <c r="G80" s="30">
        <v>123310</v>
      </c>
      <c r="H80" s="30">
        <v>682503</v>
      </c>
      <c r="I80" s="32">
        <v>2034.72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33">
        <v>0</v>
      </c>
      <c r="R80" s="10">
        <v>0</v>
      </c>
      <c r="S80" s="10">
        <v>0</v>
      </c>
      <c r="T80" s="33">
        <v>0</v>
      </c>
    </row>
    <row r="81" spans="1:20" ht="15" x14ac:dyDescent="0.25">
      <c r="A81" s="31" t="s">
        <v>2019</v>
      </c>
      <c r="B81" s="10">
        <v>37.5</v>
      </c>
      <c r="C81" s="32">
        <v>150.38376292946501</v>
      </c>
      <c r="D81" s="30">
        <v>127218</v>
      </c>
      <c r="E81" s="30">
        <v>216852</v>
      </c>
      <c r="F81" s="30">
        <v>215123</v>
      </c>
      <c r="G81" s="30">
        <v>123310</v>
      </c>
      <c r="H81" s="30">
        <v>682503</v>
      </c>
      <c r="I81" s="32">
        <v>2034.72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33">
        <v>0</v>
      </c>
      <c r="R81" s="10">
        <v>0</v>
      </c>
      <c r="S81" s="10">
        <v>0</v>
      </c>
      <c r="T81" s="33">
        <v>0</v>
      </c>
    </row>
    <row r="82" spans="1:20" ht="15" x14ac:dyDescent="0.25">
      <c r="A82" s="31" t="s">
        <v>2020</v>
      </c>
      <c r="B82" s="10">
        <v>37.5</v>
      </c>
      <c r="C82" s="32">
        <v>76.142991721077394</v>
      </c>
      <c r="D82" s="30">
        <v>127218</v>
      </c>
      <c r="E82" s="30">
        <v>216852</v>
      </c>
      <c r="F82" s="30">
        <v>215123</v>
      </c>
      <c r="G82" s="30">
        <v>123310</v>
      </c>
      <c r="H82" s="30">
        <v>682503</v>
      </c>
      <c r="I82" s="32">
        <v>2034.72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33">
        <v>0</v>
      </c>
      <c r="R82" s="10">
        <v>0</v>
      </c>
      <c r="S82" s="10">
        <v>0</v>
      </c>
      <c r="T82" s="33">
        <v>0</v>
      </c>
    </row>
    <row r="83" spans="1:20" ht="15" x14ac:dyDescent="0.25">
      <c r="A83" s="31" t="s">
        <v>2021</v>
      </c>
      <c r="B83" s="10">
        <v>37.5</v>
      </c>
      <c r="C83" s="32">
        <v>176.25575571660599</v>
      </c>
      <c r="D83" s="30">
        <v>127218</v>
      </c>
      <c r="E83" s="30">
        <v>216852</v>
      </c>
      <c r="F83" s="30">
        <v>215123</v>
      </c>
      <c r="G83" s="30">
        <v>123310</v>
      </c>
      <c r="H83" s="30">
        <v>682503</v>
      </c>
      <c r="I83" s="32">
        <v>2034.72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33">
        <v>0</v>
      </c>
      <c r="R83" s="10">
        <v>0</v>
      </c>
      <c r="S83" s="10">
        <v>0</v>
      </c>
      <c r="T83" s="33">
        <v>0</v>
      </c>
    </row>
    <row r="84" spans="1:20" ht="15" x14ac:dyDescent="0.25">
      <c r="A84" s="31" t="s">
        <v>2022</v>
      </c>
      <c r="B84" s="10">
        <v>37.5</v>
      </c>
      <c r="C84" s="32">
        <v>194.813768364336</v>
      </c>
      <c r="D84" s="30">
        <v>127218</v>
      </c>
      <c r="E84" s="30">
        <v>216852</v>
      </c>
      <c r="F84" s="30">
        <v>215123</v>
      </c>
      <c r="G84" s="30">
        <v>123310</v>
      </c>
      <c r="H84" s="30">
        <v>682503</v>
      </c>
      <c r="I84" s="32">
        <v>2015.8799999999999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33">
        <v>0</v>
      </c>
      <c r="R84" s="10">
        <v>0</v>
      </c>
      <c r="S84" s="10">
        <v>0</v>
      </c>
      <c r="T84" s="33">
        <v>0</v>
      </c>
    </row>
    <row r="85" spans="1:20" ht="15" x14ac:dyDescent="0.25">
      <c r="A85" s="31" t="s">
        <v>2023</v>
      </c>
      <c r="B85" s="10">
        <v>37.5</v>
      </c>
      <c r="C85" s="32">
        <v>215.75291711044801</v>
      </c>
      <c r="D85" s="30">
        <v>127218</v>
      </c>
      <c r="E85" s="30">
        <v>216852</v>
      </c>
      <c r="F85" s="30">
        <v>215123</v>
      </c>
      <c r="G85" s="30">
        <v>123310</v>
      </c>
      <c r="H85" s="30">
        <v>682503</v>
      </c>
      <c r="I85" s="32">
        <v>1997.04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33">
        <v>0</v>
      </c>
      <c r="R85" s="10">
        <v>0</v>
      </c>
      <c r="S85" s="10">
        <v>0</v>
      </c>
      <c r="T85" s="33">
        <v>0</v>
      </c>
    </row>
    <row r="86" spans="1:20" ht="15" x14ac:dyDescent="0.25">
      <c r="A86" s="31" t="s">
        <v>2024</v>
      </c>
      <c r="B86" s="10">
        <v>37.5</v>
      </c>
      <c r="C86" s="32">
        <v>137.66921940405001</v>
      </c>
      <c r="D86" s="30">
        <v>127218</v>
      </c>
      <c r="E86" s="30">
        <v>216852</v>
      </c>
      <c r="F86" s="30">
        <v>215123</v>
      </c>
      <c r="G86" s="30">
        <v>123310</v>
      </c>
      <c r="H86" s="30">
        <v>682503</v>
      </c>
      <c r="I86" s="32">
        <v>1997.04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33">
        <v>0</v>
      </c>
      <c r="R86" s="10">
        <v>0</v>
      </c>
      <c r="S86" s="10">
        <v>0</v>
      </c>
      <c r="T86" s="33">
        <v>0</v>
      </c>
    </row>
    <row r="87" spans="1:20" ht="15" x14ac:dyDescent="0.25">
      <c r="A87" s="31" t="s">
        <v>2025</v>
      </c>
      <c r="B87" s="10">
        <v>37.5</v>
      </c>
      <c r="C87" s="32">
        <v>117.301538285546</v>
      </c>
      <c r="D87" s="30">
        <v>127218</v>
      </c>
      <c r="E87" s="30">
        <v>216852</v>
      </c>
      <c r="F87" s="30">
        <v>215123</v>
      </c>
      <c r="G87" s="30">
        <v>123310</v>
      </c>
      <c r="H87" s="30">
        <v>682503</v>
      </c>
      <c r="I87" s="32">
        <v>2034.72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33">
        <v>0</v>
      </c>
      <c r="R87" s="10">
        <v>0</v>
      </c>
      <c r="S87" s="10">
        <v>0</v>
      </c>
      <c r="T87" s="33">
        <v>0</v>
      </c>
    </row>
    <row r="88" spans="1:20" ht="15" x14ac:dyDescent="0.25">
      <c r="A88" s="31" t="s">
        <v>2026</v>
      </c>
      <c r="B88" s="10">
        <v>37.5</v>
      </c>
      <c r="C88" s="32">
        <v>149.194392146344</v>
      </c>
      <c r="D88" s="30">
        <v>127218</v>
      </c>
      <c r="E88" s="30">
        <v>216852</v>
      </c>
      <c r="F88" s="30">
        <v>215123</v>
      </c>
      <c r="G88" s="30">
        <v>123310</v>
      </c>
      <c r="H88" s="30">
        <v>682503</v>
      </c>
      <c r="I88" s="32">
        <v>2015.8799999999999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33">
        <v>7.2682650990325515E-10</v>
      </c>
      <c r="R88" s="10">
        <v>0</v>
      </c>
      <c r="S88" s="10">
        <v>0</v>
      </c>
      <c r="T88" s="33">
        <v>0</v>
      </c>
    </row>
    <row r="89" spans="1:20" ht="15" x14ac:dyDescent="0.25">
      <c r="A89" s="31" t="s">
        <v>2027</v>
      </c>
      <c r="B89" s="10">
        <v>37.5</v>
      </c>
      <c r="C89" s="32">
        <v>183.181908411997</v>
      </c>
      <c r="D89" s="30">
        <v>127218</v>
      </c>
      <c r="E89" s="30">
        <v>216852</v>
      </c>
      <c r="F89" s="30">
        <v>215123</v>
      </c>
      <c r="G89" s="30">
        <v>123310</v>
      </c>
      <c r="H89" s="30">
        <v>682503</v>
      </c>
      <c r="I89" s="32">
        <v>2034.72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33">
        <v>0</v>
      </c>
      <c r="R89" s="10">
        <v>0</v>
      </c>
      <c r="S89" s="10">
        <v>0</v>
      </c>
      <c r="T89" s="33">
        <v>0</v>
      </c>
    </row>
    <row r="90" spans="1:20" ht="15" x14ac:dyDescent="0.25">
      <c r="A90" s="31" t="s">
        <v>2028</v>
      </c>
      <c r="B90" s="10">
        <v>37.5</v>
      </c>
      <c r="C90" s="32">
        <v>130.32196124627899</v>
      </c>
      <c r="D90" s="30">
        <v>127218</v>
      </c>
      <c r="E90" s="30">
        <v>216852</v>
      </c>
      <c r="F90" s="30">
        <v>215123</v>
      </c>
      <c r="G90" s="30">
        <v>123310</v>
      </c>
      <c r="H90" s="30">
        <v>682503</v>
      </c>
      <c r="I90" s="32">
        <v>2034.72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33">
        <v>0</v>
      </c>
      <c r="R90" s="10">
        <v>0</v>
      </c>
      <c r="S90" s="10">
        <v>0</v>
      </c>
      <c r="T90" s="33">
        <v>0</v>
      </c>
    </row>
    <row r="91" spans="1:20" ht="15" x14ac:dyDescent="0.25">
      <c r="A91" s="31" t="s">
        <v>2029</v>
      </c>
      <c r="B91" s="10">
        <v>37.5</v>
      </c>
      <c r="C91" s="32">
        <v>202.06256604384501</v>
      </c>
      <c r="D91" s="30">
        <v>127218</v>
      </c>
      <c r="E91" s="30">
        <v>216852</v>
      </c>
      <c r="F91" s="30">
        <v>215123</v>
      </c>
      <c r="G91" s="30">
        <v>123310</v>
      </c>
      <c r="H91" s="30">
        <v>682503</v>
      </c>
      <c r="I91" s="32">
        <v>2034.72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33">
        <v>0</v>
      </c>
      <c r="R91" s="10">
        <v>0</v>
      </c>
      <c r="S91" s="10">
        <v>0</v>
      </c>
      <c r="T91" s="33">
        <v>0</v>
      </c>
    </row>
    <row r="92" spans="1:20" ht="15" x14ac:dyDescent="0.25">
      <c r="A92" s="31" t="s">
        <v>2030</v>
      </c>
      <c r="B92" s="10">
        <v>37.5</v>
      </c>
      <c r="C92" s="32">
        <v>193.07771976487501</v>
      </c>
      <c r="D92" s="30">
        <v>127218</v>
      </c>
      <c r="E92" s="30">
        <v>216852</v>
      </c>
      <c r="F92" s="30">
        <v>215123</v>
      </c>
      <c r="G92" s="30">
        <v>123310</v>
      </c>
      <c r="H92" s="30">
        <v>682503</v>
      </c>
      <c r="I92" s="32">
        <v>2034.72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33">
        <v>0</v>
      </c>
      <c r="R92" s="10">
        <v>0</v>
      </c>
      <c r="S92" s="10">
        <v>0</v>
      </c>
      <c r="T92" s="33">
        <v>0</v>
      </c>
    </row>
    <row r="93" spans="1:20" ht="15" x14ac:dyDescent="0.25">
      <c r="A93" s="31" t="s">
        <v>2031</v>
      </c>
      <c r="B93" s="10">
        <v>50</v>
      </c>
      <c r="C93" s="32">
        <v>100.185959901903</v>
      </c>
      <c r="D93" s="30">
        <v>127218</v>
      </c>
      <c r="E93" s="30">
        <v>216852</v>
      </c>
      <c r="F93" s="30">
        <v>215123</v>
      </c>
      <c r="G93" s="30">
        <v>123310</v>
      </c>
      <c r="H93" s="30">
        <v>682503</v>
      </c>
      <c r="I93" s="32">
        <v>1979.0200000000002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33">
        <v>0</v>
      </c>
      <c r="R93" s="10">
        <v>0</v>
      </c>
      <c r="S93" s="10">
        <v>0</v>
      </c>
      <c r="T93" s="33">
        <v>0</v>
      </c>
    </row>
    <row r="94" spans="1:20" ht="15" x14ac:dyDescent="0.25">
      <c r="A94" s="31" t="s">
        <v>2032</v>
      </c>
      <c r="B94" s="10">
        <v>50</v>
      </c>
      <c r="C94" s="32">
        <v>97.181027727284601</v>
      </c>
      <c r="D94" s="30">
        <v>127218</v>
      </c>
      <c r="E94" s="30">
        <v>216852</v>
      </c>
      <c r="F94" s="30">
        <v>215123</v>
      </c>
      <c r="G94" s="30">
        <v>123310</v>
      </c>
      <c r="H94" s="30">
        <v>682503</v>
      </c>
      <c r="I94" s="32">
        <v>1979.0200000000002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33">
        <v>0</v>
      </c>
      <c r="R94" s="10">
        <v>0</v>
      </c>
      <c r="S94" s="10">
        <v>0</v>
      </c>
      <c r="T94" s="33">
        <v>0</v>
      </c>
    </row>
    <row r="95" spans="1:20" ht="15" x14ac:dyDescent="0.25">
      <c r="A95" s="31" t="s">
        <v>2033</v>
      </c>
      <c r="B95" s="10">
        <v>50</v>
      </c>
      <c r="C95" s="32">
        <v>43.867692796380901</v>
      </c>
      <c r="D95" s="30">
        <v>127218</v>
      </c>
      <c r="E95" s="30">
        <v>216852</v>
      </c>
      <c r="F95" s="30">
        <v>215123</v>
      </c>
      <c r="G95" s="30">
        <v>123310</v>
      </c>
      <c r="H95" s="30">
        <v>682503</v>
      </c>
      <c r="I95" s="32">
        <v>1979.0200000000002</v>
      </c>
      <c r="J95" s="10">
        <v>0</v>
      </c>
      <c r="K95" s="10">
        <v>0</v>
      </c>
      <c r="L95" s="10">
        <v>0</v>
      </c>
      <c r="M95" s="10">
        <v>0</v>
      </c>
      <c r="N95" s="10">
        <v>1</v>
      </c>
      <c r="O95" s="10">
        <v>0</v>
      </c>
      <c r="P95" s="10">
        <v>1</v>
      </c>
      <c r="Q95" s="33">
        <v>7.4036393001777326E-10</v>
      </c>
      <c r="R95" s="10">
        <v>0</v>
      </c>
      <c r="S95" s="10">
        <v>0</v>
      </c>
      <c r="T95" s="33">
        <v>0</v>
      </c>
    </row>
    <row r="96" spans="1:20" ht="15" x14ac:dyDescent="0.25">
      <c r="A96" s="31" t="s">
        <v>2034</v>
      </c>
      <c r="B96" s="10">
        <v>50</v>
      </c>
      <c r="C96" s="32">
        <v>138.394036924928</v>
      </c>
      <c r="D96" s="30">
        <v>127218</v>
      </c>
      <c r="E96" s="30">
        <v>216852</v>
      </c>
      <c r="F96" s="30">
        <v>215123</v>
      </c>
      <c r="G96" s="30">
        <v>123310</v>
      </c>
      <c r="H96" s="30">
        <v>682503</v>
      </c>
      <c r="I96" s="32">
        <v>1979.0200000000002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33">
        <v>0</v>
      </c>
      <c r="R96" s="10">
        <v>0</v>
      </c>
      <c r="S96" s="10">
        <v>0</v>
      </c>
      <c r="T96" s="33">
        <v>0</v>
      </c>
    </row>
    <row r="97" spans="1:20" ht="15" x14ac:dyDescent="0.25">
      <c r="A97" s="31" t="s">
        <v>2035</v>
      </c>
      <c r="B97" s="10">
        <v>50</v>
      </c>
      <c r="C97" s="32">
        <v>112.326097105763</v>
      </c>
      <c r="D97" s="30">
        <v>127218</v>
      </c>
      <c r="E97" s="30">
        <v>216852</v>
      </c>
      <c r="F97" s="30">
        <v>215123</v>
      </c>
      <c r="G97" s="30">
        <v>123310</v>
      </c>
      <c r="H97" s="30">
        <v>682503</v>
      </c>
      <c r="I97" s="32">
        <v>2016.3600000000001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1</v>
      </c>
      <c r="Q97" s="33">
        <v>7.2665348686929602E-10</v>
      </c>
      <c r="R97" s="10">
        <v>0</v>
      </c>
      <c r="S97" s="10">
        <v>0</v>
      </c>
      <c r="T97" s="33">
        <v>0</v>
      </c>
    </row>
    <row r="98" spans="1:20" ht="15" x14ac:dyDescent="0.25">
      <c r="A98" s="31" t="s">
        <v>2036</v>
      </c>
      <c r="B98" s="10">
        <v>50</v>
      </c>
      <c r="C98" s="32">
        <v>46.082897546088901</v>
      </c>
      <c r="D98" s="30">
        <v>127218</v>
      </c>
      <c r="E98" s="30">
        <v>216852</v>
      </c>
      <c r="F98" s="30">
        <v>215123</v>
      </c>
      <c r="G98" s="30">
        <v>123310</v>
      </c>
      <c r="H98" s="30">
        <v>682503</v>
      </c>
      <c r="I98" s="32">
        <v>1997.6900000000003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33">
        <v>0</v>
      </c>
      <c r="R98" s="10">
        <v>0</v>
      </c>
      <c r="S98" s="10">
        <v>0</v>
      </c>
      <c r="T98" s="33">
        <v>0</v>
      </c>
    </row>
    <row r="99" spans="1:20" ht="15" x14ac:dyDescent="0.25">
      <c r="A99" s="31" t="s">
        <v>2037</v>
      </c>
      <c r="B99" s="10">
        <v>50</v>
      </c>
      <c r="C99" s="32">
        <v>133.805788797529</v>
      </c>
      <c r="D99" s="30">
        <v>127218</v>
      </c>
      <c r="E99" s="30">
        <v>216852</v>
      </c>
      <c r="F99" s="30">
        <v>215123</v>
      </c>
      <c r="G99" s="30">
        <v>123310</v>
      </c>
      <c r="H99" s="30">
        <v>682503</v>
      </c>
      <c r="I99" s="32">
        <v>1997.6900000000003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33">
        <v>0</v>
      </c>
      <c r="R99" s="10">
        <v>0</v>
      </c>
      <c r="S99" s="10">
        <v>0</v>
      </c>
      <c r="T99" s="33">
        <v>0</v>
      </c>
    </row>
    <row r="100" spans="1:20" ht="15" x14ac:dyDescent="0.25">
      <c r="A100" s="31" t="s">
        <v>2038</v>
      </c>
      <c r="B100" s="10">
        <v>50</v>
      </c>
      <c r="C100" s="32">
        <v>74.403625470459602</v>
      </c>
      <c r="D100" s="30">
        <v>127218</v>
      </c>
      <c r="E100" s="30">
        <v>216852</v>
      </c>
      <c r="F100" s="30">
        <v>215123</v>
      </c>
      <c r="G100" s="30">
        <v>123310</v>
      </c>
      <c r="H100" s="30">
        <v>682503</v>
      </c>
      <c r="I100" s="32">
        <v>1979.0200000000002</v>
      </c>
      <c r="J100" s="10">
        <v>0</v>
      </c>
      <c r="K100" s="10">
        <v>0</v>
      </c>
      <c r="L100" s="10">
        <v>0</v>
      </c>
      <c r="M100" s="10">
        <v>1</v>
      </c>
      <c r="N100" s="10">
        <v>1</v>
      </c>
      <c r="O100" s="10">
        <v>0</v>
      </c>
      <c r="P100" s="10">
        <v>2</v>
      </c>
      <c r="Q100" s="33">
        <v>1.4807278600355465E-9</v>
      </c>
      <c r="R100" s="10">
        <v>0</v>
      </c>
      <c r="S100" s="10">
        <v>0</v>
      </c>
      <c r="T100" s="33">
        <v>0</v>
      </c>
    </row>
    <row r="101" spans="1:20" ht="15" x14ac:dyDescent="0.25">
      <c r="A101" s="31" t="s">
        <v>2039</v>
      </c>
      <c r="B101" s="10">
        <v>50</v>
      </c>
      <c r="C101" s="32">
        <v>71.081688310473893</v>
      </c>
      <c r="D101" s="30">
        <v>127218</v>
      </c>
      <c r="E101" s="30">
        <v>216852</v>
      </c>
      <c r="F101" s="30">
        <v>215123</v>
      </c>
      <c r="G101" s="30">
        <v>123310</v>
      </c>
      <c r="H101" s="30">
        <v>682503</v>
      </c>
      <c r="I101" s="32">
        <v>1997.6900000000003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33">
        <v>0</v>
      </c>
      <c r="R101" s="10">
        <v>0</v>
      </c>
      <c r="S101" s="10">
        <v>0</v>
      </c>
      <c r="T101" s="33">
        <v>0</v>
      </c>
    </row>
    <row r="102" spans="1:20" ht="15" x14ac:dyDescent="0.25">
      <c r="A102" s="31" t="s">
        <v>2040</v>
      </c>
      <c r="B102" s="10">
        <v>50</v>
      </c>
      <c r="C102" s="32">
        <v>59.383877765909098</v>
      </c>
      <c r="D102" s="30">
        <v>127218</v>
      </c>
      <c r="E102" s="30">
        <v>216852</v>
      </c>
      <c r="F102" s="30">
        <v>215123</v>
      </c>
      <c r="G102" s="30">
        <v>123310</v>
      </c>
      <c r="H102" s="30">
        <v>682503</v>
      </c>
      <c r="I102" s="32">
        <v>1997.6900000000003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1</v>
      </c>
      <c r="Q102" s="33">
        <v>7.3344464095218662E-10</v>
      </c>
      <c r="R102" s="10">
        <v>0</v>
      </c>
      <c r="S102" s="10">
        <v>0</v>
      </c>
      <c r="T102" s="33">
        <v>0</v>
      </c>
    </row>
    <row r="103" spans="1:20" ht="15" x14ac:dyDescent="0.25">
      <c r="A103" s="31" t="s">
        <v>2041</v>
      </c>
      <c r="B103" s="10">
        <v>50</v>
      </c>
      <c r="C103" s="32">
        <v>30.070757700776099</v>
      </c>
      <c r="D103" s="30">
        <v>127218</v>
      </c>
      <c r="E103" s="30">
        <v>216852</v>
      </c>
      <c r="F103" s="30">
        <v>215123</v>
      </c>
      <c r="G103" s="30">
        <v>123310</v>
      </c>
      <c r="H103" s="30">
        <v>682503</v>
      </c>
      <c r="I103" s="32">
        <v>1997.6900000000003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1</v>
      </c>
      <c r="Q103" s="33">
        <v>7.3344464095218662E-10</v>
      </c>
      <c r="R103" s="10">
        <v>0</v>
      </c>
      <c r="S103" s="10">
        <v>0</v>
      </c>
      <c r="T103" s="33">
        <v>0</v>
      </c>
    </row>
    <row r="104" spans="1:20" ht="15" x14ac:dyDescent="0.25">
      <c r="A104" s="31" t="s">
        <v>2042</v>
      </c>
      <c r="B104" s="10">
        <v>50</v>
      </c>
      <c r="C104" s="32">
        <v>78.759733237751405</v>
      </c>
      <c r="D104" s="30">
        <v>127218</v>
      </c>
      <c r="E104" s="30">
        <v>216852</v>
      </c>
      <c r="F104" s="30">
        <v>215123</v>
      </c>
      <c r="G104" s="30">
        <v>123310</v>
      </c>
      <c r="H104" s="30">
        <v>682503</v>
      </c>
      <c r="I104" s="32">
        <v>1997.6900000000003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33">
        <v>0</v>
      </c>
      <c r="R104" s="10">
        <v>0</v>
      </c>
      <c r="S104" s="10">
        <v>0</v>
      </c>
      <c r="T104" s="33">
        <v>0</v>
      </c>
    </row>
    <row r="105" spans="1:20" ht="15" x14ac:dyDescent="0.25">
      <c r="A105" s="31" t="s">
        <v>2043</v>
      </c>
      <c r="B105" s="10">
        <v>50</v>
      </c>
      <c r="C105" s="32">
        <v>38.839929980168201</v>
      </c>
      <c r="D105" s="30">
        <v>127218</v>
      </c>
      <c r="E105" s="30">
        <v>216852</v>
      </c>
      <c r="F105" s="30">
        <v>215123</v>
      </c>
      <c r="G105" s="30">
        <v>123310</v>
      </c>
      <c r="H105" s="30">
        <v>682503</v>
      </c>
      <c r="I105" s="32">
        <v>1997.6900000000003</v>
      </c>
      <c r="J105" s="10">
        <v>0</v>
      </c>
      <c r="K105" s="10">
        <v>0</v>
      </c>
      <c r="L105" s="10">
        <v>0</v>
      </c>
      <c r="M105" s="10">
        <v>1</v>
      </c>
      <c r="N105" s="10">
        <v>0</v>
      </c>
      <c r="O105" s="10">
        <v>0</v>
      </c>
      <c r="P105" s="10">
        <v>1</v>
      </c>
      <c r="Q105" s="33">
        <v>7.3344464095218662E-10</v>
      </c>
      <c r="R105" s="10">
        <v>0</v>
      </c>
      <c r="S105" s="10">
        <v>0</v>
      </c>
      <c r="T105" s="33">
        <v>0</v>
      </c>
    </row>
    <row r="106" spans="1:20" ht="15" x14ac:dyDescent="0.25">
      <c r="A106" s="31" t="s">
        <v>2044</v>
      </c>
      <c r="B106" s="10">
        <v>50</v>
      </c>
      <c r="C106" s="32">
        <v>105.999528468856</v>
      </c>
      <c r="D106" s="30">
        <v>127218</v>
      </c>
      <c r="E106" s="30">
        <v>216852</v>
      </c>
      <c r="F106" s="30">
        <v>215123</v>
      </c>
      <c r="G106" s="30">
        <v>123310</v>
      </c>
      <c r="H106" s="30">
        <v>682503</v>
      </c>
      <c r="I106" s="32">
        <v>2016.3600000000001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33">
        <v>0</v>
      </c>
      <c r="R106" s="10">
        <v>0</v>
      </c>
      <c r="S106" s="10">
        <v>0</v>
      </c>
      <c r="T106" s="33">
        <v>0</v>
      </c>
    </row>
    <row r="107" spans="1:20" ht="15" x14ac:dyDescent="0.25">
      <c r="A107" s="31" t="s">
        <v>2045</v>
      </c>
      <c r="B107" s="10">
        <v>50</v>
      </c>
      <c r="C107" s="32">
        <v>154.59966475509501</v>
      </c>
      <c r="D107" s="30">
        <v>127218</v>
      </c>
      <c r="E107" s="30">
        <v>216852</v>
      </c>
      <c r="F107" s="30">
        <v>215123</v>
      </c>
      <c r="G107" s="30">
        <v>123310</v>
      </c>
      <c r="H107" s="30">
        <v>682503</v>
      </c>
      <c r="I107" s="32">
        <v>2016.3600000000001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33">
        <v>7.2665348686929602E-10</v>
      </c>
      <c r="R107" s="10">
        <v>0</v>
      </c>
      <c r="S107" s="10">
        <v>0</v>
      </c>
      <c r="T107" s="33">
        <v>0</v>
      </c>
    </row>
    <row r="108" spans="1:20" ht="15" x14ac:dyDescent="0.25">
      <c r="A108" s="31" t="s">
        <v>2046</v>
      </c>
      <c r="B108" s="10">
        <v>50</v>
      </c>
      <c r="C108" s="32">
        <v>92.207112876085802</v>
      </c>
      <c r="D108" s="30">
        <v>127218</v>
      </c>
      <c r="E108" s="30">
        <v>216852</v>
      </c>
      <c r="F108" s="30">
        <v>215123</v>
      </c>
      <c r="G108" s="30">
        <v>123310</v>
      </c>
      <c r="H108" s="30">
        <v>682503</v>
      </c>
      <c r="I108" s="32">
        <v>2016.3600000000001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  <c r="P108" s="10">
        <v>1</v>
      </c>
      <c r="Q108" s="33">
        <v>7.2665348686929602E-10</v>
      </c>
      <c r="R108" s="10">
        <v>0</v>
      </c>
      <c r="S108" s="10">
        <v>0</v>
      </c>
      <c r="T108" s="33">
        <v>0</v>
      </c>
    </row>
    <row r="109" spans="1:20" ht="15" x14ac:dyDescent="0.25">
      <c r="A109" s="31" t="s">
        <v>2047</v>
      </c>
      <c r="B109" s="10">
        <v>50</v>
      </c>
      <c r="C109" s="32">
        <v>80.346907919833001</v>
      </c>
      <c r="D109" s="30">
        <v>127218</v>
      </c>
      <c r="E109" s="30">
        <v>216852</v>
      </c>
      <c r="F109" s="30">
        <v>215123</v>
      </c>
      <c r="G109" s="30">
        <v>123310</v>
      </c>
      <c r="H109" s="30">
        <v>682503</v>
      </c>
      <c r="I109" s="32">
        <v>1997.6900000000003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33">
        <v>0</v>
      </c>
      <c r="R109" s="10">
        <v>0</v>
      </c>
      <c r="S109" s="10">
        <v>0</v>
      </c>
      <c r="T109" s="33">
        <v>0</v>
      </c>
    </row>
    <row r="110" spans="1:20" ht="15" x14ac:dyDescent="0.25">
      <c r="A110" s="31" t="s">
        <v>2048</v>
      </c>
      <c r="B110" s="10">
        <v>50</v>
      </c>
      <c r="C110" s="32">
        <v>43.361036635967103</v>
      </c>
      <c r="D110" s="30">
        <v>127218</v>
      </c>
      <c r="E110" s="30">
        <v>216852</v>
      </c>
      <c r="F110" s="30">
        <v>215123</v>
      </c>
      <c r="G110" s="30">
        <v>123310</v>
      </c>
      <c r="H110" s="30">
        <v>682503</v>
      </c>
      <c r="I110" s="32">
        <v>1979.0200000000002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33">
        <v>0</v>
      </c>
      <c r="R110" s="10">
        <v>0</v>
      </c>
      <c r="S110" s="10">
        <v>0</v>
      </c>
      <c r="T110" s="33">
        <v>0</v>
      </c>
    </row>
    <row r="111" spans="1:20" ht="15" x14ac:dyDescent="0.25">
      <c r="A111" s="31" t="s">
        <v>2049</v>
      </c>
      <c r="B111" s="10">
        <v>50</v>
      </c>
      <c r="C111" s="32">
        <v>74.522442018431803</v>
      </c>
      <c r="D111" s="30">
        <v>127218</v>
      </c>
      <c r="E111" s="30">
        <v>216852</v>
      </c>
      <c r="F111" s="30">
        <v>215123</v>
      </c>
      <c r="G111" s="30">
        <v>123310</v>
      </c>
      <c r="H111" s="30">
        <v>682503</v>
      </c>
      <c r="I111" s="32">
        <v>1997.6900000000003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33">
        <v>0</v>
      </c>
      <c r="R111" s="10">
        <v>0</v>
      </c>
      <c r="S111" s="10">
        <v>0</v>
      </c>
      <c r="T111" s="33">
        <v>0</v>
      </c>
    </row>
    <row r="112" spans="1:20" ht="15" x14ac:dyDescent="0.25">
      <c r="A112" s="31" t="s">
        <v>2050</v>
      </c>
      <c r="B112" s="10">
        <v>50</v>
      </c>
      <c r="C112" s="32">
        <v>75.976441047493694</v>
      </c>
      <c r="D112" s="30">
        <v>127218</v>
      </c>
      <c r="E112" s="30">
        <v>216852</v>
      </c>
      <c r="F112" s="30">
        <v>215123</v>
      </c>
      <c r="G112" s="30">
        <v>123310</v>
      </c>
      <c r="H112" s="30">
        <v>682503</v>
      </c>
      <c r="I112" s="32">
        <v>1979.0200000000002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33">
        <v>0</v>
      </c>
      <c r="R112" s="10">
        <v>0</v>
      </c>
      <c r="S112" s="10">
        <v>1</v>
      </c>
      <c r="T112" s="33">
        <v>7.4036393001777326E-10</v>
      </c>
    </row>
  </sheetData>
  <mergeCells count="1">
    <mergeCell ref="A1:T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2"/>
  <sheetViews>
    <sheetView workbookViewId="0">
      <selection sqref="A1:J1"/>
    </sheetView>
  </sheetViews>
  <sheetFormatPr defaultRowHeight="14.25" x14ac:dyDescent="0.2"/>
  <cols>
    <col min="1" max="1" width="6.375" style="38" bestFit="1" customWidth="1"/>
    <col min="2" max="2" width="12.75" style="16" bestFit="1" customWidth="1"/>
    <col min="3" max="3" width="8.125" style="16" bestFit="1" customWidth="1"/>
    <col min="4" max="4" width="10" style="16" bestFit="1" customWidth="1"/>
    <col min="5" max="5" width="9" style="16"/>
    <col min="6" max="6" width="6.75" style="16" bestFit="1" customWidth="1"/>
    <col min="7" max="7" width="13.5" style="16" bestFit="1" customWidth="1"/>
    <col min="8" max="8" width="17.625" style="16" bestFit="1" customWidth="1"/>
    <col min="9" max="9" width="26.75" style="16" bestFit="1" customWidth="1"/>
    <col min="10" max="10" width="10.875" style="16" bestFit="1" customWidth="1"/>
    <col min="11" max="16384" width="9" style="16"/>
  </cols>
  <sheetData>
    <row r="1" spans="1:10" s="35" customFormat="1" x14ac:dyDescent="0.2">
      <c r="A1" s="75" t="s">
        <v>2115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x14ac:dyDescent="0.2">
      <c r="A2" s="13" t="s">
        <v>11</v>
      </c>
      <c r="B2" s="13" t="s">
        <v>1297</v>
      </c>
      <c r="C2" s="13" t="s">
        <v>1298</v>
      </c>
      <c r="D2" s="13" t="s">
        <v>1299</v>
      </c>
      <c r="E2" s="13" t="s">
        <v>1300</v>
      </c>
      <c r="F2" s="13" t="s">
        <v>1301</v>
      </c>
      <c r="G2" s="13" t="s">
        <v>1302</v>
      </c>
      <c r="H2" s="13" t="s">
        <v>1303</v>
      </c>
      <c r="I2" s="14" t="s">
        <v>1305</v>
      </c>
      <c r="J2" s="13" t="s">
        <v>1304</v>
      </c>
    </row>
    <row r="3" spans="1:10" ht="15" x14ac:dyDescent="0.25">
      <c r="A3" s="31" t="s">
        <v>1845</v>
      </c>
      <c r="B3" s="10" t="s">
        <v>620</v>
      </c>
      <c r="C3" s="10">
        <v>1364823</v>
      </c>
      <c r="D3" s="10" t="s">
        <v>621</v>
      </c>
      <c r="E3" s="10" t="s">
        <v>622</v>
      </c>
      <c r="F3" s="10" t="s">
        <v>623</v>
      </c>
      <c r="G3" s="10" t="s">
        <v>624</v>
      </c>
      <c r="H3" s="10" t="s">
        <v>625</v>
      </c>
      <c r="I3" s="10" t="s">
        <v>626</v>
      </c>
      <c r="J3" s="10" t="s">
        <v>627</v>
      </c>
    </row>
    <row r="4" spans="1:10" ht="15" x14ac:dyDescent="0.25">
      <c r="A4" s="31" t="s">
        <v>1846</v>
      </c>
      <c r="B4" s="10" t="s">
        <v>620</v>
      </c>
      <c r="C4" s="10">
        <v>4117555</v>
      </c>
      <c r="D4" s="10" t="s">
        <v>621</v>
      </c>
      <c r="E4" s="10" t="s">
        <v>628</v>
      </c>
      <c r="F4" s="10" t="s">
        <v>629</v>
      </c>
      <c r="G4" s="10" t="s">
        <v>630</v>
      </c>
      <c r="H4" s="10" t="s">
        <v>631</v>
      </c>
      <c r="I4" s="10" t="s">
        <v>626</v>
      </c>
      <c r="J4" s="10" t="s">
        <v>632</v>
      </c>
    </row>
    <row r="5" spans="1:10" ht="15" x14ac:dyDescent="0.25">
      <c r="A5" s="31" t="s">
        <v>1847</v>
      </c>
      <c r="B5" s="10" t="s">
        <v>620</v>
      </c>
      <c r="C5" s="10">
        <v>2154371</v>
      </c>
      <c r="D5" s="10" t="s">
        <v>633</v>
      </c>
      <c r="E5" s="10" t="s">
        <v>622</v>
      </c>
      <c r="F5" s="10" t="s">
        <v>623</v>
      </c>
      <c r="G5" s="10" t="s">
        <v>634</v>
      </c>
      <c r="H5" s="10" t="s">
        <v>635</v>
      </c>
      <c r="I5" s="10" t="s">
        <v>626</v>
      </c>
      <c r="J5" s="10" t="s">
        <v>636</v>
      </c>
    </row>
    <row r="6" spans="1:10" ht="15" x14ac:dyDescent="0.25">
      <c r="A6" s="31" t="s">
        <v>1848</v>
      </c>
      <c r="B6" s="10" t="s">
        <v>620</v>
      </c>
      <c r="C6" s="10">
        <v>348202</v>
      </c>
      <c r="D6" s="10" t="s">
        <v>633</v>
      </c>
      <c r="E6" s="10" t="s">
        <v>628</v>
      </c>
      <c r="F6" s="10" t="s">
        <v>629</v>
      </c>
      <c r="G6" s="10" t="s">
        <v>637</v>
      </c>
      <c r="H6" s="10" t="s">
        <v>638</v>
      </c>
      <c r="I6" s="10" t="s">
        <v>626</v>
      </c>
      <c r="J6" s="10" t="s">
        <v>639</v>
      </c>
    </row>
    <row r="7" spans="1:10" ht="15" x14ac:dyDescent="0.25">
      <c r="A7" s="31" t="s">
        <v>1848</v>
      </c>
      <c r="B7" s="10" t="s">
        <v>620</v>
      </c>
      <c r="C7" s="10">
        <v>2273375</v>
      </c>
      <c r="D7" s="10" t="s">
        <v>633</v>
      </c>
      <c r="E7" s="10" t="s">
        <v>621</v>
      </c>
      <c r="F7" s="10" t="s">
        <v>623</v>
      </c>
      <c r="G7" s="10" t="s">
        <v>640</v>
      </c>
      <c r="H7" s="10" t="s">
        <v>641</v>
      </c>
      <c r="I7" s="10" t="s">
        <v>626</v>
      </c>
      <c r="J7" s="10" t="s">
        <v>642</v>
      </c>
    </row>
    <row r="8" spans="1:10" ht="15" x14ac:dyDescent="0.25">
      <c r="A8" s="31" t="s">
        <v>1848</v>
      </c>
      <c r="B8" s="10" t="s">
        <v>620</v>
      </c>
      <c r="C8" s="10">
        <v>4093933</v>
      </c>
      <c r="D8" s="10" t="s">
        <v>621</v>
      </c>
      <c r="E8" s="10" t="s">
        <v>633</v>
      </c>
      <c r="F8" s="10" t="s">
        <v>629</v>
      </c>
      <c r="G8" s="10" t="s">
        <v>643</v>
      </c>
      <c r="H8" s="10" t="s">
        <v>644</v>
      </c>
      <c r="I8" s="10" t="s">
        <v>626</v>
      </c>
      <c r="J8" s="10" t="s">
        <v>645</v>
      </c>
    </row>
    <row r="9" spans="1:10" ht="15" x14ac:dyDescent="0.25">
      <c r="A9" s="31" t="s">
        <v>1849</v>
      </c>
      <c r="B9" s="10" t="s">
        <v>620</v>
      </c>
      <c r="C9" s="10">
        <v>1523641</v>
      </c>
      <c r="D9" s="10" t="s">
        <v>622</v>
      </c>
      <c r="E9" s="10" t="s">
        <v>633</v>
      </c>
      <c r="F9" s="10" t="s">
        <v>623</v>
      </c>
      <c r="G9" s="10" t="s">
        <v>646</v>
      </c>
      <c r="H9" s="10" t="s">
        <v>647</v>
      </c>
      <c r="I9" s="10" t="s">
        <v>626</v>
      </c>
      <c r="J9" s="10" t="s">
        <v>648</v>
      </c>
    </row>
    <row r="10" spans="1:10" ht="15" x14ac:dyDescent="0.25">
      <c r="A10" s="31" t="s">
        <v>1851</v>
      </c>
      <c r="B10" s="10" t="s">
        <v>620</v>
      </c>
      <c r="C10" s="10">
        <v>323986</v>
      </c>
      <c r="D10" s="10" t="s">
        <v>622</v>
      </c>
      <c r="E10" s="10" t="s">
        <v>628</v>
      </c>
      <c r="F10" s="10" t="s">
        <v>623</v>
      </c>
      <c r="G10" s="10" t="s">
        <v>649</v>
      </c>
      <c r="H10" s="10" t="s">
        <v>650</v>
      </c>
      <c r="I10" s="10" t="s">
        <v>651</v>
      </c>
      <c r="J10" s="10" t="s">
        <v>652</v>
      </c>
    </row>
    <row r="11" spans="1:10" ht="15" x14ac:dyDescent="0.25">
      <c r="A11" s="31" t="s">
        <v>1851</v>
      </c>
      <c r="B11" s="10" t="s">
        <v>620</v>
      </c>
      <c r="C11" s="10">
        <v>480422</v>
      </c>
      <c r="D11" s="10" t="s">
        <v>628</v>
      </c>
      <c r="E11" s="10" t="s">
        <v>633</v>
      </c>
      <c r="F11" s="10" t="s">
        <v>629</v>
      </c>
      <c r="G11" s="10" t="s">
        <v>653</v>
      </c>
      <c r="H11" s="10" t="s">
        <v>654</v>
      </c>
      <c r="I11" s="10" t="s">
        <v>626</v>
      </c>
      <c r="J11" s="10" t="s">
        <v>655</v>
      </c>
    </row>
    <row r="12" spans="1:10" ht="15" x14ac:dyDescent="0.25">
      <c r="A12" s="31" t="s">
        <v>1851</v>
      </c>
      <c r="B12" s="10" t="s">
        <v>620</v>
      </c>
      <c r="C12" s="10">
        <v>1369924</v>
      </c>
      <c r="D12" s="10" t="s">
        <v>628</v>
      </c>
      <c r="E12" s="10" t="s">
        <v>621</v>
      </c>
      <c r="F12" s="10" t="s">
        <v>623</v>
      </c>
      <c r="G12" s="10" t="s">
        <v>656</v>
      </c>
      <c r="H12" s="10" t="s">
        <v>657</v>
      </c>
      <c r="I12" s="10" t="s">
        <v>626</v>
      </c>
      <c r="J12" s="10" t="s">
        <v>658</v>
      </c>
    </row>
    <row r="13" spans="1:10" ht="15" x14ac:dyDescent="0.25">
      <c r="A13" s="31" t="s">
        <v>1851</v>
      </c>
      <c r="B13" s="10" t="s">
        <v>620</v>
      </c>
      <c r="C13" s="10">
        <v>4527940</v>
      </c>
      <c r="D13" s="10" t="s">
        <v>621</v>
      </c>
      <c r="E13" s="10" t="s">
        <v>622</v>
      </c>
      <c r="F13" s="10" t="s">
        <v>629</v>
      </c>
      <c r="G13" s="10" t="s">
        <v>659</v>
      </c>
      <c r="H13" s="10" t="s">
        <v>660</v>
      </c>
      <c r="I13" s="10" t="s">
        <v>626</v>
      </c>
      <c r="J13" s="10" t="s">
        <v>661</v>
      </c>
    </row>
    <row r="14" spans="1:10" ht="15" x14ac:dyDescent="0.25">
      <c r="A14" s="31" t="s">
        <v>1852</v>
      </c>
      <c r="B14" s="10" t="s">
        <v>620</v>
      </c>
      <c r="C14" s="10">
        <v>3720174</v>
      </c>
      <c r="D14" s="10" t="s">
        <v>622</v>
      </c>
      <c r="E14" s="10" t="s">
        <v>633</v>
      </c>
      <c r="F14" s="10" t="s">
        <v>623</v>
      </c>
      <c r="G14" s="10" t="s">
        <v>662</v>
      </c>
      <c r="H14" s="10" t="s">
        <v>663</v>
      </c>
      <c r="I14" s="10" t="s">
        <v>626</v>
      </c>
      <c r="J14" s="10" t="s">
        <v>664</v>
      </c>
    </row>
    <row r="15" spans="1:10" ht="15" x14ac:dyDescent="0.25">
      <c r="A15" s="31" t="s">
        <v>1839</v>
      </c>
      <c r="B15" s="10" t="s">
        <v>620</v>
      </c>
      <c r="C15" s="10">
        <v>1483970</v>
      </c>
      <c r="D15" s="10" t="s">
        <v>622</v>
      </c>
      <c r="E15" s="10" t="s">
        <v>628</v>
      </c>
      <c r="F15" s="10" t="s">
        <v>623</v>
      </c>
      <c r="G15" s="10" t="s">
        <v>665</v>
      </c>
      <c r="H15" s="10" t="s">
        <v>666</v>
      </c>
      <c r="I15" s="10" t="s">
        <v>626</v>
      </c>
      <c r="J15" s="10" t="s">
        <v>667</v>
      </c>
    </row>
    <row r="16" spans="1:10" ht="15" x14ac:dyDescent="0.25">
      <c r="A16" s="31" t="s">
        <v>1839</v>
      </c>
      <c r="B16" s="10" t="s">
        <v>620</v>
      </c>
      <c r="C16" s="10">
        <v>3515493</v>
      </c>
      <c r="D16" s="10" t="s">
        <v>621</v>
      </c>
      <c r="E16" s="10" t="s">
        <v>628</v>
      </c>
      <c r="F16" s="10" t="s">
        <v>629</v>
      </c>
      <c r="G16" s="10" t="s">
        <v>668</v>
      </c>
      <c r="H16" s="10" t="s">
        <v>669</v>
      </c>
      <c r="I16" s="10" t="s">
        <v>626</v>
      </c>
      <c r="J16" s="10" t="s">
        <v>670</v>
      </c>
    </row>
    <row r="17" spans="1:10" ht="15" x14ac:dyDescent="0.25">
      <c r="A17" s="31" t="s">
        <v>1853</v>
      </c>
      <c r="B17" s="10" t="s">
        <v>620</v>
      </c>
      <c r="C17" s="10">
        <v>4082515</v>
      </c>
      <c r="D17" s="10" t="s">
        <v>633</v>
      </c>
      <c r="E17" s="10" t="s">
        <v>621</v>
      </c>
      <c r="F17" s="10" t="s">
        <v>629</v>
      </c>
      <c r="G17" s="10" t="s">
        <v>671</v>
      </c>
      <c r="H17" s="10" t="s">
        <v>672</v>
      </c>
      <c r="I17" s="10" t="s">
        <v>626</v>
      </c>
      <c r="J17" s="10" t="s">
        <v>673</v>
      </c>
    </row>
    <row r="18" spans="1:10" ht="15" x14ac:dyDescent="0.25">
      <c r="A18" s="31" t="s">
        <v>1854</v>
      </c>
      <c r="B18" s="10" t="s">
        <v>620</v>
      </c>
      <c r="C18" s="10">
        <v>2636979</v>
      </c>
      <c r="D18" s="10" t="s">
        <v>633</v>
      </c>
      <c r="E18" s="10" t="s">
        <v>628</v>
      </c>
      <c r="F18" s="10" t="s">
        <v>629</v>
      </c>
      <c r="G18" s="10" t="s">
        <v>674</v>
      </c>
      <c r="H18" s="10" t="s">
        <v>675</v>
      </c>
      <c r="I18" s="10" t="s">
        <v>626</v>
      </c>
      <c r="J18" s="10" t="s">
        <v>676</v>
      </c>
    </row>
    <row r="19" spans="1:10" ht="15" x14ac:dyDescent="0.25">
      <c r="A19" s="31" t="s">
        <v>1854</v>
      </c>
      <c r="B19" s="10" t="s">
        <v>620</v>
      </c>
      <c r="C19" s="10">
        <v>4280087</v>
      </c>
      <c r="D19" s="10" t="s">
        <v>622</v>
      </c>
      <c r="E19" s="10" t="s">
        <v>628</v>
      </c>
      <c r="F19" s="10" t="s">
        <v>623</v>
      </c>
      <c r="G19" s="10" t="s">
        <v>677</v>
      </c>
      <c r="H19" s="10" t="s">
        <v>678</v>
      </c>
      <c r="I19" s="10" t="s">
        <v>651</v>
      </c>
      <c r="J19" s="10" t="s">
        <v>679</v>
      </c>
    </row>
    <row r="20" spans="1:10" ht="15" x14ac:dyDescent="0.25">
      <c r="A20" s="31" t="s">
        <v>1855</v>
      </c>
      <c r="B20" s="10" t="s">
        <v>620</v>
      </c>
      <c r="C20" s="10">
        <v>1365654</v>
      </c>
      <c r="D20" s="10" t="s">
        <v>621</v>
      </c>
      <c r="E20" s="10" t="s">
        <v>622</v>
      </c>
      <c r="F20" s="10" t="s">
        <v>623</v>
      </c>
      <c r="G20" s="10" t="s">
        <v>680</v>
      </c>
      <c r="H20" s="10" t="s">
        <v>681</v>
      </c>
      <c r="I20" s="10" t="s">
        <v>626</v>
      </c>
      <c r="J20" s="10" t="s">
        <v>682</v>
      </c>
    </row>
    <row r="21" spans="1:10" ht="15" x14ac:dyDescent="0.25">
      <c r="A21" s="31" t="s">
        <v>1855</v>
      </c>
      <c r="B21" s="10" t="s">
        <v>620</v>
      </c>
      <c r="C21" s="10">
        <v>2330263</v>
      </c>
      <c r="D21" s="10" t="s">
        <v>633</v>
      </c>
      <c r="E21" s="10" t="s">
        <v>628</v>
      </c>
      <c r="F21" s="10" t="s">
        <v>629</v>
      </c>
      <c r="G21" s="10" t="s">
        <v>683</v>
      </c>
      <c r="H21" s="10" t="s">
        <v>684</v>
      </c>
      <c r="I21" s="10" t="s">
        <v>651</v>
      </c>
      <c r="J21" s="10" t="s">
        <v>685</v>
      </c>
    </row>
    <row r="22" spans="1:10" ht="15" x14ac:dyDescent="0.25">
      <c r="A22" s="31" t="s">
        <v>1855</v>
      </c>
      <c r="B22" s="10" t="s">
        <v>620</v>
      </c>
      <c r="C22" s="10">
        <v>2704689</v>
      </c>
      <c r="D22" s="10" t="s">
        <v>621</v>
      </c>
      <c r="E22" s="10" t="s">
        <v>633</v>
      </c>
      <c r="F22" s="10" t="s">
        <v>629</v>
      </c>
      <c r="G22" s="10" t="s">
        <v>686</v>
      </c>
      <c r="H22" s="10" t="s">
        <v>687</v>
      </c>
      <c r="I22" s="10" t="s">
        <v>651</v>
      </c>
      <c r="J22" s="10" t="s">
        <v>688</v>
      </c>
    </row>
    <row r="23" spans="1:10" ht="15" x14ac:dyDescent="0.25">
      <c r="A23" s="31" t="s">
        <v>1856</v>
      </c>
      <c r="B23" s="10" t="s">
        <v>620</v>
      </c>
      <c r="C23" s="10">
        <v>265951</v>
      </c>
      <c r="D23" s="10" t="s">
        <v>622</v>
      </c>
      <c r="E23" s="10" t="s">
        <v>621</v>
      </c>
      <c r="F23" s="10" t="s">
        <v>629</v>
      </c>
      <c r="G23" s="10" t="s">
        <v>689</v>
      </c>
      <c r="H23" s="10" t="s">
        <v>690</v>
      </c>
      <c r="I23" s="10" t="s">
        <v>626</v>
      </c>
      <c r="J23" s="10" t="s">
        <v>691</v>
      </c>
    </row>
    <row r="24" spans="1:10" ht="15" x14ac:dyDescent="0.25">
      <c r="A24" s="31" t="s">
        <v>1840</v>
      </c>
      <c r="B24" s="10" t="s">
        <v>620</v>
      </c>
      <c r="C24" s="10">
        <v>527690</v>
      </c>
      <c r="D24" s="10" t="s">
        <v>633</v>
      </c>
      <c r="E24" s="10" t="s">
        <v>621</v>
      </c>
      <c r="F24" s="10" t="s">
        <v>623</v>
      </c>
      <c r="G24" s="10" t="s">
        <v>692</v>
      </c>
      <c r="H24" s="10" t="s">
        <v>693</v>
      </c>
      <c r="I24" s="10" t="s">
        <v>626</v>
      </c>
      <c r="J24" s="10" t="s">
        <v>694</v>
      </c>
    </row>
    <row r="25" spans="1:10" ht="15" x14ac:dyDescent="0.25">
      <c r="A25" s="31" t="s">
        <v>1840</v>
      </c>
      <c r="B25" s="10" t="s">
        <v>620</v>
      </c>
      <c r="C25" s="10">
        <v>1926454</v>
      </c>
      <c r="D25" s="10" t="s">
        <v>633</v>
      </c>
      <c r="E25" s="10" t="s">
        <v>628</v>
      </c>
      <c r="F25" s="10" t="s">
        <v>623</v>
      </c>
      <c r="G25" s="10" t="s">
        <v>695</v>
      </c>
      <c r="H25" s="10" t="s">
        <v>696</v>
      </c>
      <c r="I25" s="10" t="s">
        <v>626</v>
      </c>
      <c r="J25" s="10" t="s">
        <v>697</v>
      </c>
    </row>
    <row r="26" spans="1:10" ht="15" x14ac:dyDescent="0.25">
      <c r="A26" s="31" t="s">
        <v>1840</v>
      </c>
      <c r="B26" s="10" t="s">
        <v>620</v>
      </c>
      <c r="C26" s="10">
        <v>3965838</v>
      </c>
      <c r="D26" s="10" t="s">
        <v>622</v>
      </c>
      <c r="E26" s="10" t="s">
        <v>628</v>
      </c>
      <c r="F26" s="10" t="s">
        <v>623</v>
      </c>
      <c r="G26" s="10" t="s">
        <v>698</v>
      </c>
      <c r="H26" s="10" t="s">
        <v>699</v>
      </c>
      <c r="I26" s="10" t="s">
        <v>651</v>
      </c>
      <c r="J26" s="10" t="s">
        <v>700</v>
      </c>
    </row>
    <row r="27" spans="1:10" ht="15" x14ac:dyDescent="0.25">
      <c r="A27" s="31" t="s">
        <v>1841</v>
      </c>
      <c r="B27" s="10" t="s">
        <v>620</v>
      </c>
      <c r="C27" s="10">
        <v>569634</v>
      </c>
      <c r="D27" s="10" t="s">
        <v>621</v>
      </c>
      <c r="E27" s="10" t="s">
        <v>633</v>
      </c>
      <c r="F27" s="10" t="s">
        <v>623</v>
      </c>
      <c r="G27" s="10" t="s">
        <v>701</v>
      </c>
      <c r="H27" s="10" t="s">
        <v>702</v>
      </c>
      <c r="I27" s="10" t="s">
        <v>626</v>
      </c>
      <c r="J27" s="10" t="s">
        <v>703</v>
      </c>
    </row>
    <row r="28" spans="1:10" ht="15" x14ac:dyDescent="0.25">
      <c r="A28" s="31" t="s">
        <v>1841</v>
      </c>
      <c r="B28" s="10" t="s">
        <v>620</v>
      </c>
      <c r="C28" s="10">
        <v>1675651</v>
      </c>
      <c r="D28" s="10" t="s">
        <v>622</v>
      </c>
      <c r="E28" s="10" t="s">
        <v>633</v>
      </c>
      <c r="F28" s="10" t="s">
        <v>629</v>
      </c>
      <c r="G28" s="10" t="s">
        <v>704</v>
      </c>
      <c r="H28" s="10" t="s">
        <v>705</v>
      </c>
      <c r="I28" s="10" t="s">
        <v>626</v>
      </c>
      <c r="J28" s="10" t="s">
        <v>706</v>
      </c>
    </row>
    <row r="29" spans="1:10" ht="15" x14ac:dyDescent="0.25">
      <c r="A29" s="31" t="s">
        <v>1841</v>
      </c>
      <c r="B29" s="10" t="s">
        <v>620</v>
      </c>
      <c r="C29" s="10">
        <v>1988868</v>
      </c>
      <c r="D29" s="10" t="s">
        <v>621</v>
      </c>
      <c r="E29" s="10" t="s">
        <v>622</v>
      </c>
      <c r="F29" s="10" t="s">
        <v>623</v>
      </c>
      <c r="G29" s="10" t="s">
        <v>707</v>
      </c>
      <c r="H29" s="10" t="s">
        <v>708</v>
      </c>
      <c r="I29" s="10" t="s">
        <v>626</v>
      </c>
      <c r="J29" s="10" t="s">
        <v>709</v>
      </c>
    </row>
    <row r="30" spans="1:10" ht="15" x14ac:dyDescent="0.25">
      <c r="A30" s="31" t="s">
        <v>1841</v>
      </c>
      <c r="B30" s="10" t="s">
        <v>620</v>
      </c>
      <c r="C30" s="10">
        <v>3005334</v>
      </c>
      <c r="D30" s="10" t="s">
        <v>633</v>
      </c>
      <c r="E30" s="10" t="s">
        <v>628</v>
      </c>
      <c r="F30" s="10" t="s">
        <v>629</v>
      </c>
      <c r="G30" s="10" t="s">
        <v>674</v>
      </c>
      <c r="H30" s="10" t="s">
        <v>675</v>
      </c>
      <c r="I30" s="10" t="s">
        <v>626</v>
      </c>
      <c r="J30" s="10" t="s">
        <v>710</v>
      </c>
    </row>
    <row r="31" spans="1:10" ht="15" x14ac:dyDescent="0.25">
      <c r="A31" s="31" t="s">
        <v>1842</v>
      </c>
      <c r="B31" s="10" t="s">
        <v>620</v>
      </c>
      <c r="C31" s="10">
        <v>1138210</v>
      </c>
      <c r="D31" s="10" t="s">
        <v>628</v>
      </c>
      <c r="E31" s="10" t="s">
        <v>621</v>
      </c>
      <c r="F31" s="10" t="s">
        <v>623</v>
      </c>
      <c r="G31" s="10" t="s">
        <v>711</v>
      </c>
      <c r="H31" s="10" t="s">
        <v>675</v>
      </c>
      <c r="I31" s="10" t="s">
        <v>626</v>
      </c>
      <c r="J31" s="10" t="s">
        <v>712</v>
      </c>
    </row>
    <row r="32" spans="1:10" ht="15" x14ac:dyDescent="0.25">
      <c r="A32" s="31" t="s">
        <v>1842</v>
      </c>
      <c r="B32" s="10" t="s">
        <v>620</v>
      </c>
      <c r="C32" s="10">
        <v>1565376</v>
      </c>
      <c r="D32" s="10" t="s">
        <v>622</v>
      </c>
      <c r="E32" s="10" t="s">
        <v>621</v>
      </c>
      <c r="F32" s="10" t="s">
        <v>629</v>
      </c>
      <c r="G32" s="10" t="s">
        <v>713</v>
      </c>
      <c r="H32" s="10" t="s">
        <v>714</v>
      </c>
      <c r="I32" s="10" t="s">
        <v>626</v>
      </c>
      <c r="J32" s="10" t="s">
        <v>715</v>
      </c>
    </row>
    <row r="33" spans="1:10" ht="15" x14ac:dyDescent="0.25">
      <c r="A33" s="31" t="s">
        <v>1842</v>
      </c>
      <c r="B33" s="10" t="s">
        <v>620</v>
      </c>
      <c r="C33" s="10">
        <v>2911205</v>
      </c>
      <c r="D33" s="10" t="s">
        <v>622</v>
      </c>
      <c r="E33" s="10" t="s">
        <v>628</v>
      </c>
      <c r="F33" s="10" t="s">
        <v>629</v>
      </c>
      <c r="G33" s="10" t="s">
        <v>716</v>
      </c>
      <c r="H33" s="10" t="s">
        <v>717</v>
      </c>
      <c r="I33" s="10" t="s">
        <v>651</v>
      </c>
      <c r="J33" s="10" t="s">
        <v>718</v>
      </c>
    </row>
    <row r="34" spans="1:10" ht="15" x14ac:dyDescent="0.25">
      <c r="A34" s="31" t="s">
        <v>1843</v>
      </c>
      <c r="B34" s="10" t="s">
        <v>620</v>
      </c>
      <c r="C34" s="10">
        <v>520863</v>
      </c>
      <c r="D34" s="10" t="s">
        <v>633</v>
      </c>
      <c r="E34" s="10" t="s">
        <v>621</v>
      </c>
      <c r="F34" s="10" t="s">
        <v>623</v>
      </c>
      <c r="G34" s="10" t="s">
        <v>719</v>
      </c>
      <c r="H34" s="10" t="s">
        <v>720</v>
      </c>
      <c r="I34" s="10" t="s">
        <v>626</v>
      </c>
      <c r="J34" s="10" t="s">
        <v>721</v>
      </c>
    </row>
    <row r="35" spans="1:10" ht="15" x14ac:dyDescent="0.25">
      <c r="A35" s="31" t="s">
        <v>1843</v>
      </c>
      <c r="B35" s="10" t="s">
        <v>620</v>
      </c>
      <c r="C35" s="10">
        <v>3377973</v>
      </c>
      <c r="D35" s="10" t="s">
        <v>628</v>
      </c>
      <c r="E35" s="10" t="s">
        <v>622</v>
      </c>
      <c r="F35" s="10" t="s">
        <v>629</v>
      </c>
      <c r="G35" s="10" t="s">
        <v>722</v>
      </c>
      <c r="H35" s="10" t="s">
        <v>723</v>
      </c>
      <c r="I35" s="10" t="s">
        <v>626</v>
      </c>
      <c r="J35" s="10" t="s">
        <v>724</v>
      </c>
    </row>
    <row r="36" spans="1:10" ht="15" x14ac:dyDescent="0.25">
      <c r="A36" s="31" t="s">
        <v>1843</v>
      </c>
      <c r="B36" s="10" t="s">
        <v>620</v>
      </c>
      <c r="C36" s="10">
        <v>4287313</v>
      </c>
      <c r="D36" s="10" t="s">
        <v>628</v>
      </c>
      <c r="E36" s="10" t="s">
        <v>621</v>
      </c>
      <c r="F36" s="10" t="s">
        <v>629</v>
      </c>
      <c r="G36" s="10" t="s">
        <v>725</v>
      </c>
      <c r="H36" s="10" t="s">
        <v>726</v>
      </c>
      <c r="I36" s="10" t="s">
        <v>626</v>
      </c>
      <c r="J36" s="10" t="s">
        <v>727</v>
      </c>
    </row>
    <row r="37" spans="1:10" ht="15" x14ac:dyDescent="0.25">
      <c r="A37" s="31" t="s">
        <v>1843</v>
      </c>
      <c r="B37" s="10" t="s">
        <v>620</v>
      </c>
      <c r="C37" s="10">
        <v>4433875</v>
      </c>
      <c r="D37" s="10" t="s">
        <v>622</v>
      </c>
      <c r="E37" s="10" t="s">
        <v>628</v>
      </c>
      <c r="F37" s="10" t="s">
        <v>629</v>
      </c>
      <c r="G37" s="10" t="s">
        <v>728</v>
      </c>
      <c r="H37" s="10" t="s">
        <v>729</v>
      </c>
      <c r="I37" s="10" t="s">
        <v>651</v>
      </c>
      <c r="J37" s="10" t="s">
        <v>730</v>
      </c>
    </row>
    <row r="38" spans="1:10" ht="15" x14ac:dyDescent="0.25">
      <c r="A38" s="31" t="s">
        <v>1844</v>
      </c>
      <c r="B38" s="10" t="s">
        <v>620</v>
      </c>
      <c r="C38" s="10">
        <v>3116456</v>
      </c>
      <c r="D38" s="10" t="s">
        <v>633</v>
      </c>
      <c r="E38" s="10" t="s">
        <v>622</v>
      </c>
      <c r="F38" s="10" t="s">
        <v>629</v>
      </c>
      <c r="G38" s="10" t="s">
        <v>731</v>
      </c>
      <c r="H38" s="10" t="s">
        <v>732</v>
      </c>
      <c r="I38" s="10" t="s">
        <v>626</v>
      </c>
      <c r="J38" s="10" t="s">
        <v>733</v>
      </c>
    </row>
    <row r="39" spans="1:10" ht="15" x14ac:dyDescent="0.25">
      <c r="A39" s="31" t="s">
        <v>1844</v>
      </c>
      <c r="B39" s="10" t="s">
        <v>620</v>
      </c>
      <c r="C39" s="10">
        <v>4152748</v>
      </c>
      <c r="D39" s="10" t="s">
        <v>622</v>
      </c>
      <c r="E39" s="10" t="s">
        <v>628</v>
      </c>
      <c r="F39" s="10" t="s">
        <v>629</v>
      </c>
      <c r="G39" s="10" t="s">
        <v>734</v>
      </c>
      <c r="H39" s="10" t="s">
        <v>650</v>
      </c>
      <c r="I39" s="10" t="s">
        <v>651</v>
      </c>
      <c r="J39" s="10" t="s">
        <v>735</v>
      </c>
    </row>
    <row r="40" spans="1:10" ht="15" x14ac:dyDescent="0.25">
      <c r="A40" s="31" t="s">
        <v>1844</v>
      </c>
      <c r="B40" s="10" t="s">
        <v>620</v>
      </c>
      <c r="C40" s="10">
        <v>4226224</v>
      </c>
      <c r="D40" s="10" t="s">
        <v>628</v>
      </c>
      <c r="E40" s="10" t="s">
        <v>622</v>
      </c>
      <c r="F40" s="10" t="s">
        <v>623</v>
      </c>
      <c r="G40" s="10" t="s">
        <v>736</v>
      </c>
      <c r="H40" s="10" t="s">
        <v>737</v>
      </c>
      <c r="I40" s="10" t="s">
        <v>651</v>
      </c>
      <c r="J40" s="10" t="s">
        <v>738</v>
      </c>
    </row>
    <row r="41" spans="1:10" ht="15" x14ac:dyDescent="0.25">
      <c r="A41" s="31" t="s">
        <v>1844</v>
      </c>
      <c r="B41" s="10" t="s">
        <v>620</v>
      </c>
      <c r="C41" s="10">
        <v>4431231</v>
      </c>
      <c r="D41" s="10" t="s">
        <v>622</v>
      </c>
      <c r="E41" s="10" t="s">
        <v>628</v>
      </c>
      <c r="F41" s="10" t="s">
        <v>623</v>
      </c>
      <c r="G41" s="10" t="s">
        <v>739</v>
      </c>
      <c r="H41" s="10" t="s">
        <v>740</v>
      </c>
      <c r="I41" s="10" t="s">
        <v>651</v>
      </c>
      <c r="J41" s="10" t="s">
        <v>741</v>
      </c>
    </row>
    <row r="42" spans="1:10" ht="15" x14ac:dyDescent="0.25">
      <c r="A42" s="31" t="s">
        <v>1864</v>
      </c>
      <c r="B42" s="10" t="s">
        <v>620</v>
      </c>
      <c r="C42" s="10">
        <v>1728181</v>
      </c>
      <c r="D42" s="10" t="s">
        <v>628</v>
      </c>
      <c r="E42" s="10" t="s">
        <v>622</v>
      </c>
      <c r="F42" s="10" t="s">
        <v>623</v>
      </c>
      <c r="G42" s="10" t="s">
        <v>736</v>
      </c>
      <c r="H42" s="10" t="s">
        <v>737</v>
      </c>
      <c r="I42" s="10" t="s">
        <v>651</v>
      </c>
      <c r="J42" s="10" t="s">
        <v>742</v>
      </c>
    </row>
    <row r="43" spans="1:10" ht="15" x14ac:dyDescent="0.25">
      <c r="A43" s="31" t="s">
        <v>1864</v>
      </c>
      <c r="B43" s="10" t="s">
        <v>620</v>
      </c>
      <c r="C43" s="10">
        <v>2129196</v>
      </c>
      <c r="D43" s="10" t="s">
        <v>633</v>
      </c>
      <c r="E43" s="10" t="s">
        <v>621</v>
      </c>
      <c r="F43" s="10" t="s">
        <v>629</v>
      </c>
      <c r="G43" s="10" t="s">
        <v>671</v>
      </c>
      <c r="H43" s="10" t="s">
        <v>672</v>
      </c>
      <c r="I43" s="10" t="s">
        <v>626</v>
      </c>
      <c r="J43" s="10" t="s">
        <v>743</v>
      </c>
    </row>
    <row r="44" spans="1:10" ht="15" x14ac:dyDescent="0.25">
      <c r="A44" s="31" t="s">
        <v>1864</v>
      </c>
      <c r="B44" s="10" t="s">
        <v>620</v>
      </c>
      <c r="C44" s="10">
        <v>3369994</v>
      </c>
      <c r="D44" s="10" t="s">
        <v>621</v>
      </c>
      <c r="E44" s="10" t="s">
        <v>628</v>
      </c>
      <c r="F44" s="10" t="s">
        <v>629</v>
      </c>
      <c r="G44" s="10" t="s">
        <v>744</v>
      </c>
      <c r="H44" s="10" t="s">
        <v>740</v>
      </c>
      <c r="I44" s="10" t="s">
        <v>651</v>
      </c>
      <c r="J44" s="10" t="s">
        <v>745</v>
      </c>
    </row>
    <row r="45" spans="1:10" ht="15" x14ac:dyDescent="0.25">
      <c r="A45" s="31" t="s">
        <v>1865</v>
      </c>
      <c r="B45" s="10" t="s">
        <v>620</v>
      </c>
      <c r="C45" s="10">
        <v>234603</v>
      </c>
      <c r="D45" s="10" t="s">
        <v>621</v>
      </c>
      <c r="E45" s="10" t="s">
        <v>628</v>
      </c>
      <c r="F45" s="10" t="s">
        <v>629</v>
      </c>
      <c r="G45" s="10" t="s">
        <v>744</v>
      </c>
      <c r="H45" s="10" t="s">
        <v>740</v>
      </c>
      <c r="I45" s="10" t="s">
        <v>651</v>
      </c>
      <c r="J45" s="10" t="s">
        <v>746</v>
      </c>
    </row>
    <row r="46" spans="1:10" ht="15" x14ac:dyDescent="0.25">
      <c r="A46" s="31" t="s">
        <v>1865</v>
      </c>
      <c r="B46" s="10" t="s">
        <v>620</v>
      </c>
      <c r="C46" s="10">
        <v>3735193</v>
      </c>
      <c r="D46" s="10" t="s">
        <v>622</v>
      </c>
      <c r="E46" s="10" t="s">
        <v>628</v>
      </c>
      <c r="F46" s="10" t="s">
        <v>623</v>
      </c>
      <c r="G46" s="10" t="s">
        <v>747</v>
      </c>
      <c r="H46" s="10" t="s">
        <v>748</v>
      </c>
      <c r="I46" s="10" t="s">
        <v>626</v>
      </c>
      <c r="J46" s="10" t="s">
        <v>749</v>
      </c>
    </row>
    <row r="47" spans="1:10" ht="15" x14ac:dyDescent="0.25">
      <c r="A47" s="31" t="s">
        <v>1865</v>
      </c>
      <c r="B47" s="10" t="s">
        <v>620</v>
      </c>
      <c r="C47" s="10">
        <v>4473484</v>
      </c>
      <c r="D47" s="10" t="s">
        <v>622</v>
      </c>
      <c r="E47" s="10" t="s">
        <v>628</v>
      </c>
      <c r="F47" s="10" t="s">
        <v>629</v>
      </c>
      <c r="G47" s="10" t="s">
        <v>750</v>
      </c>
      <c r="H47" s="10" t="s">
        <v>708</v>
      </c>
      <c r="I47" s="10" t="s">
        <v>626</v>
      </c>
      <c r="J47" s="10" t="s">
        <v>751</v>
      </c>
    </row>
    <row r="48" spans="1:10" ht="15" x14ac:dyDescent="0.25">
      <c r="A48" s="31" t="s">
        <v>1866</v>
      </c>
      <c r="B48" s="10" t="s">
        <v>620</v>
      </c>
      <c r="C48" s="10">
        <v>236684</v>
      </c>
      <c r="D48" s="10" t="s">
        <v>633</v>
      </c>
      <c r="E48" s="10" t="s">
        <v>628</v>
      </c>
      <c r="F48" s="10" t="s">
        <v>623</v>
      </c>
      <c r="G48" s="10" t="s">
        <v>752</v>
      </c>
      <c r="H48" s="10" t="s">
        <v>699</v>
      </c>
      <c r="I48" s="10" t="s">
        <v>651</v>
      </c>
      <c r="J48" s="10" t="s">
        <v>753</v>
      </c>
    </row>
    <row r="49" spans="1:10" ht="15" x14ac:dyDescent="0.25">
      <c r="A49" s="31" t="s">
        <v>1866</v>
      </c>
      <c r="B49" s="10" t="s">
        <v>620</v>
      </c>
      <c r="C49" s="10">
        <v>2627385</v>
      </c>
      <c r="D49" s="10" t="s">
        <v>633</v>
      </c>
      <c r="E49" s="10" t="s">
        <v>621</v>
      </c>
      <c r="F49" s="10" t="s">
        <v>629</v>
      </c>
      <c r="G49" s="10" t="s">
        <v>754</v>
      </c>
      <c r="H49" s="10" t="s">
        <v>740</v>
      </c>
      <c r="I49" s="10" t="s">
        <v>651</v>
      </c>
      <c r="J49" s="10" t="s">
        <v>755</v>
      </c>
    </row>
    <row r="50" spans="1:10" ht="15" x14ac:dyDescent="0.25">
      <c r="A50" s="31" t="s">
        <v>1866</v>
      </c>
      <c r="B50" s="10" t="s">
        <v>620</v>
      </c>
      <c r="C50" s="10">
        <v>2993789</v>
      </c>
      <c r="D50" s="10" t="s">
        <v>622</v>
      </c>
      <c r="E50" s="10" t="s">
        <v>633</v>
      </c>
      <c r="F50" s="10" t="s">
        <v>623</v>
      </c>
      <c r="G50" s="10" t="s">
        <v>646</v>
      </c>
      <c r="H50" s="10" t="s">
        <v>647</v>
      </c>
      <c r="I50" s="10" t="s">
        <v>626</v>
      </c>
      <c r="J50" s="10" t="s">
        <v>756</v>
      </c>
    </row>
    <row r="51" spans="1:10" ht="15" x14ac:dyDescent="0.25">
      <c r="A51" s="31" t="s">
        <v>1866</v>
      </c>
      <c r="B51" s="10" t="s">
        <v>620</v>
      </c>
      <c r="C51" s="10">
        <v>3153696</v>
      </c>
      <c r="D51" s="10" t="s">
        <v>622</v>
      </c>
      <c r="E51" s="10" t="s">
        <v>628</v>
      </c>
      <c r="F51" s="10" t="s">
        <v>623</v>
      </c>
      <c r="G51" s="10" t="s">
        <v>757</v>
      </c>
      <c r="H51" s="10" t="s">
        <v>748</v>
      </c>
      <c r="I51" s="10" t="s">
        <v>626</v>
      </c>
      <c r="J51" s="10" t="s">
        <v>758</v>
      </c>
    </row>
    <row r="52" spans="1:10" ht="15" x14ac:dyDescent="0.25">
      <c r="A52" s="31" t="s">
        <v>1868</v>
      </c>
      <c r="B52" s="10" t="s">
        <v>620</v>
      </c>
      <c r="C52" s="10">
        <v>473961</v>
      </c>
      <c r="D52" s="10" t="s">
        <v>628</v>
      </c>
      <c r="E52" s="10" t="s">
        <v>633</v>
      </c>
      <c r="F52" s="10" t="s">
        <v>623</v>
      </c>
      <c r="G52" s="10" t="s">
        <v>674</v>
      </c>
      <c r="H52" s="10" t="s">
        <v>675</v>
      </c>
      <c r="I52" s="10" t="s">
        <v>626</v>
      </c>
      <c r="J52" s="10" t="s">
        <v>759</v>
      </c>
    </row>
    <row r="53" spans="1:10" ht="15" x14ac:dyDescent="0.25">
      <c r="A53" s="31" t="s">
        <v>1868</v>
      </c>
      <c r="B53" s="10" t="s">
        <v>620</v>
      </c>
      <c r="C53" s="10">
        <v>1310221</v>
      </c>
      <c r="D53" s="10" t="s">
        <v>628</v>
      </c>
      <c r="E53" s="10" t="s">
        <v>621</v>
      </c>
      <c r="F53" s="10" t="s">
        <v>629</v>
      </c>
      <c r="G53" s="10" t="s">
        <v>760</v>
      </c>
      <c r="H53" s="10" t="s">
        <v>761</v>
      </c>
      <c r="I53" s="10" t="s">
        <v>626</v>
      </c>
      <c r="J53" s="10" t="s">
        <v>762</v>
      </c>
    </row>
    <row r="54" spans="1:10" ht="15" x14ac:dyDescent="0.25">
      <c r="A54" s="31" t="s">
        <v>1868</v>
      </c>
      <c r="B54" s="10" t="s">
        <v>620</v>
      </c>
      <c r="C54" s="10">
        <v>1313018</v>
      </c>
      <c r="D54" s="10" t="s">
        <v>621</v>
      </c>
      <c r="E54" s="10" t="s">
        <v>633</v>
      </c>
      <c r="F54" s="10" t="s">
        <v>629</v>
      </c>
      <c r="G54" s="10" t="s">
        <v>763</v>
      </c>
      <c r="H54" s="10" t="s">
        <v>644</v>
      </c>
      <c r="I54" s="10" t="s">
        <v>626</v>
      </c>
      <c r="J54" s="10" t="s">
        <v>764</v>
      </c>
    </row>
    <row r="55" spans="1:10" ht="15" x14ac:dyDescent="0.25">
      <c r="A55" s="31" t="s">
        <v>1869</v>
      </c>
      <c r="B55" s="10" t="s">
        <v>620</v>
      </c>
      <c r="C55" s="10">
        <v>1776065</v>
      </c>
      <c r="D55" s="10" t="s">
        <v>633</v>
      </c>
      <c r="E55" s="10" t="s">
        <v>621</v>
      </c>
      <c r="F55" s="10" t="s">
        <v>623</v>
      </c>
      <c r="G55" s="10" t="s">
        <v>692</v>
      </c>
      <c r="H55" s="10" t="s">
        <v>693</v>
      </c>
      <c r="I55" s="10" t="s">
        <v>626</v>
      </c>
      <c r="J55" s="10" t="s">
        <v>765</v>
      </c>
    </row>
    <row r="56" spans="1:10" ht="15" x14ac:dyDescent="0.25">
      <c r="A56" s="31" t="s">
        <v>1870</v>
      </c>
      <c r="B56" s="10" t="s">
        <v>620</v>
      </c>
      <c r="C56" s="10">
        <v>1886520</v>
      </c>
      <c r="D56" s="10" t="s">
        <v>621</v>
      </c>
      <c r="E56" s="10" t="s">
        <v>628</v>
      </c>
      <c r="F56" s="10" t="s">
        <v>623</v>
      </c>
      <c r="G56" s="10" t="s">
        <v>766</v>
      </c>
      <c r="H56" s="10" t="s">
        <v>767</v>
      </c>
      <c r="I56" s="10" t="s">
        <v>626</v>
      </c>
      <c r="J56" s="10" t="s">
        <v>768</v>
      </c>
    </row>
    <row r="57" spans="1:10" ht="15" x14ac:dyDescent="0.25">
      <c r="A57" s="31" t="s">
        <v>1870</v>
      </c>
      <c r="B57" s="10" t="s">
        <v>620</v>
      </c>
      <c r="C57" s="10">
        <v>1938425</v>
      </c>
      <c r="D57" s="10" t="s">
        <v>622</v>
      </c>
      <c r="E57" s="10" t="s">
        <v>628</v>
      </c>
      <c r="F57" s="10" t="s">
        <v>623</v>
      </c>
      <c r="G57" s="10" t="s">
        <v>769</v>
      </c>
      <c r="H57" s="10" t="s">
        <v>737</v>
      </c>
      <c r="I57" s="10" t="s">
        <v>651</v>
      </c>
      <c r="J57" s="10" t="s">
        <v>770</v>
      </c>
    </row>
    <row r="58" spans="1:10" ht="15" x14ac:dyDescent="0.25">
      <c r="A58" s="31" t="s">
        <v>1871</v>
      </c>
      <c r="B58" s="10" t="s">
        <v>620</v>
      </c>
      <c r="C58" s="10">
        <v>1660409</v>
      </c>
      <c r="D58" s="10" t="s">
        <v>621</v>
      </c>
      <c r="E58" s="10" t="s">
        <v>633</v>
      </c>
      <c r="F58" s="10" t="s">
        <v>623</v>
      </c>
      <c r="G58" s="10" t="s">
        <v>771</v>
      </c>
      <c r="H58" s="10" t="s">
        <v>772</v>
      </c>
      <c r="I58" s="10" t="s">
        <v>626</v>
      </c>
      <c r="J58" s="10" t="s">
        <v>773</v>
      </c>
    </row>
    <row r="59" spans="1:10" ht="15" x14ac:dyDescent="0.25">
      <c r="A59" s="31" t="s">
        <v>1871</v>
      </c>
      <c r="B59" s="10" t="s">
        <v>620</v>
      </c>
      <c r="C59" s="10">
        <v>2595939</v>
      </c>
      <c r="D59" s="10" t="s">
        <v>633</v>
      </c>
      <c r="E59" s="10" t="s">
        <v>622</v>
      </c>
      <c r="F59" s="10" t="s">
        <v>629</v>
      </c>
      <c r="G59" s="10" t="s">
        <v>774</v>
      </c>
      <c r="H59" s="10" t="s">
        <v>775</v>
      </c>
      <c r="I59" s="10" t="s">
        <v>626</v>
      </c>
      <c r="J59" s="10" t="s">
        <v>776</v>
      </c>
    </row>
    <row r="60" spans="1:10" ht="15" x14ac:dyDescent="0.25">
      <c r="A60" s="31" t="s">
        <v>1871</v>
      </c>
      <c r="B60" s="10" t="s">
        <v>620</v>
      </c>
      <c r="C60" s="10">
        <v>2652153</v>
      </c>
      <c r="D60" s="10" t="s">
        <v>622</v>
      </c>
      <c r="E60" s="10" t="s">
        <v>633</v>
      </c>
      <c r="F60" s="10" t="s">
        <v>629</v>
      </c>
      <c r="G60" s="10" t="s">
        <v>777</v>
      </c>
      <c r="H60" s="10" t="s">
        <v>678</v>
      </c>
      <c r="I60" s="10" t="s">
        <v>651</v>
      </c>
      <c r="J60" s="10" t="s">
        <v>778</v>
      </c>
    </row>
    <row r="61" spans="1:10" ht="15" x14ac:dyDescent="0.25">
      <c r="A61" s="31" t="s">
        <v>1871</v>
      </c>
      <c r="B61" s="10" t="s">
        <v>620</v>
      </c>
      <c r="C61" s="10">
        <v>3637848</v>
      </c>
      <c r="D61" s="10" t="s">
        <v>628</v>
      </c>
      <c r="E61" s="10" t="s">
        <v>621</v>
      </c>
      <c r="F61" s="10" t="s">
        <v>623</v>
      </c>
      <c r="G61" s="10" t="s">
        <v>779</v>
      </c>
      <c r="H61" s="10" t="s">
        <v>740</v>
      </c>
      <c r="I61" s="10" t="s">
        <v>651</v>
      </c>
      <c r="J61" s="10" t="s">
        <v>780</v>
      </c>
    </row>
    <row r="62" spans="1:10" ht="15" x14ac:dyDescent="0.25">
      <c r="A62" s="31" t="s">
        <v>1872</v>
      </c>
      <c r="B62" s="10" t="s">
        <v>620</v>
      </c>
      <c r="C62" s="10">
        <v>460106</v>
      </c>
      <c r="D62" s="10" t="s">
        <v>633</v>
      </c>
      <c r="E62" s="10" t="s">
        <v>622</v>
      </c>
      <c r="F62" s="10" t="s">
        <v>623</v>
      </c>
      <c r="G62" s="10" t="s">
        <v>781</v>
      </c>
      <c r="H62" s="10" t="s">
        <v>782</v>
      </c>
      <c r="I62" s="10" t="s">
        <v>626</v>
      </c>
      <c r="J62" s="10" t="s">
        <v>783</v>
      </c>
    </row>
    <row r="63" spans="1:10" ht="15" x14ac:dyDescent="0.25">
      <c r="A63" s="31" t="s">
        <v>1872</v>
      </c>
      <c r="B63" s="10" t="s">
        <v>620</v>
      </c>
      <c r="C63" s="10">
        <v>939293</v>
      </c>
      <c r="D63" s="10" t="s">
        <v>622</v>
      </c>
      <c r="E63" s="10" t="s">
        <v>628</v>
      </c>
      <c r="F63" s="10" t="s">
        <v>623</v>
      </c>
      <c r="G63" s="10" t="s">
        <v>649</v>
      </c>
      <c r="H63" s="10" t="s">
        <v>650</v>
      </c>
      <c r="I63" s="10" t="s">
        <v>651</v>
      </c>
      <c r="J63" s="10" t="s">
        <v>784</v>
      </c>
    </row>
    <row r="64" spans="1:10" ht="15" x14ac:dyDescent="0.25">
      <c r="A64" s="31" t="s">
        <v>1872</v>
      </c>
      <c r="B64" s="10" t="s">
        <v>620</v>
      </c>
      <c r="C64" s="10">
        <v>3007917</v>
      </c>
      <c r="D64" s="10" t="s">
        <v>621</v>
      </c>
      <c r="E64" s="10" t="s">
        <v>633</v>
      </c>
      <c r="F64" s="10" t="s">
        <v>623</v>
      </c>
      <c r="G64" s="10" t="s">
        <v>728</v>
      </c>
      <c r="H64" s="10" t="s">
        <v>729</v>
      </c>
      <c r="I64" s="10" t="s">
        <v>651</v>
      </c>
      <c r="J64" s="10" t="s">
        <v>785</v>
      </c>
    </row>
    <row r="65" spans="1:10" ht="15" x14ac:dyDescent="0.25">
      <c r="A65" s="31" t="s">
        <v>1872</v>
      </c>
      <c r="B65" s="10" t="s">
        <v>620</v>
      </c>
      <c r="C65" s="10">
        <v>3662963</v>
      </c>
      <c r="D65" s="10" t="s">
        <v>621</v>
      </c>
      <c r="E65" s="10" t="s">
        <v>633</v>
      </c>
      <c r="F65" s="10" t="s">
        <v>623</v>
      </c>
      <c r="G65" s="10" t="s">
        <v>786</v>
      </c>
      <c r="H65" s="10" t="s">
        <v>787</v>
      </c>
      <c r="I65" s="10" t="s">
        <v>651</v>
      </c>
      <c r="J65" s="10" t="s">
        <v>788</v>
      </c>
    </row>
    <row r="66" spans="1:10" ht="15" x14ac:dyDescent="0.25">
      <c r="A66" s="31" t="s">
        <v>1857</v>
      </c>
      <c r="B66" s="10" t="s">
        <v>620</v>
      </c>
      <c r="C66" s="10">
        <v>2053770</v>
      </c>
      <c r="D66" s="10" t="s">
        <v>628</v>
      </c>
      <c r="E66" s="10" t="s">
        <v>621</v>
      </c>
      <c r="F66" s="10" t="s">
        <v>623</v>
      </c>
      <c r="G66" s="10" t="s">
        <v>656</v>
      </c>
      <c r="H66" s="10" t="s">
        <v>657</v>
      </c>
      <c r="I66" s="10" t="s">
        <v>626</v>
      </c>
      <c r="J66" s="10" t="s">
        <v>789</v>
      </c>
    </row>
    <row r="67" spans="1:10" ht="15" x14ac:dyDescent="0.25">
      <c r="A67" s="31" t="s">
        <v>1873</v>
      </c>
      <c r="B67" s="10" t="s">
        <v>620</v>
      </c>
      <c r="C67" s="10">
        <v>1401606</v>
      </c>
      <c r="D67" s="10" t="s">
        <v>621</v>
      </c>
      <c r="E67" s="10" t="s">
        <v>628</v>
      </c>
      <c r="F67" s="10" t="s">
        <v>629</v>
      </c>
      <c r="G67" s="10" t="s">
        <v>790</v>
      </c>
      <c r="H67" s="10" t="s">
        <v>791</v>
      </c>
      <c r="I67" s="10" t="s">
        <v>626</v>
      </c>
      <c r="J67" s="10" t="s">
        <v>792</v>
      </c>
    </row>
    <row r="68" spans="1:10" ht="15" x14ac:dyDescent="0.25">
      <c r="A68" s="31" t="s">
        <v>1873</v>
      </c>
      <c r="B68" s="10" t="s">
        <v>620</v>
      </c>
      <c r="C68" s="10">
        <v>1804375</v>
      </c>
      <c r="D68" s="10" t="s">
        <v>628</v>
      </c>
      <c r="E68" s="10" t="s">
        <v>622</v>
      </c>
      <c r="F68" s="10" t="s">
        <v>623</v>
      </c>
      <c r="G68" s="10" t="s">
        <v>793</v>
      </c>
      <c r="H68" s="10" t="s">
        <v>729</v>
      </c>
      <c r="I68" s="10" t="s">
        <v>651</v>
      </c>
      <c r="J68" s="10" t="s">
        <v>794</v>
      </c>
    </row>
    <row r="69" spans="1:10" ht="15" x14ac:dyDescent="0.25">
      <c r="A69" s="31" t="s">
        <v>1873</v>
      </c>
      <c r="B69" s="10" t="s">
        <v>620</v>
      </c>
      <c r="C69" s="10">
        <v>3343107</v>
      </c>
      <c r="D69" s="10" t="s">
        <v>628</v>
      </c>
      <c r="E69" s="10" t="s">
        <v>622</v>
      </c>
      <c r="F69" s="10" t="s">
        <v>623</v>
      </c>
      <c r="G69" s="10" t="s">
        <v>795</v>
      </c>
      <c r="H69" s="10" t="s">
        <v>796</v>
      </c>
      <c r="I69" s="10" t="s">
        <v>626</v>
      </c>
      <c r="J69" s="10" t="s">
        <v>797</v>
      </c>
    </row>
    <row r="70" spans="1:10" ht="15" x14ac:dyDescent="0.25">
      <c r="A70" s="31" t="s">
        <v>1874</v>
      </c>
      <c r="B70" s="10" t="s">
        <v>620</v>
      </c>
      <c r="C70" s="10">
        <v>3005291</v>
      </c>
      <c r="D70" s="10" t="s">
        <v>628</v>
      </c>
      <c r="E70" s="10" t="s">
        <v>622</v>
      </c>
      <c r="F70" s="10" t="s">
        <v>629</v>
      </c>
      <c r="G70" s="10" t="s">
        <v>722</v>
      </c>
      <c r="H70" s="10" t="s">
        <v>723</v>
      </c>
      <c r="I70" s="10" t="s">
        <v>626</v>
      </c>
      <c r="J70" s="10" t="s">
        <v>710</v>
      </c>
    </row>
    <row r="71" spans="1:10" ht="15" x14ac:dyDescent="0.25">
      <c r="A71" s="31" t="s">
        <v>1875</v>
      </c>
      <c r="B71" s="10" t="s">
        <v>620</v>
      </c>
      <c r="C71" s="10">
        <v>718985</v>
      </c>
      <c r="D71" s="10" t="s">
        <v>633</v>
      </c>
      <c r="E71" s="10" t="s">
        <v>628</v>
      </c>
      <c r="F71" s="10" t="s">
        <v>629</v>
      </c>
      <c r="G71" s="10" t="s">
        <v>674</v>
      </c>
      <c r="H71" s="10" t="s">
        <v>675</v>
      </c>
      <c r="I71" s="10" t="s">
        <v>626</v>
      </c>
      <c r="J71" s="10" t="s">
        <v>798</v>
      </c>
    </row>
    <row r="72" spans="1:10" ht="15" x14ac:dyDescent="0.25">
      <c r="A72" s="31" t="s">
        <v>1875</v>
      </c>
      <c r="B72" s="10" t="s">
        <v>620</v>
      </c>
      <c r="C72" s="10">
        <v>1013886</v>
      </c>
      <c r="D72" s="10" t="s">
        <v>622</v>
      </c>
      <c r="E72" s="10" t="s">
        <v>628</v>
      </c>
      <c r="F72" s="10" t="s">
        <v>623</v>
      </c>
      <c r="G72" s="10" t="s">
        <v>799</v>
      </c>
      <c r="H72" s="10" t="s">
        <v>800</v>
      </c>
      <c r="I72" s="10" t="s">
        <v>626</v>
      </c>
      <c r="J72" s="10" t="s">
        <v>801</v>
      </c>
    </row>
    <row r="73" spans="1:10" ht="15" x14ac:dyDescent="0.25">
      <c r="A73" s="31" t="s">
        <v>1875</v>
      </c>
      <c r="B73" s="10" t="s">
        <v>620</v>
      </c>
      <c r="C73" s="10">
        <v>1257614</v>
      </c>
      <c r="D73" s="10" t="s">
        <v>628</v>
      </c>
      <c r="E73" s="10" t="s">
        <v>622</v>
      </c>
      <c r="F73" s="10" t="s">
        <v>629</v>
      </c>
      <c r="G73" s="10" t="s">
        <v>719</v>
      </c>
      <c r="H73" s="10" t="s">
        <v>720</v>
      </c>
      <c r="I73" s="10" t="s">
        <v>626</v>
      </c>
      <c r="J73" s="10" t="s">
        <v>802</v>
      </c>
    </row>
    <row r="74" spans="1:10" ht="15" x14ac:dyDescent="0.25">
      <c r="A74" s="31" t="s">
        <v>1875</v>
      </c>
      <c r="B74" s="10" t="s">
        <v>620</v>
      </c>
      <c r="C74" s="10">
        <v>2445120</v>
      </c>
      <c r="D74" s="10" t="s">
        <v>628</v>
      </c>
      <c r="E74" s="10" t="s">
        <v>621</v>
      </c>
      <c r="F74" s="10" t="s">
        <v>629</v>
      </c>
      <c r="G74" s="10" t="s">
        <v>803</v>
      </c>
      <c r="H74" s="10" t="s">
        <v>684</v>
      </c>
      <c r="I74" s="10" t="s">
        <v>651</v>
      </c>
      <c r="J74" s="10" t="s">
        <v>804</v>
      </c>
    </row>
    <row r="75" spans="1:10" ht="15" x14ac:dyDescent="0.25">
      <c r="A75" s="31" t="s">
        <v>1876</v>
      </c>
      <c r="B75" s="10" t="s">
        <v>620</v>
      </c>
      <c r="C75" s="10">
        <v>2732391</v>
      </c>
      <c r="D75" s="10" t="s">
        <v>628</v>
      </c>
      <c r="E75" s="10" t="s">
        <v>621</v>
      </c>
      <c r="F75" s="10" t="s">
        <v>629</v>
      </c>
      <c r="G75" s="10" t="s">
        <v>805</v>
      </c>
      <c r="H75" s="10" t="s">
        <v>806</v>
      </c>
      <c r="I75" s="10" t="s">
        <v>626</v>
      </c>
      <c r="J75" s="10" t="s">
        <v>807</v>
      </c>
    </row>
    <row r="76" spans="1:10" ht="15" x14ac:dyDescent="0.25">
      <c r="A76" s="31" t="s">
        <v>1858</v>
      </c>
      <c r="B76" s="10" t="s">
        <v>620</v>
      </c>
      <c r="C76" s="10">
        <v>1717668</v>
      </c>
      <c r="D76" s="10" t="s">
        <v>622</v>
      </c>
      <c r="E76" s="10" t="s">
        <v>621</v>
      </c>
      <c r="F76" s="10" t="s">
        <v>629</v>
      </c>
      <c r="G76" s="10" t="s">
        <v>808</v>
      </c>
      <c r="H76" s="10" t="s">
        <v>809</v>
      </c>
      <c r="I76" s="10" t="s">
        <v>626</v>
      </c>
      <c r="J76" s="10" t="s">
        <v>810</v>
      </c>
    </row>
    <row r="77" spans="1:10" ht="15" x14ac:dyDescent="0.25">
      <c r="A77" s="31" t="s">
        <v>1858</v>
      </c>
      <c r="B77" s="10" t="s">
        <v>620</v>
      </c>
      <c r="C77" s="10">
        <v>2619661</v>
      </c>
      <c r="D77" s="10" t="s">
        <v>621</v>
      </c>
      <c r="E77" s="10" t="s">
        <v>622</v>
      </c>
      <c r="F77" s="10" t="s">
        <v>629</v>
      </c>
      <c r="G77" s="10" t="s">
        <v>811</v>
      </c>
      <c r="H77" s="10" t="s">
        <v>660</v>
      </c>
      <c r="I77" s="10" t="s">
        <v>626</v>
      </c>
      <c r="J77" s="10" t="s">
        <v>812</v>
      </c>
    </row>
    <row r="78" spans="1:10" ht="15" x14ac:dyDescent="0.25">
      <c r="A78" s="31" t="s">
        <v>1858</v>
      </c>
      <c r="B78" s="10" t="s">
        <v>620</v>
      </c>
      <c r="C78" s="10">
        <v>3807704</v>
      </c>
      <c r="D78" s="10" t="s">
        <v>628</v>
      </c>
      <c r="E78" s="10" t="s">
        <v>621</v>
      </c>
      <c r="F78" s="10" t="s">
        <v>629</v>
      </c>
      <c r="G78" s="10" t="s">
        <v>813</v>
      </c>
      <c r="H78" s="10" t="s">
        <v>726</v>
      </c>
      <c r="I78" s="10" t="s">
        <v>626</v>
      </c>
      <c r="J78" s="10" t="s">
        <v>814</v>
      </c>
    </row>
    <row r="79" spans="1:10" ht="15" x14ac:dyDescent="0.25">
      <c r="A79" s="31" t="s">
        <v>1859</v>
      </c>
      <c r="B79" s="10" t="s">
        <v>620</v>
      </c>
      <c r="C79" s="10">
        <v>1100969</v>
      </c>
      <c r="D79" s="10" t="s">
        <v>633</v>
      </c>
      <c r="E79" s="10" t="s">
        <v>622</v>
      </c>
      <c r="F79" s="10" t="s">
        <v>629</v>
      </c>
      <c r="G79" s="10" t="s">
        <v>815</v>
      </c>
      <c r="H79" s="10" t="s">
        <v>732</v>
      </c>
      <c r="I79" s="10" t="s">
        <v>626</v>
      </c>
      <c r="J79" s="10" t="s">
        <v>816</v>
      </c>
    </row>
    <row r="80" spans="1:10" ht="15" x14ac:dyDescent="0.25">
      <c r="A80" s="31" t="s">
        <v>1859</v>
      </c>
      <c r="B80" s="10" t="s">
        <v>620</v>
      </c>
      <c r="C80" s="10">
        <v>1354692</v>
      </c>
      <c r="D80" s="10" t="s">
        <v>628</v>
      </c>
      <c r="E80" s="10" t="s">
        <v>621</v>
      </c>
      <c r="F80" s="10" t="s">
        <v>629</v>
      </c>
      <c r="G80" s="10" t="s">
        <v>817</v>
      </c>
      <c r="H80" s="10" t="s">
        <v>818</v>
      </c>
      <c r="I80" s="10" t="s">
        <v>626</v>
      </c>
      <c r="J80" s="10" t="s">
        <v>819</v>
      </c>
    </row>
    <row r="81" spans="1:10" ht="15" x14ac:dyDescent="0.25">
      <c r="A81" s="31" t="s">
        <v>1859</v>
      </c>
      <c r="B81" s="10" t="s">
        <v>620</v>
      </c>
      <c r="C81" s="10">
        <v>1964879</v>
      </c>
      <c r="D81" s="10" t="s">
        <v>622</v>
      </c>
      <c r="E81" s="10" t="s">
        <v>621</v>
      </c>
      <c r="F81" s="10" t="s">
        <v>629</v>
      </c>
      <c r="G81" s="10" t="s">
        <v>808</v>
      </c>
      <c r="H81" s="10" t="s">
        <v>809</v>
      </c>
      <c r="I81" s="10" t="s">
        <v>626</v>
      </c>
      <c r="J81" s="10" t="s">
        <v>820</v>
      </c>
    </row>
    <row r="82" spans="1:10" ht="15" x14ac:dyDescent="0.25">
      <c r="A82" s="31" t="s">
        <v>1859</v>
      </c>
      <c r="B82" s="10" t="s">
        <v>620</v>
      </c>
      <c r="C82" s="10">
        <v>3117781</v>
      </c>
      <c r="D82" s="10" t="s">
        <v>633</v>
      </c>
      <c r="E82" s="10" t="s">
        <v>621</v>
      </c>
      <c r="F82" s="10" t="s">
        <v>629</v>
      </c>
      <c r="G82" s="10" t="s">
        <v>821</v>
      </c>
      <c r="H82" s="10" t="s">
        <v>699</v>
      </c>
      <c r="I82" s="10" t="s">
        <v>651</v>
      </c>
      <c r="J82" s="10" t="s">
        <v>733</v>
      </c>
    </row>
    <row r="83" spans="1:10" ht="15" x14ac:dyDescent="0.25">
      <c r="A83" s="31" t="s">
        <v>1860</v>
      </c>
      <c r="B83" s="10" t="s">
        <v>620</v>
      </c>
      <c r="C83" s="10">
        <v>1025379</v>
      </c>
      <c r="D83" s="10" t="s">
        <v>628</v>
      </c>
      <c r="E83" s="10" t="s">
        <v>622</v>
      </c>
      <c r="F83" s="10" t="s">
        <v>623</v>
      </c>
      <c r="G83" s="10" t="s">
        <v>822</v>
      </c>
      <c r="H83" s="10" t="s">
        <v>823</v>
      </c>
      <c r="I83" s="10" t="s">
        <v>651</v>
      </c>
      <c r="J83" s="10" t="s">
        <v>824</v>
      </c>
    </row>
    <row r="84" spans="1:10" ht="15" x14ac:dyDescent="0.25">
      <c r="A84" s="31" t="s">
        <v>1861</v>
      </c>
      <c r="B84" s="10" t="s">
        <v>620</v>
      </c>
      <c r="C84" s="10">
        <v>1064409</v>
      </c>
      <c r="D84" s="10" t="s">
        <v>622</v>
      </c>
      <c r="E84" s="10" t="s">
        <v>628</v>
      </c>
      <c r="F84" s="10" t="s">
        <v>623</v>
      </c>
      <c r="G84" s="10" t="s">
        <v>825</v>
      </c>
      <c r="H84" s="10" t="s">
        <v>748</v>
      </c>
      <c r="I84" s="10" t="s">
        <v>626</v>
      </c>
      <c r="J84" s="10" t="s">
        <v>826</v>
      </c>
    </row>
    <row r="85" spans="1:10" ht="15" x14ac:dyDescent="0.25">
      <c r="A85" s="31" t="s">
        <v>1861</v>
      </c>
      <c r="B85" s="10" t="s">
        <v>620</v>
      </c>
      <c r="C85" s="10">
        <v>3159135</v>
      </c>
      <c r="D85" s="10" t="s">
        <v>622</v>
      </c>
      <c r="E85" s="10" t="s">
        <v>628</v>
      </c>
      <c r="F85" s="10" t="s">
        <v>629</v>
      </c>
      <c r="G85" s="10" t="s">
        <v>827</v>
      </c>
      <c r="H85" s="10" t="s">
        <v>828</v>
      </c>
      <c r="I85" s="10" t="s">
        <v>626</v>
      </c>
      <c r="J85" s="10" t="s">
        <v>829</v>
      </c>
    </row>
    <row r="86" spans="1:10" ht="15" x14ac:dyDescent="0.25">
      <c r="A86" s="31" t="s">
        <v>1862</v>
      </c>
      <c r="B86" s="10" t="s">
        <v>620</v>
      </c>
      <c r="C86" s="10">
        <v>1788678</v>
      </c>
      <c r="D86" s="10" t="s">
        <v>628</v>
      </c>
      <c r="E86" s="10" t="s">
        <v>633</v>
      </c>
      <c r="F86" s="10" t="s">
        <v>623</v>
      </c>
      <c r="G86" s="10" t="s">
        <v>830</v>
      </c>
      <c r="H86" s="10" t="s">
        <v>831</v>
      </c>
      <c r="I86" s="10" t="s">
        <v>626</v>
      </c>
      <c r="J86" s="10" t="s">
        <v>832</v>
      </c>
    </row>
    <row r="87" spans="1:10" ht="15" x14ac:dyDescent="0.25">
      <c r="A87" s="31" t="s">
        <v>1862</v>
      </c>
      <c r="B87" s="10" t="s">
        <v>620</v>
      </c>
      <c r="C87" s="10">
        <v>3586188</v>
      </c>
      <c r="D87" s="10" t="s">
        <v>622</v>
      </c>
      <c r="E87" s="10" t="s">
        <v>628</v>
      </c>
      <c r="F87" s="10" t="s">
        <v>629</v>
      </c>
      <c r="G87" s="10" t="s">
        <v>716</v>
      </c>
      <c r="H87" s="10" t="s">
        <v>717</v>
      </c>
      <c r="I87" s="10" t="s">
        <v>651</v>
      </c>
      <c r="J87" s="10" t="s">
        <v>833</v>
      </c>
    </row>
    <row r="88" spans="1:10" ht="15" x14ac:dyDescent="0.25">
      <c r="A88" s="31" t="s">
        <v>1862</v>
      </c>
      <c r="B88" s="10" t="s">
        <v>620</v>
      </c>
      <c r="C88" s="10">
        <v>4282501</v>
      </c>
      <c r="D88" s="10" t="s">
        <v>621</v>
      </c>
      <c r="E88" s="10" t="s">
        <v>633</v>
      </c>
      <c r="F88" s="10" t="s">
        <v>629</v>
      </c>
      <c r="G88" s="10" t="s">
        <v>757</v>
      </c>
      <c r="H88" s="10" t="s">
        <v>748</v>
      </c>
      <c r="I88" s="10" t="s">
        <v>626</v>
      </c>
      <c r="J88" s="10" t="s">
        <v>834</v>
      </c>
    </row>
    <row r="89" spans="1:10" ht="15" x14ac:dyDescent="0.25">
      <c r="A89" s="31" t="s">
        <v>1863</v>
      </c>
      <c r="B89" s="10" t="s">
        <v>620</v>
      </c>
      <c r="C89" s="10">
        <v>283525</v>
      </c>
      <c r="D89" s="10" t="s">
        <v>633</v>
      </c>
      <c r="E89" s="10" t="s">
        <v>622</v>
      </c>
      <c r="F89" s="10" t="s">
        <v>623</v>
      </c>
      <c r="G89" s="10" t="s">
        <v>781</v>
      </c>
      <c r="H89" s="10" t="s">
        <v>782</v>
      </c>
      <c r="I89" s="10" t="s">
        <v>626</v>
      </c>
      <c r="J89" s="10" t="s">
        <v>835</v>
      </c>
    </row>
    <row r="90" spans="1:10" ht="15" x14ac:dyDescent="0.25">
      <c r="A90" s="31" t="s">
        <v>1863</v>
      </c>
      <c r="B90" s="10" t="s">
        <v>620</v>
      </c>
      <c r="C90" s="10">
        <v>1742281</v>
      </c>
      <c r="D90" s="10" t="s">
        <v>621</v>
      </c>
      <c r="E90" s="10" t="s">
        <v>633</v>
      </c>
      <c r="F90" s="10" t="s">
        <v>623</v>
      </c>
      <c r="G90" s="10" t="s">
        <v>836</v>
      </c>
      <c r="H90" s="10" t="s">
        <v>837</v>
      </c>
      <c r="I90" s="10" t="s">
        <v>626</v>
      </c>
      <c r="J90" s="10" t="s">
        <v>838</v>
      </c>
    </row>
    <row r="91" spans="1:10" ht="15" x14ac:dyDescent="0.25">
      <c r="A91" s="31" t="s">
        <v>1878</v>
      </c>
      <c r="B91" s="10" t="s">
        <v>620</v>
      </c>
      <c r="C91" s="10">
        <v>514900</v>
      </c>
      <c r="D91" s="10" t="s">
        <v>622</v>
      </c>
      <c r="E91" s="10" t="s">
        <v>628</v>
      </c>
      <c r="F91" s="10" t="s">
        <v>629</v>
      </c>
      <c r="G91" s="10" t="s">
        <v>839</v>
      </c>
      <c r="H91" s="10" t="s">
        <v>702</v>
      </c>
      <c r="I91" s="10" t="s">
        <v>626</v>
      </c>
      <c r="J91" s="10" t="s">
        <v>840</v>
      </c>
    </row>
    <row r="92" spans="1:10" ht="15" x14ac:dyDescent="0.25">
      <c r="A92" s="31" t="s">
        <v>1878</v>
      </c>
      <c r="B92" s="10" t="s">
        <v>620</v>
      </c>
      <c r="C92" s="10">
        <v>654031</v>
      </c>
      <c r="D92" s="10" t="s">
        <v>633</v>
      </c>
      <c r="E92" s="10" t="s">
        <v>621</v>
      </c>
      <c r="F92" s="10" t="s">
        <v>623</v>
      </c>
      <c r="G92" s="10" t="s">
        <v>841</v>
      </c>
      <c r="H92" s="10" t="s">
        <v>842</v>
      </c>
      <c r="I92" s="10" t="s">
        <v>626</v>
      </c>
      <c r="J92" s="10" t="s">
        <v>843</v>
      </c>
    </row>
    <row r="93" spans="1:10" ht="15" x14ac:dyDescent="0.25">
      <c r="A93" s="31" t="s">
        <v>1878</v>
      </c>
      <c r="B93" s="10" t="s">
        <v>620</v>
      </c>
      <c r="C93" s="10">
        <v>1007875</v>
      </c>
      <c r="D93" s="10" t="s">
        <v>621</v>
      </c>
      <c r="E93" s="10" t="s">
        <v>633</v>
      </c>
      <c r="F93" s="10" t="s">
        <v>623</v>
      </c>
      <c r="G93" s="10" t="s">
        <v>844</v>
      </c>
      <c r="H93" s="10" t="s">
        <v>845</v>
      </c>
      <c r="I93" s="10" t="s">
        <v>626</v>
      </c>
      <c r="J93" s="10" t="s">
        <v>846</v>
      </c>
    </row>
    <row r="94" spans="1:10" ht="15" x14ac:dyDescent="0.25">
      <c r="A94" s="31" t="s">
        <v>1878</v>
      </c>
      <c r="B94" s="10" t="s">
        <v>620</v>
      </c>
      <c r="C94" s="10">
        <v>1164240</v>
      </c>
      <c r="D94" s="10" t="s">
        <v>628</v>
      </c>
      <c r="E94" s="10" t="s">
        <v>633</v>
      </c>
      <c r="F94" s="10" t="s">
        <v>623</v>
      </c>
      <c r="G94" s="10" t="s">
        <v>847</v>
      </c>
      <c r="H94" s="10" t="s">
        <v>848</v>
      </c>
      <c r="I94" s="10" t="s">
        <v>626</v>
      </c>
      <c r="J94" s="10" t="s">
        <v>849</v>
      </c>
    </row>
    <row r="95" spans="1:10" ht="15" x14ac:dyDescent="0.25">
      <c r="A95" s="31" t="s">
        <v>1878</v>
      </c>
      <c r="B95" s="10" t="s">
        <v>620</v>
      </c>
      <c r="C95" s="10">
        <v>3308560</v>
      </c>
      <c r="D95" s="10" t="s">
        <v>633</v>
      </c>
      <c r="E95" s="10" t="s">
        <v>628</v>
      </c>
      <c r="F95" s="10" t="s">
        <v>629</v>
      </c>
      <c r="G95" s="10" t="s">
        <v>850</v>
      </c>
      <c r="H95" s="10" t="s">
        <v>638</v>
      </c>
      <c r="I95" s="10" t="s">
        <v>626</v>
      </c>
      <c r="J95" s="10" t="s">
        <v>851</v>
      </c>
    </row>
    <row r="96" spans="1:10" ht="15" x14ac:dyDescent="0.25">
      <c r="A96" s="31" t="s">
        <v>1878</v>
      </c>
      <c r="B96" s="10" t="s">
        <v>620</v>
      </c>
      <c r="C96" s="10">
        <v>3995983</v>
      </c>
      <c r="D96" s="10" t="s">
        <v>622</v>
      </c>
      <c r="E96" s="10" t="s">
        <v>628</v>
      </c>
      <c r="F96" s="10" t="s">
        <v>623</v>
      </c>
      <c r="G96" s="10" t="s">
        <v>747</v>
      </c>
      <c r="H96" s="10" t="s">
        <v>748</v>
      </c>
      <c r="I96" s="10" t="s">
        <v>626</v>
      </c>
      <c r="J96" s="10" t="s">
        <v>852</v>
      </c>
    </row>
    <row r="97" spans="1:10" ht="15" x14ac:dyDescent="0.25">
      <c r="A97" s="31" t="s">
        <v>1878</v>
      </c>
      <c r="B97" s="10" t="s">
        <v>620</v>
      </c>
      <c r="C97" s="10">
        <v>4135495</v>
      </c>
      <c r="D97" s="10" t="s">
        <v>622</v>
      </c>
      <c r="E97" s="10" t="s">
        <v>628</v>
      </c>
      <c r="F97" s="10" t="s">
        <v>623</v>
      </c>
      <c r="G97" s="10" t="s">
        <v>853</v>
      </c>
      <c r="H97" s="10" t="s">
        <v>854</v>
      </c>
      <c r="I97" s="10" t="s">
        <v>626</v>
      </c>
      <c r="J97" s="10" t="s">
        <v>855</v>
      </c>
    </row>
    <row r="98" spans="1:10" ht="15" x14ac:dyDescent="0.25">
      <c r="A98" s="31" t="s">
        <v>1886</v>
      </c>
      <c r="B98" s="10" t="s">
        <v>620</v>
      </c>
      <c r="C98" s="10">
        <v>80680</v>
      </c>
      <c r="D98" s="10" t="s">
        <v>628</v>
      </c>
      <c r="E98" s="10" t="s">
        <v>633</v>
      </c>
      <c r="F98" s="10" t="s">
        <v>629</v>
      </c>
      <c r="G98" s="10" t="s">
        <v>653</v>
      </c>
      <c r="H98" s="10" t="s">
        <v>654</v>
      </c>
      <c r="I98" s="10" t="s">
        <v>626</v>
      </c>
      <c r="J98" s="10" t="s">
        <v>856</v>
      </c>
    </row>
    <row r="99" spans="1:10" ht="15" x14ac:dyDescent="0.25">
      <c r="A99" s="31" t="s">
        <v>1886</v>
      </c>
      <c r="B99" s="10" t="s">
        <v>620</v>
      </c>
      <c r="C99" s="10">
        <v>616028</v>
      </c>
      <c r="D99" s="10" t="s">
        <v>621</v>
      </c>
      <c r="E99" s="10" t="s">
        <v>633</v>
      </c>
      <c r="F99" s="10" t="s">
        <v>623</v>
      </c>
      <c r="G99" s="10" t="s">
        <v>734</v>
      </c>
      <c r="H99" s="10" t="s">
        <v>650</v>
      </c>
      <c r="I99" s="10" t="s">
        <v>651</v>
      </c>
      <c r="J99" s="10" t="s">
        <v>857</v>
      </c>
    </row>
    <row r="100" spans="1:10" ht="15" x14ac:dyDescent="0.25">
      <c r="A100" s="31" t="s">
        <v>1886</v>
      </c>
      <c r="B100" s="10" t="s">
        <v>620</v>
      </c>
      <c r="C100" s="10">
        <v>981105</v>
      </c>
      <c r="D100" s="10" t="s">
        <v>628</v>
      </c>
      <c r="E100" s="10" t="s">
        <v>621</v>
      </c>
      <c r="F100" s="10" t="s">
        <v>623</v>
      </c>
      <c r="G100" s="10" t="s">
        <v>858</v>
      </c>
      <c r="H100" s="10" t="s">
        <v>732</v>
      </c>
      <c r="I100" s="10" t="s">
        <v>626</v>
      </c>
      <c r="J100" s="10" t="s">
        <v>859</v>
      </c>
    </row>
    <row r="101" spans="1:10" ht="15" x14ac:dyDescent="0.25">
      <c r="A101" s="31" t="s">
        <v>1886</v>
      </c>
      <c r="B101" s="10" t="s">
        <v>620</v>
      </c>
      <c r="C101" s="10">
        <v>1216113</v>
      </c>
      <c r="D101" s="10" t="s">
        <v>622</v>
      </c>
      <c r="E101" s="10" t="s">
        <v>628</v>
      </c>
      <c r="F101" s="10" t="s">
        <v>623</v>
      </c>
      <c r="G101" s="10" t="s">
        <v>860</v>
      </c>
      <c r="H101" s="10" t="s">
        <v>861</v>
      </c>
      <c r="I101" s="10" t="s">
        <v>626</v>
      </c>
      <c r="J101" s="10" t="s">
        <v>862</v>
      </c>
    </row>
    <row r="102" spans="1:10" ht="15" x14ac:dyDescent="0.25">
      <c r="A102" s="31" t="s">
        <v>1886</v>
      </c>
      <c r="B102" s="10" t="s">
        <v>620</v>
      </c>
      <c r="C102" s="10">
        <v>1882284</v>
      </c>
      <c r="D102" s="10" t="s">
        <v>621</v>
      </c>
      <c r="E102" s="10" t="s">
        <v>633</v>
      </c>
      <c r="F102" s="10" t="s">
        <v>623</v>
      </c>
      <c r="G102" s="10" t="s">
        <v>863</v>
      </c>
      <c r="H102" s="10" t="s">
        <v>864</v>
      </c>
      <c r="I102" s="10" t="s">
        <v>626</v>
      </c>
      <c r="J102" s="10" t="s">
        <v>865</v>
      </c>
    </row>
    <row r="103" spans="1:10" ht="15" x14ac:dyDescent="0.25">
      <c r="A103" s="31" t="s">
        <v>1886</v>
      </c>
      <c r="B103" s="10" t="s">
        <v>620</v>
      </c>
      <c r="C103" s="10">
        <v>3530771</v>
      </c>
      <c r="D103" s="10" t="s">
        <v>622</v>
      </c>
      <c r="E103" s="10" t="s">
        <v>628</v>
      </c>
      <c r="F103" s="10" t="s">
        <v>629</v>
      </c>
      <c r="G103" s="10" t="s">
        <v>866</v>
      </c>
      <c r="H103" s="10" t="s">
        <v>702</v>
      </c>
      <c r="I103" s="10" t="s">
        <v>626</v>
      </c>
      <c r="J103" s="10" t="s">
        <v>867</v>
      </c>
    </row>
    <row r="104" spans="1:10" ht="15" x14ac:dyDescent="0.25">
      <c r="A104" s="31" t="s">
        <v>1887</v>
      </c>
      <c r="B104" s="10" t="s">
        <v>620</v>
      </c>
      <c r="C104" s="10">
        <v>248990</v>
      </c>
      <c r="D104" s="10" t="s">
        <v>622</v>
      </c>
      <c r="E104" s="10" t="s">
        <v>628</v>
      </c>
      <c r="F104" s="10" t="s">
        <v>629</v>
      </c>
      <c r="G104" s="10" t="s">
        <v>701</v>
      </c>
      <c r="H104" s="10" t="s">
        <v>702</v>
      </c>
      <c r="I104" s="10" t="s">
        <v>626</v>
      </c>
      <c r="J104" s="10" t="s">
        <v>868</v>
      </c>
    </row>
    <row r="105" spans="1:10" ht="15" x14ac:dyDescent="0.25">
      <c r="A105" s="31" t="s">
        <v>1887</v>
      </c>
      <c r="B105" s="10" t="s">
        <v>620</v>
      </c>
      <c r="C105" s="10">
        <v>860680</v>
      </c>
      <c r="D105" s="10" t="s">
        <v>633</v>
      </c>
      <c r="E105" s="10" t="s">
        <v>622</v>
      </c>
      <c r="F105" s="10" t="s">
        <v>629</v>
      </c>
      <c r="G105" s="10" t="s">
        <v>869</v>
      </c>
      <c r="H105" s="10" t="s">
        <v>870</v>
      </c>
      <c r="I105" s="10" t="s">
        <v>626</v>
      </c>
      <c r="J105" s="10" t="s">
        <v>871</v>
      </c>
    </row>
    <row r="106" spans="1:10" ht="15" x14ac:dyDescent="0.25">
      <c r="A106" s="31" t="s">
        <v>1887</v>
      </c>
      <c r="B106" s="10" t="s">
        <v>620</v>
      </c>
      <c r="C106" s="10">
        <v>2773762</v>
      </c>
      <c r="D106" s="10" t="s">
        <v>628</v>
      </c>
      <c r="E106" s="10" t="s">
        <v>622</v>
      </c>
      <c r="F106" s="10" t="s">
        <v>623</v>
      </c>
      <c r="G106" s="10" t="s">
        <v>872</v>
      </c>
      <c r="H106" s="10" t="s">
        <v>873</v>
      </c>
      <c r="I106" s="10" t="s">
        <v>626</v>
      </c>
      <c r="J106" s="10" t="s">
        <v>874</v>
      </c>
    </row>
    <row r="107" spans="1:10" ht="15" x14ac:dyDescent="0.25">
      <c r="A107" s="31" t="s">
        <v>1887</v>
      </c>
      <c r="B107" s="10" t="s">
        <v>620</v>
      </c>
      <c r="C107" s="10">
        <v>3548134</v>
      </c>
      <c r="D107" s="10" t="s">
        <v>621</v>
      </c>
      <c r="E107" s="10" t="s">
        <v>633</v>
      </c>
      <c r="F107" s="10" t="s">
        <v>629</v>
      </c>
      <c r="G107" s="10" t="s">
        <v>853</v>
      </c>
      <c r="H107" s="10" t="s">
        <v>854</v>
      </c>
      <c r="I107" s="10" t="s">
        <v>626</v>
      </c>
      <c r="J107" s="10" t="s">
        <v>875</v>
      </c>
    </row>
    <row r="108" spans="1:10" ht="15" x14ac:dyDescent="0.25">
      <c r="A108" s="31" t="s">
        <v>1888</v>
      </c>
      <c r="B108" s="10" t="s">
        <v>620</v>
      </c>
      <c r="C108" s="10">
        <v>611219</v>
      </c>
      <c r="D108" s="10" t="s">
        <v>633</v>
      </c>
      <c r="E108" s="10" t="s">
        <v>628</v>
      </c>
      <c r="F108" s="10" t="s">
        <v>629</v>
      </c>
      <c r="G108" s="10" t="s">
        <v>876</v>
      </c>
      <c r="H108" s="10" t="s">
        <v>831</v>
      </c>
      <c r="I108" s="10" t="s">
        <v>626</v>
      </c>
      <c r="J108" s="10" t="s">
        <v>877</v>
      </c>
    </row>
    <row r="109" spans="1:10" ht="15" x14ac:dyDescent="0.25">
      <c r="A109" s="31" t="s">
        <v>1888</v>
      </c>
      <c r="B109" s="10" t="s">
        <v>620</v>
      </c>
      <c r="C109" s="10">
        <v>665447</v>
      </c>
      <c r="D109" s="10" t="s">
        <v>622</v>
      </c>
      <c r="E109" s="10" t="s">
        <v>633</v>
      </c>
      <c r="F109" s="10" t="s">
        <v>629</v>
      </c>
      <c r="G109" s="10" t="s">
        <v>878</v>
      </c>
      <c r="H109" s="10" t="s">
        <v>708</v>
      </c>
      <c r="I109" s="10" t="s">
        <v>626</v>
      </c>
      <c r="J109" s="10" t="s">
        <v>879</v>
      </c>
    </row>
    <row r="110" spans="1:10" ht="15" x14ac:dyDescent="0.25">
      <c r="A110" s="31" t="s">
        <v>1888</v>
      </c>
      <c r="B110" s="10" t="s">
        <v>620</v>
      </c>
      <c r="C110" s="10">
        <v>1089430</v>
      </c>
      <c r="D110" s="10" t="s">
        <v>622</v>
      </c>
      <c r="E110" s="10" t="s">
        <v>628</v>
      </c>
      <c r="F110" s="10" t="s">
        <v>629</v>
      </c>
      <c r="G110" s="10" t="s">
        <v>880</v>
      </c>
      <c r="H110" s="10" t="s">
        <v>881</v>
      </c>
      <c r="I110" s="10" t="s">
        <v>626</v>
      </c>
      <c r="J110" s="10" t="s">
        <v>882</v>
      </c>
    </row>
    <row r="111" spans="1:10" ht="15" x14ac:dyDescent="0.25">
      <c r="A111" s="31" t="s">
        <v>1888</v>
      </c>
      <c r="B111" s="10" t="s">
        <v>620</v>
      </c>
      <c r="C111" s="10">
        <v>3627116</v>
      </c>
      <c r="D111" s="10" t="s">
        <v>633</v>
      </c>
      <c r="E111" s="10" t="s">
        <v>622</v>
      </c>
      <c r="F111" s="10" t="s">
        <v>629</v>
      </c>
      <c r="G111" s="10" t="s">
        <v>883</v>
      </c>
      <c r="H111" s="10" t="s">
        <v>657</v>
      </c>
      <c r="I111" s="10" t="s">
        <v>626</v>
      </c>
      <c r="J111" s="10" t="s">
        <v>884</v>
      </c>
    </row>
    <row r="112" spans="1:10" ht="15" x14ac:dyDescent="0.25">
      <c r="A112" s="31" t="s">
        <v>1888</v>
      </c>
      <c r="B112" s="10" t="s">
        <v>620</v>
      </c>
      <c r="C112" s="10">
        <v>4547305</v>
      </c>
      <c r="D112" s="10" t="s">
        <v>628</v>
      </c>
      <c r="E112" s="10" t="s">
        <v>621</v>
      </c>
      <c r="F112" s="10" t="s">
        <v>623</v>
      </c>
      <c r="G112" s="10" t="s">
        <v>885</v>
      </c>
      <c r="H112" s="10" t="s">
        <v>732</v>
      </c>
      <c r="I112" s="10" t="s">
        <v>626</v>
      </c>
      <c r="J112" s="10" t="s">
        <v>886</v>
      </c>
    </row>
    <row r="113" spans="1:10" ht="15" x14ac:dyDescent="0.25">
      <c r="A113" s="31" t="s">
        <v>1889</v>
      </c>
      <c r="B113" s="10" t="s">
        <v>620</v>
      </c>
      <c r="C113" s="10">
        <v>382778</v>
      </c>
      <c r="D113" s="10" t="s">
        <v>628</v>
      </c>
      <c r="E113" s="10" t="s">
        <v>621</v>
      </c>
      <c r="F113" s="10" t="s">
        <v>629</v>
      </c>
      <c r="G113" s="10" t="s">
        <v>725</v>
      </c>
      <c r="H113" s="10" t="s">
        <v>726</v>
      </c>
      <c r="I113" s="10" t="s">
        <v>626</v>
      </c>
      <c r="J113" s="10" t="s">
        <v>887</v>
      </c>
    </row>
    <row r="114" spans="1:10" ht="15" x14ac:dyDescent="0.25">
      <c r="A114" s="31" t="s">
        <v>1889</v>
      </c>
      <c r="B114" s="10" t="s">
        <v>620</v>
      </c>
      <c r="C114" s="10">
        <v>382778</v>
      </c>
      <c r="D114" s="10" t="s">
        <v>628</v>
      </c>
      <c r="E114" s="10" t="s">
        <v>621</v>
      </c>
      <c r="F114" s="10" t="s">
        <v>629</v>
      </c>
      <c r="G114" s="10" t="s">
        <v>888</v>
      </c>
      <c r="H114" s="10" t="s">
        <v>889</v>
      </c>
      <c r="I114" s="10" t="s">
        <v>626</v>
      </c>
      <c r="J114" s="10" t="s">
        <v>890</v>
      </c>
    </row>
    <row r="115" spans="1:10" ht="15" x14ac:dyDescent="0.25">
      <c r="A115" s="31" t="s">
        <v>1889</v>
      </c>
      <c r="B115" s="10" t="s">
        <v>620</v>
      </c>
      <c r="C115" s="10">
        <v>4022165</v>
      </c>
      <c r="D115" s="10" t="s">
        <v>633</v>
      </c>
      <c r="E115" s="10" t="s">
        <v>621</v>
      </c>
      <c r="F115" s="10" t="s">
        <v>623</v>
      </c>
      <c r="G115" s="10" t="s">
        <v>692</v>
      </c>
      <c r="H115" s="10" t="s">
        <v>693</v>
      </c>
      <c r="I115" s="10" t="s">
        <v>626</v>
      </c>
      <c r="J115" s="10" t="s">
        <v>891</v>
      </c>
    </row>
    <row r="116" spans="1:10" ht="15" x14ac:dyDescent="0.25">
      <c r="A116" s="31" t="s">
        <v>1889</v>
      </c>
      <c r="B116" s="10" t="s">
        <v>620</v>
      </c>
      <c r="C116" s="10">
        <v>4383985</v>
      </c>
      <c r="D116" s="10" t="s">
        <v>622</v>
      </c>
      <c r="E116" s="10" t="s">
        <v>633</v>
      </c>
      <c r="F116" s="10" t="s">
        <v>623</v>
      </c>
      <c r="G116" s="10" t="s">
        <v>892</v>
      </c>
      <c r="H116" s="10" t="s">
        <v>893</v>
      </c>
      <c r="I116" s="10" t="s">
        <v>626</v>
      </c>
      <c r="J116" s="10" t="s">
        <v>894</v>
      </c>
    </row>
    <row r="117" spans="1:10" ht="15" x14ac:dyDescent="0.25">
      <c r="A117" s="31" t="s">
        <v>1890</v>
      </c>
      <c r="B117" s="10" t="s">
        <v>620</v>
      </c>
      <c r="C117" s="10">
        <v>1837659</v>
      </c>
      <c r="D117" s="10" t="s">
        <v>633</v>
      </c>
      <c r="E117" s="10" t="s">
        <v>628</v>
      </c>
      <c r="F117" s="10" t="s">
        <v>623</v>
      </c>
      <c r="G117" s="10" t="s">
        <v>895</v>
      </c>
      <c r="H117" s="10" t="s">
        <v>896</v>
      </c>
      <c r="I117" s="10" t="s">
        <v>626</v>
      </c>
      <c r="J117" s="10" t="s">
        <v>897</v>
      </c>
    </row>
    <row r="118" spans="1:10" ht="15" x14ac:dyDescent="0.25">
      <c r="A118" s="31" t="s">
        <v>1890</v>
      </c>
      <c r="B118" s="10" t="s">
        <v>620</v>
      </c>
      <c r="C118" s="10">
        <v>2490484</v>
      </c>
      <c r="D118" s="10" t="s">
        <v>633</v>
      </c>
      <c r="E118" s="10" t="s">
        <v>628</v>
      </c>
      <c r="F118" s="10" t="s">
        <v>629</v>
      </c>
      <c r="G118" s="10" t="s">
        <v>898</v>
      </c>
      <c r="H118" s="10" t="s">
        <v>740</v>
      </c>
      <c r="I118" s="10" t="s">
        <v>651</v>
      </c>
      <c r="J118" s="10" t="s">
        <v>899</v>
      </c>
    </row>
    <row r="119" spans="1:10" ht="15" x14ac:dyDescent="0.25">
      <c r="A119" s="31" t="s">
        <v>1890</v>
      </c>
      <c r="B119" s="10" t="s">
        <v>620</v>
      </c>
      <c r="C119" s="10">
        <v>2760355</v>
      </c>
      <c r="D119" s="10" t="s">
        <v>628</v>
      </c>
      <c r="E119" s="10" t="s">
        <v>622</v>
      </c>
      <c r="F119" s="10" t="s">
        <v>623</v>
      </c>
      <c r="G119" s="10" t="s">
        <v>754</v>
      </c>
      <c r="H119" s="10" t="s">
        <v>740</v>
      </c>
      <c r="I119" s="10" t="s">
        <v>651</v>
      </c>
      <c r="J119" s="10" t="s">
        <v>900</v>
      </c>
    </row>
    <row r="120" spans="1:10" ht="15" x14ac:dyDescent="0.25">
      <c r="A120" s="31" t="s">
        <v>1890</v>
      </c>
      <c r="B120" s="10" t="s">
        <v>620</v>
      </c>
      <c r="C120" s="10">
        <v>4140869</v>
      </c>
      <c r="D120" s="10" t="s">
        <v>621</v>
      </c>
      <c r="E120" s="10" t="s">
        <v>628</v>
      </c>
      <c r="F120" s="10" t="s">
        <v>629</v>
      </c>
      <c r="G120" s="10" t="s">
        <v>901</v>
      </c>
      <c r="H120" s="10" t="s">
        <v>675</v>
      </c>
      <c r="I120" s="10" t="s">
        <v>626</v>
      </c>
      <c r="J120" s="10" t="s">
        <v>902</v>
      </c>
    </row>
    <row r="121" spans="1:10" ht="15" x14ac:dyDescent="0.25">
      <c r="A121" s="31" t="s">
        <v>1891</v>
      </c>
      <c r="B121" s="10" t="s">
        <v>620</v>
      </c>
      <c r="C121" s="10">
        <v>1228543</v>
      </c>
      <c r="D121" s="10" t="s">
        <v>633</v>
      </c>
      <c r="E121" s="10" t="s">
        <v>621</v>
      </c>
      <c r="F121" s="10" t="s">
        <v>623</v>
      </c>
      <c r="G121" s="10" t="s">
        <v>903</v>
      </c>
      <c r="H121" s="10" t="s">
        <v>717</v>
      </c>
      <c r="I121" s="10" t="s">
        <v>651</v>
      </c>
      <c r="J121" s="10" t="s">
        <v>904</v>
      </c>
    </row>
    <row r="122" spans="1:10" ht="15" x14ac:dyDescent="0.25">
      <c r="A122" s="31" t="s">
        <v>1891</v>
      </c>
      <c r="B122" s="10" t="s">
        <v>620</v>
      </c>
      <c r="C122" s="10">
        <v>1560761</v>
      </c>
      <c r="D122" s="10" t="s">
        <v>621</v>
      </c>
      <c r="E122" s="10" t="s">
        <v>633</v>
      </c>
      <c r="F122" s="10" t="s">
        <v>629</v>
      </c>
      <c r="G122" s="10" t="s">
        <v>649</v>
      </c>
      <c r="H122" s="10" t="s">
        <v>650</v>
      </c>
      <c r="I122" s="10" t="s">
        <v>651</v>
      </c>
      <c r="J122" s="10" t="s">
        <v>905</v>
      </c>
    </row>
    <row r="123" spans="1:10" ht="15" x14ac:dyDescent="0.25">
      <c r="A123" s="31" t="s">
        <v>1892</v>
      </c>
      <c r="B123" s="10" t="s">
        <v>620</v>
      </c>
      <c r="C123" s="10">
        <v>72717</v>
      </c>
      <c r="D123" s="10" t="s">
        <v>621</v>
      </c>
      <c r="E123" s="10" t="s">
        <v>633</v>
      </c>
      <c r="F123" s="10" t="s">
        <v>629</v>
      </c>
      <c r="G123" s="10" t="s">
        <v>906</v>
      </c>
      <c r="H123" s="10" t="s">
        <v>666</v>
      </c>
      <c r="I123" s="10" t="s">
        <v>626</v>
      </c>
      <c r="J123" s="10" t="s">
        <v>907</v>
      </c>
    </row>
    <row r="124" spans="1:10" ht="15" x14ac:dyDescent="0.25">
      <c r="A124" s="31" t="s">
        <v>1892</v>
      </c>
      <c r="B124" s="10" t="s">
        <v>620</v>
      </c>
      <c r="C124" s="10">
        <v>771813</v>
      </c>
      <c r="D124" s="10" t="s">
        <v>633</v>
      </c>
      <c r="E124" s="10" t="s">
        <v>621</v>
      </c>
      <c r="F124" s="10" t="s">
        <v>623</v>
      </c>
      <c r="G124" s="10" t="s">
        <v>841</v>
      </c>
      <c r="H124" s="10" t="s">
        <v>842</v>
      </c>
      <c r="I124" s="10" t="s">
        <v>626</v>
      </c>
      <c r="J124" s="10" t="s">
        <v>908</v>
      </c>
    </row>
    <row r="125" spans="1:10" ht="15" x14ac:dyDescent="0.25">
      <c r="A125" s="31" t="s">
        <v>1892</v>
      </c>
      <c r="B125" s="10" t="s">
        <v>620</v>
      </c>
      <c r="C125" s="10">
        <v>813585</v>
      </c>
      <c r="D125" s="10" t="s">
        <v>621</v>
      </c>
      <c r="E125" s="10" t="s">
        <v>628</v>
      </c>
      <c r="F125" s="10" t="s">
        <v>623</v>
      </c>
      <c r="G125" s="10" t="s">
        <v>777</v>
      </c>
      <c r="H125" s="10" t="s">
        <v>678</v>
      </c>
      <c r="I125" s="10" t="s">
        <v>651</v>
      </c>
      <c r="J125" s="10" t="s">
        <v>909</v>
      </c>
    </row>
    <row r="126" spans="1:10" ht="15" x14ac:dyDescent="0.25">
      <c r="A126" s="31" t="s">
        <v>1892</v>
      </c>
      <c r="B126" s="10" t="s">
        <v>620</v>
      </c>
      <c r="C126" s="10">
        <v>3743482</v>
      </c>
      <c r="D126" s="10" t="s">
        <v>622</v>
      </c>
      <c r="E126" s="10" t="s">
        <v>628</v>
      </c>
      <c r="F126" s="10" t="s">
        <v>623</v>
      </c>
      <c r="G126" s="10" t="s">
        <v>910</v>
      </c>
      <c r="H126" s="10" t="s">
        <v>911</v>
      </c>
      <c r="I126" s="10" t="s">
        <v>651</v>
      </c>
      <c r="J126" s="10" t="s">
        <v>912</v>
      </c>
    </row>
    <row r="127" spans="1:10" ht="15" x14ac:dyDescent="0.25">
      <c r="A127" s="31" t="s">
        <v>1892</v>
      </c>
      <c r="B127" s="10" t="s">
        <v>620</v>
      </c>
      <c r="C127" s="10">
        <v>4118654</v>
      </c>
      <c r="D127" s="10" t="s">
        <v>633</v>
      </c>
      <c r="E127" s="10" t="s">
        <v>628</v>
      </c>
      <c r="F127" s="10" t="s">
        <v>623</v>
      </c>
      <c r="G127" s="10" t="s">
        <v>913</v>
      </c>
      <c r="H127" s="10" t="s">
        <v>914</v>
      </c>
      <c r="I127" s="10" t="s">
        <v>626</v>
      </c>
      <c r="J127" s="10" t="s">
        <v>915</v>
      </c>
    </row>
    <row r="128" spans="1:10" ht="15" x14ac:dyDescent="0.25">
      <c r="A128" s="31" t="s">
        <v>1893</v>
      </c>
      <c r="B128" s="10" t="s">
        <v>620</v>
      </c>
      <c r="C128" s="10">
        <v>698021</v>
      </c>
      <c r="D128" s="10" t="s">
        <v>622</v>
      </c>
      <c r="E128" s="10" t="s">
        <v>628</v>
      </c>
      <c r="F128" s="10" t="s">
        <v>629</v>
      </c>
      <c r="G128" s="10" t="s">
        <v>836</v>
      </c>
      <c r="H128" s="10" t="s">
        <v>837</v>
      </c>
      <c r="I128" s="10" t="s">
        <v>626</v>
      </c>
      <c r="J128" s="10" t="s">
        <v>916</v>
      </c>
    </row>
    <row r="129" spans="1:10" ht="15" x14ac:dyDescent="0.25">
      <c r="A129" s="31" t="s">
        <v>1893</v>
      </c>
      <c r="B129" s="10" t="s">
        <v>620</v>
      </c>
      <c r="C129" s="10">
        <v>993621</v>
      </c>
      <c r="D129" s="10" t="s">
        <v>622</v>
      </c>
      <c r="E129" s="10" t="s">
        <v>621</v>
      </c>
      <c r="F129" s="10" t="s">
        <v>629</v>
      </c>
      <c r="G129" s="10" t="s">
        <v>713</v>
      </c>
      <c r="H129" s="10" t="s">
        <v>714</v>
      </c>
      <c r="I129" s="10" t="s">
        <v>626</v>
      </c>
      <c r="J129" s="10" t="s">
        <v>917</v>
      </c>
    </row>
    <row r="130" spans="1:10" ht="15" x14ac:dyDescent="0.25">
      <c r="A130" s="31" t="s">
        <v>1893</v>
      </c>
      <c r="B130" s="10" t="s">
        <v>620</v>
      </c>
      <c r="C130" s="10">
        <v>2065253</v>
      </c>
      <c r="D130" s="10" t="s">
        <v>633</v>
      </c>
      <c r="E130" s="10" t="s">
        <v>628</v>
      </c>
      <c r="F130" s="10" t="s">
        <v>629</v>
      </c>
      <c r="G130" s="10" t="s">
        <v>918</v>
      </c>
      <c r="H130" s="10" t="s">
        <v>919</v>
      </c>
      <c r="I130" s="10" t="s">
        <v>626</v>
      </c>
      <c r="J130" s="10" t="s">
        <v>920</v>
      </c>
    </row>
    <row r="131" spans="1:10" ht="15" x14ac:dyDescent="0.25">
      <c r="A131" s="31" t="s">
        <v>1893</v>
      </c>
      <c r="B131" s="10" t="s">
        <v>620</v>
      </c>
      <c r="C131" s="10">
        <v>2985312</v>
      </c>
      <c r="D131" s="10" t="s">
        <v>621</v>
      </c>
      <c r="E131" s="10" t="s">
        <v>633</v>
      </c>
      <c r="F131" s="10" t="s">
        <v>629</v>
      </c>
      <c r="G131" s="10" t="s">
        <v>921</v>
      </c>
      <c r="H131" s="10" t="s">
        <v>748</v>
      </c>
      <c r="I131" s="10" t="s">
        <v>626</v>
      </c>
      <c r="J131" s="10" t="s">
        <v>922</v>
      </c>
    </row>
    <row r="132" spans="1:10" ht="15" x14ac:dyDescent="0.25">
      <c r="A132" s="31" t="s">
        <v>1894</v>
      </c>
      <c r="B132" s="10" t="s">
        <v>620</v>
      </c>
      <c r="C132" s="10">
        <v>3278320</v>
      </c>
      <c r="D132" s="10" t="s">
        <v>628</v>
      </c>
      <c r="E132" s="10" t="s">
        <v>621</v>
      </c>
      <c r="F132" s="10" t="s">
        <v>629</v>
      </c>
      <c r="G132" s="10" t="s">
        <v>760</v>
      </c>
      <c r="H132" s="10" t="s">
        <v>761</v>
      </c>
      <c r="I132" s="10" t="s">
        <v>626</v>
      </c>
      <c r="J132" s="10" t="s">
        <v>923</v>
      </c>
    </row>
    <row r="133" spans="1:10" ht="15" x14ac:dyDescent="0.25">
      <c r="A133" s="31" t="s">
        <v>1894</v>
      </c>
      <c r="B133" s="10" t="s">
        <v>620</v>
      </c>
      <c r="C133" s="10">
        <v>3535630</v>
      </c>
      <c r="D133" s="10" t="s">
        <v>633</v>
      </c>
      <c r="E133" s="10" t="s">
        <v>628</v>
      </c>
      <c r="F133" s="10" t="s">
        <v>629</v>
      </c>
      <c r="G133" s="10" t="s">
        <v>847</v>
      </c>
      <c r="H133" s="10" t="s">
        <v>848</v>
      </c>
      <c r="I133" s="10" t="s">
        <v>626</v>
      </c>
      <c r="J133" s="10" t="s">
        <v>924</v>
      </c>
    </row>
    <row r="134" spans="1:10" ht="15" x14ac:dyDescent="0.25">
      <c r="A134" s="31" t="s">
        <v>1894</v>
      </c>
      <c r="B134" s="10" t="s">
        <v>620</v>
      </c>
      <c r="C134" s="10">
        <v>3949877</v>
      </c>
      <c r="D134" s="10" t="s">
        <v>621</v>
      </c>
      <c r="E134" s="10" t="s">
        <v>628</v>
      </c>
      <c r="F134" s="10" t="s">
        <v>629</v>
      </c>
      <c r="G134" s="10" t="s">
        <v>744</v>
      </c>
      <c r="H134" s="10" t="s">
        <v>740</v>
      </c>
      <c r="I134" s="10" t="s">
        <v>651</v>
      </c>
      <c r="J134" s="10" t="s">
        <v>925</v>
      </c>
    </row>
    <row r="135" spans="1:10" ht="15" x14ac:dyDescent="0.25">
      <c r="A135" s="31" t="s">
        <v>1894</v>
      </c>
      <c r="B135" s="10" t="s">
        <v>620</v>
      </c>
      <c r="C135" s="10">
        <v>4371770</v>
      </c>
      <c r="D135" s="10" t="s">
        <v>628</v>
      </c>
      <c r="E135" s="10" t="s">
        <v>622</v>
      </c>
      <c r="F135" s="10" t="s">
        <v>623</v>
      </c>
      <c r="G135" s="10" t="s">
        <v>795</v>
      </c>
      <c r="H135" s="10" t="s">
        <v>796</v>
      </c>
      <c r="I135" s="10" t="s">
        <v>626</v>
      </c>
      <c r="J135" s="10" t="s">
        <v>926</v>
      </c>
    </row>
    <row r="136" spans="1:10" ht="15" x14ac:dyDescent="0.25">
      <c r="A136" s="31" t="s">
        <v>1879</v>
      </c>
      <c r="B136" s="10" t="s">
        <v>620</v>
      </c>
      <c r="C136" s="10">
        <v>266049</v>
      </c>
      <c r="D136" s="10" t="s">
        <v>633</v>
      </c>
      <c r="E136" s="10" t="s">
        <v>628</v>
      </c>
      <c r="F136" s="10" t="s">
        <v>629</v>
      </c>
      <c r="G136" s="10" t="s">
        <v>898</v>
      </c>
      <c r="H136" s="10" t="s">
        <v>740</v>
      </c>
      <c r="I136" s="10" t="s">
        <v>651</v>
      </c>
      <c r="J136" s="10" t="s">
        <v>691</v>
      </c>
    </row>
    <row r="137" spans="1:10" ht="15" x14ac:dyDescent="0.25">
      <c r="A137" s="31" t="s">
        <v>1879</v>
      </c>
      <c r="B137" s="10" t="s">
        <v>620</v>
      </c>
      <c r="C137" s="10">
        <v>925336</v>
      </c>
      <c r="D137" s="10" t="s">
        <v>622</v>
      </c>
      <c r="E137" s="10" t="s">
        <v>628</v>
      </c>
      <c r="F137" s="10" t="s">
        <v>623</v>
      </c>
      <c r="G137" s="10" t="s">
        <v>677</v>
      </c>
      <c r="H137" s="10" t="s">
        <v>678</v>
      </c>
      <c r="I137" s="10" t="s">
        <v>651</v>
      </c>
      <c r="J137" s="10" t="s">
        <v>927</v>
      </c>
    </row>
    <row r="138" spans="1:10" ht="15" x14ac:dyDescent="0.25">
      <c r="A138" s="31" t="s">
        <v>1895</v>
      </c>
      <c r="B138" s="10" t="s">
        <v>620</v>
      </c>
      <c r="C138" s="10">
        <v>1219107</v>
      </c>
      <c r="D138" s="10" t="s">
        <v>628</v>
      </c>
      <c r="E138" s="10" t="s">
        <v>622</v>
      </c>
      <c r="F138" s="10" t="s">
        <v>623</v>
      </c>
      <c r="G138" s="10" t="s">
        <v>928</v>
      </c>
      <c r="H138" s="10" t="s">
        <v>929</v>
      </c>
      <c r="I138" s="10" t="s">
        <v>626</v>
      </c>
      <c r="J138" s="10" t="s">
        <v>930</v>
      </c>
    </row>
    <row r="139" spans="1:10" ht="15" x14ac:dyDescent="0.25">
      <c r="A139" s="31" t="s">
        <v>1895</v>
      </c>
      <c r="B139" s="10" t="s">
        <v>620</v>
      </c>
      <c r="C139" s="10">
        <v>1346611</v>
      </c>
      <c r="D139" s="10" t="s">
        <v>622</v>
      </c>
      <c r="E139" s="10" t="s">
        <v>628</v>
      </c>
      <c r="F139" s="10" t="s">
        <v>629</v>
      </c>
      <c r="G139" s="10" t="s">
        <v>931</v>
      </c>
      <c r="H139" s="10" t="s">
        <v>650</v>
      </c>
      <c r="I139" s="10" t="s">
        <v>651</v>
      </c>
      <c r="J139" s="10" t="s">
        <v>932</v>
      </c>
    </row>
    <row r="140" spans="1:10" ht="15" x14ac:dyDescent="0.25">
      <c r="A140" s="31" t="s">
        <v>1895</v>
      </c>
      <c r="B140" s="10" t="s">
        <v>620</v>
      </c>
      <c r="C140" s="10">
        <v>1631321</v>
      </c>
      <c r="D140" s="10" t="s">
        <v>633</v>
      </c>
      <c r="E140" s="10" t="s">
        <v>622</v>
      </c>
      <c r="F140" s="10" t="s">
        <v>629</v>
      </c>
      <c r="G140" s="10" t="s">
        <v>885</v>
      </c>
      <c r="H140" s="10" t="s">
        <v>732</v>
      </c>
      <c r="I140" s="10" t="s">
        <v>626</v>
      </c>
      <c r="J140" s="10" t="s">
        <v>933</v>
      </c>
    </row>
    <row r="141" spans="1:10" ht="15" x14ac:dyDescent="0.25">
      <c r="A141" s="31" t="s">
        <v>1895</v>
      </c>
      <c r="B141" s="10" t="s">
        <v>620</v>
      </c>
      <c r="C141" s="10">
        <v>3565695</v>
      </c>
      <c r="D141" s="10" t="s">
        <v>628</v>
      </c>
      <c r="E141" s="10" t="s">
        <v>622</v>
      </c>
      <c r="F141" s="10" t="s">
        <v>629</v>
      </c>
      <c r="G141" s="10" t="s">
        <v>934</v>
      </c>
      <c r="H141" s="10" t="s">
        <v>842</v>
      </c>
      <c r="I141" s="10" t="s">
        <v>626</v>
      </c>
      <c r="J141" s="10" t="s">
        <v>935</v>
      </c>
    </row>
    <row r="142" spans="1:10" ht="15" x14ac:dyDescent="0.25">
      <c r="A142" s="31" t="s">
        <v>1895</v>
      </c>
      <c r="B142" s="10" t="s">
        <v>620</v>
      </c>
      <c r="C142" s="10">
        <v>4050585</v>
      </c>
      <c r="D142" s="10" t="s">
        <v>621</v>
      </c>
      <c r="E142" s="10" t="s">
        <v>633</v>
      </c>
      <c r="F142" s="10" t="s">
        <v>629</v>
      </c>
      <c r="G142" s="10" t="s">
        <v>665</v>
      </c>
      <c r="H142" s="10" t="s">
        <v>666</v>
      </c>
      <c r="I142" s="10" t="s">
        <v>626</v>
      </c>
      <c r="J142" s="10" t="s">
        <v>936</v>
      </c>
    </row>
    <row r="143" spans="1:10" ht="15" x14ac:dyDescent="0.25">
      <c r="A143" s="31" t="s">
        <v>1895</v>
      </c>
      <c r="B143" s="10" t="s">
        <v>620</v>
      </c>
      <c r="C143" s="10">
        <v>4616470</v>
      </c>
      <c r="D143" s="10" t="s">
        <v>628</v>
      </c>
      <c r="E143" s="10" t="s">
        <v>622</v>
      </c>
      <c r="F143" s="10" t="s">
        <v>629</v>
      </c>
      <c r="G143" s="10" t="s">
        <v>934</v>
      </c>
      <c r="H143" s="10" t="s">
        <v>842</v>
      </c>
      <c r="I143" s="10" t="s">
        <v>626</v>
      </c>
      <c r="J143" s="10" t="s">
        <v>937</v>
      </c>
    </row>
    <row r="144" spans="1:10" ht="15" x14ac:dyDescent="0.25">
      <c r="A144" s="31" t="s">
        <v>1896</v>
      </c>
      <c r="B144" s="10" t="s">
        <v>620</v>
      </c>
      <c r="C144" s="10">
        <v>22712</v>
      </c>
      <c r="D144" s="10" t="s">
        <v>622</v>
      </c>
      <c r="E144" s="10" t="s">
        <v>633</v>
      </c>
      <c r="F144" s="10" t="s">
        <v>623</v>
      </c>
      <c r="G144" s="10" t="s">
        <v>938</v>
      </c>
      <c r="H144" s="10" t="s">
        <v>939</v>
      </c>
      <c r="I144" s="10" t="s">
        <v>626</v>
      </c>
      <c r="J144" s="10" t="s">
        <v>940</v>
      </c>
    </row>
    <row r="145" spans="1:10" ht="15" x14ac:dyDescent="0.25">
      <c r="A145" s="31" t="s">
        <v>1896</v>
      </c>
      <c r="B145" s="10" t="s">
        <v>620</v>
      </c>
      <c r="C145" s="10">
        <v>4101348</v>
      </c>
      <c r="D145" s="10" t="s">
        <v>633</v>
      </c>
      <c r="E145" s="10" t="s">
        <v>621</v>
      </c>
      <c r="F145" s="10" t="s">
        <v>623</v>
      </c>
      <c r="G145" s="10" t="s">
        <v>941</v>
      </c>
      <c r="H145" s="10" t="s">
        <v>942</v>
      </c>
      <c r="I145" s="10" t="s">
        <v>626</v>
      </c>
      <c r="J145" s="10" t="s">
        <v>943</v>
      </c>
    </row>
    <row r="146" spans="1:10" ht="15" x14ac:dyDescent="0.25">
      <c r="A146" s="31" t="s">
        <v>1897</v>
      </c>
      <c r="B146" s="10" t="s">
        <v>620</v>
      </c>
      <c r="C146" s="10">
        <v>267855</v>
      </c>
      <c r="D146" s="10" t="s">
        <v>628</v>
      </c>
      <c r="E146" s="10" t="s">
        <v>621</v>
      </c>
      <c r="F146" s="10" t="s">
        <v>629</v>
      </c>
      <c r="G146" s="10" t="s">
        <v>781</v>
      </c>
      <c r="H146" s="10" t="s">
        <v>782</v>
      </c>
      <c r="I146" s="10" t="s">
        <v>626</v>
      </c>
      <c r="J146" s="10" t="s">
        <v>944</v>
      </c>
    </row>
    <row r="147" spans="1:10" ht="15" x14ac:dyDescent="0.25">
      <c r="A147" s="31" t="s">
        <v>1897</v>
      </c>
      <c r="B147" s="10" t="s">
        <v>620</v>
      </c>
      <c r="C147" s="10">
        <v>3116456</v>
      </c>
      <c r="D147" s="10" t="s">
        <v>633</v>
      </c>
      <c r="E147" s="10" t="s">
        <v>622</v>
      </c>
      <c r="F147" s="10" t="s">
        <v>629</v>
      </c>
      <c r="G147" s="10" t="s">
        <v>731</v>
      </c>
      <c r="H147" s="10" t="s">
        <v>732</v>
      </c>
      <c r="I147" s="10" t="s">
        <v>626</v>
      </c>
      <c r="J147" s="10" t="s">
        <v>733</v>
      </c>
    </row>
    <row r="148" spans="1:10" ht="15" x14ac:dyDescent="0.25">
      <c r="A148" s="31" t="s">
        <v>1898</v>
      </c>
      <c r="B148" s="10" t="s">
        <v>620</v>
      </c>
      <c r="C148" s="10">
        <v>647150</v>
      </c>
      <c r="D148" s="10" t="s">
        <v>622</v>
      </c>
      <c r="E148" s="10" t="s">
        <v>621</v>
      </c>
      <c r="F148" s="10" t="s">
        <v>629</v>
      </c>
      <c r="G148" s="10" t="s">
        <v>945</v>
      </c>
      <c r="H148" s="10" t="s">
        <v>740</v>
      </c>
      <c r="I148" s="10" t="s">
        <v>651</v>
      </c>
      <c r="J148" s="10" t="s">
        <v>946</v>
      </c>
    </row>
    <row r="149" spans="1:10" ht="15" x14ac:dyDescent="0.25">
      <c r="A149" s="31" t="s">
        <v>1898</v>
      </c>
      <c r="B149" s="10" t="s">
        <v>620</v>
      </c>
      <c r="C149" s="10">
        <v>1149634</v>
      </c>
      <c r="D149" s="10" t="s">
        <v>622</v>
      </c>
      <c r="E149" s="10" t="s">
        <v>621</v>
      </c>
      <c r="F149" s="10" t="s">
        <v>623</v>
      </c>
      <c r="G149" s="10" t="s">
        <v>947</v>
      </c>
      <c r="H149" s="10" t="s">
        <v>823</v>
      </c>
      <c r="I149" s="10" t="s">
        <v>651</v>
      </c>
      <c r="J149" s="10" t="s">
        <v>948</v>
      </c>
    </row>
    <row r="150" spans="1:10" ht="15" x14ac:dyDescent="0.25">
      <c r="A150" s="31" t="s">
        <v>1898</v>
      </c>
      <c r="B150" s="10" t="s">
        <v>620</v>
      </c>
      <c r="C150" s="10">
        <v>1341223</v>
      </c>
      <c r="D150" s="10" t="s">
        <v>622</v>
      </c>
      <c r="E150" s="10" t="s">
        <v>633</v>
      </c>
      <c r="F150" s="10" t="s">
        <v>623</v>
      </c>
      <c r="G150" s="10" t="s">
        <v>949</v>
      </c>
      <c r="H150" s="10" t="s">
        <v>823</v>
      </c>
      <c r="I150" s="10" t="s">
        <v>651</v>
      </c>
      <c r="J150" s="10" t="s">
        <v>950</v>
      </c>
    </row>
    <row r="151" spans="1:10" ht="15" x14ac:dyDescent="0.25">
      <c r="A151" s="31" t="s">
        <v>1898</v>
      </c>
      <c r="B151" s="10" t="s">
        <v>620</v>
      </c>
      <c r="C151" s="10">
        <v>1879842</v>
      </c>
      <c r="D151" s="10" t="s">
        <v>622</v>
      </c>
      <c r="E151" s="10" t="s">
        <v>628</v>
      </c>
      <c r="F151" s="10" t="s">
        <v>629</v>
      </c>
      <c r="G151" s="10" t="s">
        <v>951</v>
      </c>
      <c r="H151" s="10" t="s">
        <v>828</v>
      </c>
      <c r="I151" s="10" t="s">
        <v>626</v>
      </c>
      <c r="J151" s="10" t="s">
        <v>952</v>
      </c>
    </row>
    <row r="152" spans="1:10" ht="15" x14ac:dyDescent="0.25">
      <c r="A152" s="31" t="s">
        <v>1898</v>
      </c>
      <c r="B152" s="10" t="s">
        <v>620</v>
      </c>
      <c r="C152" s="10">
        <v>2017423</v>
      </c>
      <c r="D152" s="10" t="s">
        <v>633</v>
      </c>
      <c r="E152" s="10" t="s">
        <v>622</v>
      </c>
      <c r="F152" s="10" t="s">
        <v>623</v>
      </c>
      <c r="G152" s="10" t="s">
        <v>953</v>
      </c>
      <c r="H152" s="10" t="s">
        <v>954</v>
      </c>
      <c r="I152" s="10" t="s">
        <v>626</v>
      </c>
      <c r="J152" s="10" t="s">
        <v>955</v>
      </c>
    </row>
    <row r="153" spans="1:10" ht="15" x14ac:dyDescent="0.25">
      <c r="A153" s="31" t="s">
        <v>1898</v>
      </c>
      <c r="B153" s="10" t="s">
        <v>620</v>
      </c>
      <c r="C153" s="10">
        <v>3682672</v>
      </c>
      <c r="D153" s="10" t="s">
        <v>628</v>
      </c>
      <c r="E153" s="10" t="s">
        <v>633</v>
      </c>
      <c r="F153" s="10" t="s">
        <v>629</v>
      </c>
      <c r="G153" s="10" t="s">
        <v>956</v>
      </c>
      <c r="H153" s="10" t="s">
        <v>957</v>
      </c>
      <c r="I153" s="10" t="s">
        <v>626</v>
      </c>
      <c r="J153" s="10" t="s">
        <v>958</v>
      </c>
    </row>
    <row r="154" spans="1:10" ht="15" x14ac:dyDescent="0.25">
      <c r="A154" s="31" t="s">
        <v>1880</v>
      </c>
      <c r="B154" s="10" t="s">
        <v>620</v>
      </c>
      <c r="C154" s="10">
        <v>1096036</v>
      </c>
      <c r="D154" s="10" t="s">
        <v>633</v>
      </c>
      <c r="E154" s="10" t="s">
        <v>621</v>
      </c>
      <c r="F154" s="10" t="s">
        <v>623</v>
      </c>
      <c r="G154" s="10" t="s">
        <v>959</v>
      </c>
      <c r="H154" s="10" t="s">
        <v>960</v>
      </c>
      <c r="I154" s="10" t="s">
        <v>626</v>
      </c>
      <c r="J154" s="10" t="s">
        <v>961</v>
      </c>
    </row>
    <row r="155" spans="1:10" ht="15" x14ac:dyDescent="0.25">
      <c r="A155" s="31" t="s">
        <v>1880</v>
      </c>
      <c r="B155" s="10" t="s">
        <v>620</v>
      </c>
      <c r="C155" s="10">
        <v>1251576</v>
      </c>
      <c r="D155" s="10" t="s">
        <v>633</v>
      </c>
      <c r="E155" s="10" t="s">
        <v>621</v>
      </c>
      <c r="F155" s="10" t="s">
        <v>623</v>
      </c>
      <c r="G155" s="10" t="s">
        <v>719</v>
      </c>
      <c r="H155" s="10" t="s">
        <v>720</v>
      </c>
      <c r="I155" s="10" t="s">
        <v>626</v>
      </c>
      <c r="J155" s="10" t="s">
        <v>962</v>
      </c>
    </row>
    <row r="156" spans="1:10" ht="15" x14ac:dyDescent="0.25">
      <c r="A156" s="31" t="s">
        <v>1880</v>
      </c>
      <c r="B156" s="10" t="s">
        <v>620</v>
      </c>
      <c r="C156" s="10">
        <v>2011639</v>
      </c>
      <c r="D156" s="10" t="s">
        <v>622</v>
      </c>
      <c r="E156" s="10" t="s">
        <v>628</v>
      </c>
      <c r="F156" s="10" t="s">
        <v>629</v>
      </c>
      <c r="G156" s="10" t="s">
        <v>963</v>
      </c>
      <c r="H156" s="10" t="s">
        <v>964</v>
      </c>
      <c r="I156" s="10" t="s">
        <v>626</v>
      </c>
      <c r="J156" s="10" t="s">
        <v>965</v>
      </c>
    </row>
    <row r="157" spans="1:10" ht="15" x14ac:dyDescent="0.25">
      <c r="A157" s="31" t="s">
        <v>1881</v>
      </c>
      <c r="B157" s="10" t="s">
        <v>620</v>
      </c>
      <c r="C157" s="10">
        <v>3459683</v>
      </c>
      <c r="D157" s="10" t="s">
        <v>621</v>
      </c>
      <c r="E157" s="10" t="s">
        <v>633</v>
      </c>
      <c r="F157" s="10" t="s">
        <v>623</v>
      </c>
      <c r="G157" s="10" t="s">
        <v>966</v>
      </c>
      <c r="H157" s="10" t="s">
        <v>967</v>
      </c>
      <c r="I157" s="10" t="s">
        <v>626</v>
      </c>
      <c r="J157" s="10" t="s">
        <v>968</v>
      </c>
    </row>
    <row r="158" spans="1:10" ht="15" x14ac:dyDescent="0.25">
      <c r="A158" s="31" t="s">
        <v>1882</v>
      </c>
      <c r="B158" s="10" t="s">
        <v>620</v>
      </c>
      <c r="C158" s="10">
        <v>2352365</v>
      </c>
      <c r="D158" s="10" t="s">
        <v>628</v>
      </c>
      <c r="E158" s="10" t="s">
        <v>622</v>
      </c>
      <c r="F158" s="10" t="s">
        <v>629</v>
      </c>
      <c r="G158" s="10" t="s">
        <v>969</v>
      </c>
      <c r="H158" s="10" t="s">
        <v>723</v>
      </c>
      <c r="I158" s="10" t="s">
        <v>626</v>
      </c>
      <c r="J158" s="10" t="s">
        <v>970</v>
      </c>
    </row>
    <row r="159" spans="1:10" ht="15" x14ac:dyDescent="0.25">
      <c r="A159" s="31" t="s">
        <v>1883</v>
      </c>
      <c r="B159" s="10" t="s">
        <v>620</v>
      </c>
      <c r="C159" s="10">
        <v>2042630</v>
      </c>
      <c r="D159" s="10" t="s">
        <v>633</v>
      </c>
      <c r="E159" s="10" t="s">
        <v>621</v>
      </c>
      <c r="F159" s="10" t="s">
        <v>623</v>
      </c>
      <c r="G159" s="10" t="s">
        <v>971</v>
      </c>
      <c r="H159" s="10" t="s">
        <v>972</v>
      </c>
      <c r="I159" s="10" t="s">
        <v>626</v>
      </c>
      <c r="J159" s="10" t="s">
        <v>973</v>
      </c>
    </row>
    <row r="160" spans="1:10" ht="15" x14ac:dyDescent="0.25">
      <c r="A160" s="31" t="s">
        <v>1883</v>
      </c>
      <c r="B160" s="10" t="s">
        <v>620</v>
      </c>
      <c r="C160" s="10">
        <v>2991630</v>
      </c>
      <c r="D160" s="10" t="s">
        <v>621</v>
      </c>
      <c r="E160" s="10" t="s">
        <v>628</v>
      </c>
      <c r="F160" s="10" t="s">
        <v>623</v>
      </c>
      <c r="G160" s="10" t="s">
        <v>974</v>
      </c>
      <c r="H160" s="10" t="s">
        <v>740</v>
      </c>
      <c r="I160" s="10" t="s">
        <v>651</v>
      </c>
      <c r="J160" s="10" t="s">
        <v>975</v>
      </c>
    </row>
    <row r="161" spans="1:10" ht="15" x14ac:dyDescent="0.25">
      <c r="A161" s="31" t="s">
        <v>1883</v>
      </c>
      <c r="B161" s="10" t="s">
        <v>620</v>
      </c>
      <c r="C161" s="10">
        <v>3054105</v>
      </c>
      <c r="D161" s="10" t="s">
        <v>628</v>
      </c>
      <c r="E161" s="10" t="s">
        <v>633</v>
      </c>
      <c r="F161" s="10" t="s">
        <v>629</v>
      </c>
      <c r="G161" s="10" t="s">
        <v>976</v>
      </c>
      <c r="H161" s="10" t="s">
        <v>977</v>
      </c>
      <c r="I161" s="10" t="s">
        <v>626</v>
      </c>
      <c r="J161" s="10" t="s">
        <v>978</v>
      </c>
    </row>
    <row r="162" spans="1:10" ht="15" x14ac:dyDescent="0.25">
      <c r="A162" s="31" t="s">
        <v>1884</v>
      </c>
      <c r="B162" s="10" t="s">
        <v>620</v>
      </c>
      <c r="C162" s="10">
        <v>691908</v>
      </c>
      <c r="D162" s="10" t="s">
        <v>622</v>
      </c>
      <c r="E162" s="10" t="s">
        <v>628</v>
      </c>
      <c r="F162" s="10" t="s">
        <v>629</v>
      </c>
      <c r="G162" s="10" t="s">
        <v>979</v>
      </c>
      <c r="H162" s="10" t="s">
        <v>980</v>
      </c>
      <c r="I162" s="10" t="s">
        <v>626</v>
      </c>
      <c r="J162" s="10" t="s">
        <v>981</v>
      </c>
    </row>
    <row r="163" spans="1:10" ht="15" x14ac:dyDescent="0.25">
      <c r="A163" s="31" t="s">
        <v>1884</v>
      </c>
      <c r="B163" s="10" t="s">
        <v>620</v>
      </c>
      <c r="C163" s="10">
        <v>966477</v>
      </c>
      <c r="D163" s="10" t="s">
        <v>633</v>
      </c>
      <c r="E163" s="10" t="s">
        <v>621</v>
      </c>
      <c r="F163" s="10" t="s">
        <v>623</v>
      </c>
      <c r="G163" s="10" t="s">
        <v>982</v>
      </c>
      <c r="H163" s="10" t="s">
        <v>720</v>
      </c>
      <c r="I163" s="10" t="s">
        <v>626</v>
      </c>
      <c r="J163" s="10" t="s">
        <v>983</v>
      </c>
    </row>
    <row r="164" spans="1:10" ht="15" x14ac:dyDescent="0.25">
      <c r="A164" s="31" t="s">
        <v>1884</v>
      </c>
      <c r="B164" s="10" t="s">
        <v>620</v>
      </c>
      <c r="C164" s="10">
        <v>1411682</v>
      </c>
      <c r="D164" s="10" t="s">
        <v>622</v>
      </c>
      <c r="E164" s="10" t="s">
        <v>628</v>
      </c>
      <c r="F164" s="10" t="s">
        <v>629</v>
      </c>
      <c r="G164" s="10" t="s">
        <v>734</v>
      </c>
      <c r="H164" s="10" t="s">
        <v>650</v>
      </c>
      <c r="I164" s="10" t="s">
        <v>651</v>
      </c>
      <c r="J164" s="10" t="s">
        <v>984</v>
      </c>
    </row>
    <row r="165" spans="1:10" ht="15" x14ac:dyDescent="0.25">
      <c r="A165" s="31" t="s">
        <v>1884</v>
      </c>
      <c r="B165" s="10" t="s">
        <v>620</v>
      </c>
      <c r="C165" s="10">
        <v>2178977</v>
      </c>
      <c r="D165" s="10" t="s">
        <v>628</v>
      </c>
      <c r="E165" s="10" t="s">
        <v>622</v>
      </c>
      <c r="F165" s="10" t="s">
        <v>623</v>
      </c>
      <c r="G165" s="10" t="s">
        <v>985</v>
      </c>
      <c r="H165" s="10" t="s">
        <v>873</v>
      </c>
      <c r="I165" s="10" t="s">
        <v>626</v>
      </c>
      <c r="J165" s="10" t="s">
        <v>986</v>
      </c>
    </row>
    <row r="166" spans="1:10" ht="15" x14ac:dyDescent="0.25">
      <c r="A166" s="31" t="s">
        <v>1884</v>
      </c>
      <c r="B166" s="10" t="s">
        <v>620</v>
      </c>
      <c r="C166" s="10">
        <v>3502901</v>
      </c>
      <c r="D166" s="10" t="s">
        <v>622</v>
      </c>
      <c r="E166" s="10" t="s">
        <v>628</v>
      </c>
      <c r="F166" s="10" t="s">
        <v>623</v>
      </c>
      <c r="G166" s="10" t="s">
        <v>860</v>
      </c>
      <c r="H166" s="10" t="s">
        <v>861</v>
      </c>
      <c r="I166" s="10" t="s">
        <v>626</v>
      </c>
      <c r="J166" s="10" t="s">
        <v>987</v>
      </c>
    </row>
    <row r="167" spans="1:10" ht="15" x14ac:dyDescent="0.25">
      <c r="A167" s="31" t="s">
        <v>1884</v>
      </c>
      <c r="B167" s="10" t="s">
        <v>620</v>
      </c>
      <c r="C167" s="10">
        <v>3871270</v>
      </c>
      <c r="D167" s="10" t="s">
        <v>621</v>
      </c>
      <c r="E167" s="10" t="s">
        <v>628</v>
      </c>
      <c r="F167" s="10" t="s">
        <v>629</v>
      </c>
      <c r="G167" s="10" t="s">
        <v>646</v>
      </c>
      <c r="H167" s="10" t="s">
        <v>647</v>
      </c>
      <c r="I167" s="10" t="s">
        <v>626</v>
      </c>
      <c r="J167" s="10" t="s">
        <v>988</v>
      </c>
    </row>
    <row r="168" spans="1:10" ht="15" x14ac:dyDescent="0.25">
      <c r="A168" s="31" t="s">
        <v>1885</v>
      </c>
      <c r="B168" s="10" t="s">
        <v>620</v>
      </c>
      <c r="C168" s="10">
        <v>393823</v>
      </c>
      <c r="D168" s="10" t="s">
        <v>633</v>
      </c>
      <c r="E168" s="10" t="s">
        <v>628</v>
      </c>
      <c r="F168" s="10" t="s">
        <v>623</v>
      </c>
      <c r="G168" s="10" t="s">
        <v>653</v>
      </c>
      <c r="H168" s="10" t="s">
        <v>654</v>
      </c>
      <c r="I168" s="10" t="s">
        <v>626</v>
      </c>
      <c r="J168" s="10" t="s">
        <v>989</v>
      </c>
    </row>
    <row r="169" spans="1:10" ht="15" x14ac:dyDescent="0.25">
      <c r="A169" s="31" t="s">
        <v>1885</v>
      </c>
      <c r="B169" s="10" t="s">
        <v>620</v>
      </c>
      <c r="C169" s="10">
        <v>1142497</v>
      </c>
      <c r="D169" s="10" t="s">
        <v>628</v>
      </c>
      <c r="E169" s="10" t="s">
        <v>622</v>
      </c>
      <c r="F169" s="10" t="s">
        <v>629</v>
      </c>
      <c r="G169" s="10" t="s">
        <v>934</v>
      </c>
      <c r="H169" s="10" t="s">
        <v>842</v>
      </c>
      <c r="I169" s="10" t="s">
        <v>626</v>
      </c>
      <c r="J169" s="10" t="s">
        <v>990</v>
      </c>
    </row>
    <row r="170" spans="1:10" ht="15" x14ac:dyDescent="0.25">
      <c r="A170" s="31" t="s">
        <v>1885</v>
      </c>
      <c r="B170" s="10" t="s">
        <v>620</v>
      </c>
      <c r="C170" s="10">
        <v>2919021</v>
      </c>
      <c r="D170" s="10" t="s">
        <v>628</v>
      </c>
      <c r="E170" s="10" t="s">
        <v>621</v>
      </c>
      <c r="F170" s="10" t="s">
        <v>629</v>
      </c>
      <c r="G170" s="10" t="s">
        <v>991</v>
      </c>
      <c r="H170" s="10" t="s">
        <v>635</v>
      </c>
      <c r="I170" s="10" t="s">
        <v>626</v>
      </c>
      <c r="J170" s="10" t="s">
        <v>992</v>
      </c>
    </row>
    <row r="171" spans="1:10" ht="15" x14ac:dyDescent="0.25">
      <c r="A171" s="31" t="s">
        <v>1899</v>
      </c>
      <c r="B171" s="10" t="s">
        <v>620</v>
      </c>
      <c r="C171" s="10">
        <v>394976</v>
      </c>
      <c r="D171" s="10" t="s">
        <v>633</v>
      </c>
      <c r="E171" s="10" t="s">
        <v>628</v>
      </c>
      <c r="F171" s="10" t="s">
        <v>623</v>
      </c>
      <c r="G171" s="10" t="s">
        <v>993</v>
      </c>
      <c r="H171" s="10" t="s">
        <v>823</v>
      </c>
      <c r="I171" s="10" t="s">
        <v>651</v>
      </c>
      <c r="J171" s="10" t="s">
        <v>994</v>
      </c>
    </row>
    <row r="172" spans="1:10" ht="15" x14ac:dyDescent="0.25">
      <c r="A172" s="31" t="s">
        <v>1899</v>
      </c>
      <c r="B172" s="10" t="s">
        <v>620</v>
      </c>
      <c r="C172" s="10">
        <v>994092</v>
      </c>
      <c r="D172" s="10" t="s">
        <v>621</v>
      </c>
      <c r="E172" s="10" t="s">
        <v>633</v>
      </c>
      <c r="F172" s="10" t="s">
        <v>629</v>
      </c>
      <c r="G172" s="10" t="s">
        <v>995</v>
      </c>
      <c r="H172" s="10" t="s">
        <v>823</v>
      </c>
      <c r="I172" s="10" t="s">
        <v>651</v>
      </c>
      <c r="J172" s="10" t="s">
        <v>996</v>
      </c>
    </row>
    <row r="173" spans="1:10" ht="15" x14ac:dyDescent="0.25">
      <c r="A173" s="31" t="s">
        <v>1899</v>
      </c>
      <c r="B173" s="10" t="s">
        <v>620</v>
      </c>
      <c r="C173" s="10">
        <v>1160073</v>
      </c>
      <c r="D173" s="10" t="s">
        <v>622</v>
      </c>
      <c r="E173" s="10" t="s">
        <v>633</v>
      </c>
      <c r="F173" s="10" t="s">
        <v>629</v>
      </c>
      <c r="G173" s="10" t="s">
        <v>997</v>
      </c>
      <c r="H173" s="10" t="s">
        <v>911</v>
      </c>
      <c r="I173" s="10" t="s">
        <v>651</v>
      </c>
      <c r="J173" s="10" t="s">
        <v>998</v>
      </c>
    </row>
    <row r="174" spans="1:10" ht="15" x14ac:dyDescent="0.25">
      <c r="A174" s="31" t="s">
        <v>1899</v>
      </c>
      <c r="B174" s="10" t="s">
        <v>620</v>
      </c>
      <c r="C174" s="10">
        <v>1554663</v>
      </c>
      <c r="D174" s="10" t="s">
        <v>628</v>
      </c>
      <c r="E174" s="10" t="s">
        <v>621</v>
      </c>
      <c r="F174" s="10" t="s">
        <v>629</v>
      </c>
      <c r="G174" s="10" t="s">
        <v>991</v>
      </c>
      <c r="H174" s="10" t="s">
        <v>635</v>
      </c>
      <c r="I174" s="10" t="s">
        <v>626</v>
      </c>
      <c r="J174" s="10" t="s">
        <v>999</v>
      </c>
    </row>
    <row r="175" spans="1:10" ht="15" x14ac:dyDescent="0.25">
      <c r="A175" s="31" t="s">
        <v>1899</v>
      </c>
      <c r="B175" s="10" t="s">
        <v>620</v>
      </c>
      <c r="C175" s="10">
        <v>2139960</v>
      </c>
      <c r="D175" s="10" t="s">
        <v>628</v>
      </c>
      <c r="E175" s="10" t="s">
        <v>621</v>
      </c>
      <c r="F175" s="10" t="s">
        <v>629</v>
      </c>
      <c r="G175" s="10" t="s">
        <v>1000</v>
      </c>
      <c r="H175" s="10" t="s">
        <v>681</v>
      </c>
      <c r="I175" s="10" t="s">
        <v>626</v>
      </c>
      <c r="J175" s="10" t="s">
        <v>1001</v>
      </c>
    </row>
    <row r="176" spans="1:10" ht="15" x14ac:dyDescent="0.25">
      <c r="A176" s="31" t="s">
        <v>1899</v>
      </c>
      <c r="B176" s="10" t="s">
        <v>620</v>
      </c>
      <c r="C176" s="10">
        <v>2299181</v>
      </c>
      <c r="D176" s="10" t="s">
        <v>633</v>
      </c>
      <c r="E176" s="10" t="s">
        <v>621</v>
      </c>
      <c r="F176" s="10" t="s">
        <v>629</v>
      </c>
      <c r="G176" s="10" t="s">
        <v>795</v>
      </c>
      <c r="H176" s="10" t="s">
        <v>796</v>
      </c>
      <c r="I176" s="10" t="s">
        <v>626</v>
      </c>
      <c r="J176" s="10" t="s">
        <v>1002</v>
      </c>
    </row>
    <row r="177" spans="1:10" ht="15" x14ac:dyDescent="0.25">
      <c r="A177" s="31" t="s">
        <v>1899</v>
      </c>
      <c r="B177" s="10" t="s">
        <v>620</v>
      </c>
      <c r="C177" s="10">
        <v>4550685</v>
      </c>
      <c r="D177" s="10" t="s">
        <v>622</v>
      </c>
      <c r="E177" s="10" t="s">
        <v>628</v>
      </c>
      <c r="F177" s="10" t="s">
        <v>629</v>
      </c>
      <c r="G177" s="10" t="s">
        <v>716</v>
      </c>
      <c r="H177" s="10" t="s">
        <v>717</v>
      </c>
      <c r="I177" s="10" t="s">
        <v>651</v>
      </c>
      <c r="J177" s="10" t="s">
        <v>1003</v>
      </c>
    </row>
    <row r="178" spans="1:10" ht="15" x14ac:dyDescent="0.25">
      <c r="A178" s="31" t="s">
        <v>1899</v>
      </c>
      <c r="B178" s="10" t="s">
        <v>620</v>
      </c>
      <c r="C178" s="10">
        <v>4634823</v>
      </c>
      <c r="D178" s="10" t="s">
        <v>633</v>
      </c>
      <c r="E178" s="10" t="s">
        <v>622</v>
      </c>
      <c r="F178" s="10" t="s">
        <v>629</v>
      </c>
      <c r="G178" s="10" t="s">
        <v>1004</v>
      </c>
      <c r="H178" s="10" t="s">
        <v>1005</v>
      </c>
      <c r="I178" s="10" t="s">
        <v>626</v>
      </c>
      <c r="J178" s="10" t="s">
        <v>1006</v>
      </c>
    </row>
    <row r="179" spans="1:10" ht="15" x14ac:dyDescent="0.25">
      <c r="A179" s="31" t="s">
        <v>1905</v>
      </c>
      <c r="B179" s="10" t="s">
        <v>620</v>
      </c>
      <c r="C179" s="10">
        <v>1486</v>
      </c>
      <c r="D179" s="10" t="s">
        <v>621</v>
      </c>
      <c r="E179" s="10" t="s">
        <v>633</v>
      </c>
      <c r="F179" s="10" t="s">
        <v>623</v>
      </c>
      <c r="G179" s="10" t="s">
        <v>966</v>
      </c>
      <c r="H179" s="10" t="s">
        <v>967</v>
      </c>
      <c r="I179" s="10" t="s">
        <v>626</v>
      </c>
      <c r="J179" s="10" t="s">
        <v>1007</v>
      </c>
    </row>
    <row r="180" spans="1:10" ht="15" x14ac:dyDescent="0.25">
      <c r="A180" s="31" t="s">
        <v>1905</v>
      </c>
      <c r="B180" s="10" t="s">
        <v>620</v>
      </c>
      <c r="C180" s="10">
        <v>1139798</v>
      </c>
      <c r="D180" s="10" t="s">
        <v>622</v>
      </c>
      <c r="E180" s="10" t="s">
        <v>628</v>
      </c>
      <c r="F180" s="10" t="s">
        <v>623</v>
      </c>
      <c r="G180" s="10" t="s">
        <v>1008</v>
      </c>
      <c r="H180" s="10" t="s">
        <v>1009</v>
      </c>
      <c r="I180" s="10" t="s">
        <v>626</v>
      </c>
      <c r="J180" s="10" t="s">
        <v>1010</v>
      </c>
    </row>
    <row r="181" spans="1:10" ht="15" x14ac:dyDescent="0.25">
      <c r="A181" s="31" t="s">
        <v>1905</v>
      </c>
      <c r="B181" s="10" t="s">
        <v>620</v>
      </c>
      <c r="C181" s="10">
        <v>3010259</v>
      </c>
      <c r="D181" s="10" t="s">
        <v>621</v>
      </c>
      <c r="E181" s="10" t="s">
        <v>628</v>
      </c>
      <c r="F181" s="10" t="s">
        <v>623</v>
      </c>
      <c r="G181" s="10" t="s">
        <v>1011</v>
      </c>
      <c r="H181" s="10" t="s">
        <v>1012</v>
      </c>
      <c r="I181" s="10" t="s">
        <v>626</v>
      </c>
      <c r="J181" s="10" t="s">
        <v>1013</v>
      </c>
    </row>
    <row r="182" spans="1:10" ht="15" x14ac:dyDescent="0.25">
      <c r="A182" s="31" t="s">
        <v>1906</v>
      </c>
      <c r="B182" s="10" t="s">
        <v>620</v>
      </c>
      <c r="C182" s="10">
        <v>759036</v>
      </c>
      <c r="D182" s="10" t="s">
        <v>622</v>
      </c>
      <c r="E182" s="10" t="s">
        <v>628</v>
      </c>
      <c r="F182" s="10" t="s">
        <v>623</v>
      </c>
      <c r="G182" s="10" t="s">
        <v>763</v>
      </c>
      <c r="H182" s="10" t="s">
        <v>644</v>
      </c>
      <c r="I182" s="10" t="s">
        <v>626</v>
      </c>
      <c r="J182" s="10" t="s">
        <v>1014</v>
      </c>
    </row>
    <row r="183" spans="1:10" ht="15" x14ac:dyDescent="0.25">
      <c r="A183" s="31" t="s">
        <v>1906</v>
      </c>
      <c r="B183" s="10" t="s">
        <v>620</v>
      </c>
      <c r="C183" s="10">
        <v>1363432</v>
      </c>
      <c r="D183" s="10" t="s">
        <v>621</v>
      </c>
      <c r="E183" s="10" t="s">
        <v>633</v>
      </c>
      <c r="F183" s="10" t="s">
        <v>623</v>
      </c>
      <c r="G183" s="10" t="s">
        <v>1015</v>
      </c>
      <c r="H183" s="10" t="s">
        <v>678</v>
      </c>
      <c r="I183" s="10" t="s">
        <v>651</v>
      </c>
      <c r="J183" s="10" t="s">
        <v>1016</v>
      </c>
    </row>
    <row r="184" spans="1:10" ht="15" x14ac:dyDescent="0.25">
      <c r="A184" s="31" t="s">
        <v>1906</v>
      </c>
      <c r="B184" s="10" t="s">
        <v>620</v>
      </c>
      <c r="C184" s="10">
        <v>2394004</v>
      </c>
      <c r="D184" s="10" t="s">
        <v>621</v>
      </c>
      <c r="E184" s="10" t="s">
        <v>628</v>
      </c>
      <c r="F184" s="10" t="s">
        <v>629</v>
      </c>
      <c r="G184" s="10" t="s">
        <v>1017</v>
      </c>
      <c r="H184" s="10" t="s">
        <v>647</v>
      </c>
      <c r="I184" s="10" t="s">
        <v>626</v>
      </c>
      <c r="J184" s="10" t="s">
        <v>1018</v>
      </c>
    </row>
    <row r="185" spans="1:10" ht="15" x14ac:dyDescent="0.25">
      <c r="A185" s="31" t="s">
        <v>1906</v>
      </c>
      <c r="B185" s="10" t="s">
        <v>620</v>
      </c>
      <c r="C185" s="10">
        <v>3323204</v>
      </c>
      <c r="D185" s="10" t="s">
        <v>622</v>
      </c>
      <c r="E185" s="10" t="s">
        <v>633</v>
      </c>
      <c r="F185" s="10" t="s">
        <v>629</v>
      </c>
      <c r="G185" s="10" t="s">
        <v>974</v>
      </c>
      <c r="H185" s="10" t="s">
        <v>740</v>
      </c>
      <c r="I185" s="10" t="s">
        <v>651</v>
      </c>
      <c r="J185" s="10" t="s">
        <v>1019</v>
      </c>
    </row>
    <row r="186" spans="1:10" ht="15" x14ac:dyDescent="0.25">
      <c r="A186" s="31" t="s">
        <v>1907</v>
      </c>
      <c r="B186" s="10" t="s">
        <v>620</v>
      </c>
      <c r="C186" s="10">
        <v>354342</v>
      </c>
      <c r="D186" s="10" t="s">
        <v>621</v>
      </c>
      <c r="E186" s="10" t="s">
        <v>633</v>
      </c>
      <c r="F186" s="10" t="s">
        <v>623</v>
      </c>
      <c r="G186" s="10" t="s">
        <v>1020</v>
      </c>
      <c r="H186" s="10" t="s">
        <v>1021</v>
      </c>
      <c r="I186" s="10" t="s">
        <v>626</v>
      </c>
      <c r="J186" s="10" t="s">
        <v>1022</v>
      </c>
    </row>
    <row r="187" spans="1:10" ht="15" x14ac:dyDescent="0.25">
      <c r="A187" s="31" t="s">
        <v>1907</v>
      </c>
      <c r="B187" s="10" t="s">
        <v>620</v>
      </c>
      <c r="C187" s="10">
        <v>562701</v>
      </c>
      <c r="D187" s="10" t="s">
        <v>628</v>
      </c>
      <c r="E187" s="10" t="s">
        <v>633</v>
      </c>
      <c r="F187" s="10" t="s">
        <v>623</v>
      </c>
      <c r="G187" s="10" t="s">
        <v>674</v>
      </c>
      <c r="H187" s="10" t="s">
        <v>675</v>
      </c>
      <c r="I187" s="10" t="s">
        <v>626</v>
      </c>
      <c r="J187" s="10" t="s">
        <v>1023</v>
      </c>
    </row>
    <row r="188" spans="1:10" ht="15" x14ac:dyDescent="0.25">
      <c r="A188" s="31" t="s">
        <v>1907</v>
      </c>
      <c r="B188" s="10" t="s">
        <v>620</v>
      </c>
      <c r="C188" s="10">
        <v>1324848</v>
      </c>
      <c r="D188" s="10" t="s">
        <v>633</v>
      </c>
      <c r="E188" s="10" t="s">
        <v>622</v>
      </c>
      <c r="F188" s="10" t="s">
        <v>623</v>
      </c>
      <c r="G188" s="10" t="s">
        <v>781</v>
      </c>
      <c r="H188" s="10" t="s">
        <v>782</v>
      </c>
      <c r="I188" s="10" t="s">
        <v>626</v>
      </c>
      <c r="J188" s="10" t="s">
        <v>1024</v>
      </c>
    </row>
    <row r="189" spans="1:10" ht="15" x14ac:dyDescent="0.25">
      <c r="A189" s="31" t="s">
        <v>1907</v>
      </c>
      <c r="B189" s="10" t="s">
        <v>620</v>
      </c>
      <c r="C189" s="10">
        <v>1763492</v>
      </c>
      <c r="D189" s="10" t="s">
        <v>633</v>
      </c>
      <c r="E189" s="10" t="s">
        <v>628</v>
      </c>
      <c r="F189" s="10" t="s">
        <v>629</v>
      </c>
      <c r="G189" s="10" t="s">
        <v>847</v>
      </c>
      <c r="H189" s="10" t="s">
        <v>848</v>
      </c>
      <c r="I189" s="10" t="s">
        <v>626</v>
      </c>
      <c r="J189" s="10" t="s">
        <v>1025</v>
      </c>
    </row>
    <row r="190" spans="1:10" ht="15" x14ac:dyDescent="0.25">
      <c r="A190" s="31" t="s">
        <v>1907</v>
      </c>
      <c r="B190" s="10" t="s">
        <v>620</v>
      </c>
      <c r="C190" s="10">
        <v>2899511</v>
      </c>
      <c r="D190" s="10" t="s">
        <v>622</v>
      </c>
      <c r="E190" s="10" t="s">
        <v>633</v>
      </c>
      <c r="F190" s="10" t="s">
        <v>629</v>
      </c>
      <c r="G190" s="10" t="s">
        <v>1026</v>
      </c>
      <c r="H190" s="10" t="s">
        <v>1027</v>
      </c>
      <c r="I190" s="10" t="s">
        <v>626</v>
      </c>
      <c r="J190" s="10" t="s">
        <v>1028</v>
      </c>
    </row>
    <row r="191" spans="1:10" ht="15" x14ac:dyDescent="0.25">
      <c r="A191" s="31" t="s">
        <v>1908</v>
      </c>
      <c r="B191" s="10" t="s">
        <v>620</v>
      </c>
      <c r="C191" s="10">
        <v>722545</v>
      </c>
      <c r="D191" s="10" t="s">
        <v>628</v>
      </c>
      <c r="E191" s="10" t="s">
        <v>621</v>
      </c>
      <c r="F191" s="10" t="s">
        <v>629</v>
      </c>
      <c r="G191" s="10" t="s">
        <v>781</v>
      </c>
      <c r="H191" s="10" t="s">
        <v>782</v>
      </c>
      <c r="I191" s="10" t="s">
        <v>626</v>
      </c>
      <c r="J191" s="10" t="s">
        <v>1029</v>
      </c>
    </row>
    <row r="192" spans="1:10" ht="15" x14ac:dyDescent="0.25">
      <c r="A192" s="31" t="s">
        <v>1908</v>
      </c>
      <c r="B192" s="10" t="s">
        <v>620</v>
      </c>
      <c r="C192" s="10">
        <v>2348389</v>
      </c>
      <c r="D192" s="10" t="s">
        <v>633</v>
      </c>
      <c r="E192" s="10" t="s">
        <v>628</v>
      </c>
      <c r="F192" s="10" t="s">
        <v>623</v>
      </c>
      <c r="G192" s="10" t="s">
        <v>895</v>
      </c>
      <c r="H192" s="10" t="s">
        <v>896</v>
      </c>
      <c r="I192" s="10" t="s">
        <v>626</v>
      </c>
      <c r="J192" s="10" t="s">
        <v>1030</v>
      </c>
    </row>
    <row r="193" spans="1:10" ht="15" x14ac:dyDescent="0.25">
      <c r="A193" s="31" t="s">
        <v>1908</v>
      </c>
      <c r="B193" s="10" t="s">
        <v>620</v>
      </c>
      <c r="C193" s="10">
        <v>2761103</v>
      </c>
      <c r="D193" s="10" t="s">
        <v>633</v>
      </c>
      <c r="E193" s="10" t="s">
        <v>628</v>
      </c>
      <c r="F193" s="10" t="s">
        <v>623</v>
      </c>
      <c r="G193" s="10" t="s">
        <v>653</v>
      </c>
      <c r="H193" s="10" t="s">
        <v>654</v>
      </c>
      <c r="I193" s="10" t="s">
        <v>626</v>
      </c>
      <c r="J193" s="10" t="s">
        <v>1031</v>
      </c>
    </row>
    <row r="194" spans="1:10" ht="15" x14ac:dyDescent="0.25">
      <c r="A194" s="31" t="s">
        <v>1908</v>
      </c>
      <c r="B194" s="10" t="s">
        <v>620</v>
      </c>
      <c r="C194" s="10">
        <v>3408600</v>
      </c>
      <c r="D194" s="10" t="s">
        <v>633</v>
      </c>
      <c r="E194" s="10" t="s">
        <v>628</v>
      </c>
      <c r="F194" s="10" t="s">
        <v>623</v>
      </c>
      <c r="G194" s="10" t="s">
        <v>895</v>
      </c>
      <c r="H194" s="10" t="s">
        <v>896</v>
      </c>
      <c r="I194" s="10" t="s">
        <v>626</v>
      </c>
      <c r="J194" s="10" t="s">
        <v>1032</v>
      </c>
    </row>
    <row r="195" spans="1:10" ht="15" x14ac:dyDescent="0.25">
      <c r="A195" s="31" t="s">
        <v>1908</v>
      </c>
      <c r="B195" s="10" t="s">
        <v>620</v>
      </c>
      <c r="C195" s="10">
        <v>3802957</v>
      </c>
      <c r="D195" s="10" t="s">
        <v>628</v>
      </c>
      <c r="E195" s="10" t="s">
        <v>633</v>
      </c>
      <c r="F195" s="10" t="s">
        <v>629</v>
      </c>
      <c r="G195" s="10" t="s">
        <v>1033</v>
      </c>
      <c r="H195" s="10" t="s">
        <v>740</v>
      </c>
      <c r="I195" s="10" t="s">
        <v>651</v>
      </c>
      <c r="J195" s="10" t="s">
        <v>1034</v>
      </c>
    </row>
    <row r="196" spans="1:10" ht="15" x14ac:dyDescent="0.25">
      <c r="A196" s="31" t="s">
        <v>1908</v>
      </c>
      <c r="B196" s="10" t="s">
        <v>620</v>
      </c>
      <c r="C196" s="10">
        <v>3886946</v>
      </c>
      <c r="D196" s="10" t="s">
        <v>628</v>
      </c>
      <c r="E196" s="10" t="s">
        <v>621</v>
      </c>
      <c r="F196" s="10" t="s">
        <v>623</v>
      </c>
      <c r="G196" s="10" t="s">
        <v>1035</v>
      </c>
      <c r="H196" s="10" t="s">
        <v>1036</v>
      </c>
      <c r="I196" s="10" t="s">
        <v>626</v>
      </c>
      <c r="J196" s="10" t="s">
        <v>1037</v>
      </c>
    </row>
    <row r="197" spans="1:10" ht="15" x14ac:dyDescent="0.25">
      <c r="A197" s="31" t="s">
        <v>1908</v>
      </c>
      <c r="B197" s="10" t="s">
        <v>620</v>
      </c>
      <c r="C197" s="10">
        <v>4123119</v>
      </c>
      <c r="D197" s="10" t="s">
        <v>622</v>
      </c>
      <c r="E197" s="10" t="s">
        <v>628</v>
      </c>
      <c r="F197" s="10" t="s">
        <v>629</v>
      </c>
      <c r="G197" s="10" t="s">
        <v>1038</v>
      </c>
      <c r="H197" s="10" t="s">
        <v>845</v>
      </c>
      <c r="I197" s="10" t="s">
        <v>626</v>
      </c>
      <c r="J197" s="10" t="s">
        <v>1039</v>
      </c>
    </row>
    <row r="198" spans="1:10" ht="15" x14ac:dyDescent="0.25">
      <c r="A198" s="31" t="s">
        <v>1908</v>
      </c>
      <c r="B198" s="10" t="s">
        <v>620</v>
      </c>
      <c r="C198" s="10">
        <v>4188786</v>
      </c>
      <c r="D198" s="10" t="s">
        <v>633</v>
      </c>
      <c r="E198" s="10" t="s">
        <v>621</v>
      </c>
      <c r="F198" s="10" t="s">
        <v>623</v>
      </c>
      <c r="G198" s="10" t="s">
        <v>692</v>
      </c>
      <c r="H198" s="10" t="s">
        <v>693</v>
      </c>
      <c r="I198" s="10" t="s">
        <v>626</v>
      </c>
      <c r="J198" s="10" t="s">
        <v>1040</v>
      </c>
    </row>
    <row r="199" spans="1:10" ht="15" x14ac:dyDescent="0.25">
      <c r="A199" s="31" t="s">
        <v>1909</v>
      </c>
      <c r="B199" s="10" t="s">
        <v>620</v>
      </c>
      <c r="C199" s="10">
        <v>2567610</v>
      </c>
      <c r="D199" s="10" t="s">
        <v>622</v>
      </c>
      <c r="E199" s="10" t="s">
        <v>628</v>
      </c>
      <c r="F199" s="10" t="s">
        <v>629</v>
      </c>
      <c r="G199" s="10" t="s">
        <v>786</v>
      </c>
      <c r="H199" s="10" t="s">
        <v>787</v>
      </c>
      <c r="I199" s="10" t="s">
        <v>651</v>
      </c>
      <c r="J199" s="10" t="s">
        <v>1041</v>
      </c>
    </row>
    <row r="200" spans="1:10" ht="15" x14ac:dyDescent="0.25">
      <c r="A200" s="31" t="s">
        <v>1909</v>
      </c>
      <c r="B200" s="10" t="s">
        <v>620</v>
      </c>
      <c r="C200" s="10">
        <v>2711837</v>
      </c>
      <c r="D200" s="10" t="s">
        <v>633</v>
      </c>
      <c r="E200" s="10" t="s">
        <v>628</v>
      </c>
      <c r="F200" s="10" t="s">
        <v>623</v>
      </c>
      <c r="G200" s="10" t="s">
        <v>956</v>
      </c>
      <c r="H200" s="10" t="s">
        <v>957</v>
      </c>
      <c r="I200" s="10" t="s">
        <v>626</v>
      </c>
      <c r="J200" s="10" t="s">
        <v>1042</v>
      </c>
    </row>
    <row r="201" spans="1:10" ht="15" x14ac:dyDescent="0.25">
      <c r="A201" s="31" t="s">
        <v>1910</v>
      </c>
      <c r="B201" s="10" t="s">
        <v>620</v>
      </c>
      <c r="C201" s="10">
        <v>1881617</v>
      </c>
      <c r="D201" s="10" t="s">
        <v>622</v>
      </c>
      <c r="E201" s="10" t="s">
        <v>633</v>
      </c>
      <c r="F201" s="10" t="s">
        <v>629</v>
      </c>
      <c r="G201" s="10" t="s">
        <v>1043</v>
      </c>
      <c r="H201" s="10" t="s">
        <v>1044</v>
      </c>
      <c r="I201" s="10" t="s">
        <v>626</v>
      </c>
      <c r="J201" s="10" t="s">
        <v>1045</v>
      </c>
    </row>
    <row r="202" spans="1:10" ht="15" x14ac:dyDescent="0.25">
      <c r="A202" s="31" t="s">
        <v>1910</v>
      </c>
      <c r="B202" s="10" t="s">
        <v>620</v>
      </c>
      <c r="C202" s="10">
        <v>2190718</v>
      </c>
      <c r="D202" s="10" t="s">
        <v>621</v>
      </c>
      <c r="E202" s="10" t="s">
        <v>628</v>
      </c>
      <c r="F202" s="10" t="s">
        <v>629</v>
      </c>
      <c r="G202" s="10" t="s">
        <v>938</v>
      </c>
      <c r="H202" s="10" t="s">
        <v>939</v>
      </c>
      <c r="I202" s="10" t="s">
        <v>626</v>
      </c>
      <c r="J202" s="10" t="s">
        <v>1046</v>
      </c>
    </row>
    <row r="203" spans="1:10" ht="15" x14ac:dyDescent="0.25">
      <c r="A203" s="31" t="s">
        <v>1910</v>
      </c>
      <c r="B203" s="10" t="s">
        <v>620</v>
      </c>
      <c r="C203" s="10">
        <v>2221048</v>
      </c>
      <c r="D203" s="10" t="s">
        <v>628</v>
      </c>
      <c r="E203" s="10" t="s">
        <v>622</v>
      </c>
      <c r="F203" s="10" t="s">
        <v>629</v>
      </c>
      <c r="G203" s="10" t="s">
        <v>1047</v>
      </c>
      <c r="H203" s="10" t="s">
        <v>740</v>
      </c>
      <c r="I203" s="10" t="s">
        <v>651</v>
      </c>
      <c r="J203" s="10" t="s">
        <v>1048</v>
      </c>
    </row>
    <row r="204" spans="1:10" ht="15" x14ac:dyDescent="0.25">
      <c r="A204" s="31" t="s">
        <v>1910</v>
      </c>
      <c r="B204" s="10" t="s">
        <v>620</v>
      </c>
      <c r="C204" s="10">
        <v>3168940</v>
      </c>
      <c r="D204" s="10" t="s">
        <v>621</v>
      </c>
      <c r="E204" s="10" t="s">
        <v>633</v>
      </c>
      <c r="F204" s="10" t="s">
        <v>629</v>
      </c>
      <c r="G204" s="10" t="s">
        <v>906</v>
      </c>
      <c r="H204" s="10" t="s">
        <v>666</v>
      </c>
      <c r="I204" s="10" t="s">
        <v>626</v>
      </c>
      <c r="J204" s="10" t="s">
        <v>1049</v>
      </c>
    </row>
    <row r="205" spans="1:10" ht="15" x14ac:dyDescent="0.25">
      <c r="A205" s="31" t="s">
        <v>1910</v>
      </c>
      <c r="B205" s="10" t="s">
        <v>620</v>
      </c>
      <c r="C205" s="10">
        <v>3482259</v>
      </c>
      <c r="D205" s="10" t="s">
        <v>633</v>
      </c>
      <c r="E205" s="10" t="s">
        <v>628</v>
      </c>
      <c r="F205" s="10" t="s">
        <v>623</v>
      </c>
      <c r="G205" s="10" t="s">
        <v>653</v>
      </c>
      <c r="H205" s="10" t="s">
        <v>654</v>
      </c>
      <c r="I205" s="10" t="s">
        <v>626</v>
      </c>
      <c r="J205" s="10" t="s">
        <v>1050</v>
      </c>
    </row>
    <row r="206" spans="1:10" ht="15" x14ac:dyDescent="0.25">
      <c r="A206" s="31" t="s">
        <v>1911</v>
      </c>
      <c r="B206" s="10" t="s">
        <v>620</v>
      </c>
      <c r="C206" s="10">
        <v>556406</v>
      </c>
      <c r="D206" s="10" t="s">
        <v>622</v>
      </c>
      <c r="E206" s="10" t="s">
        <v>633</v>
      </c>
      <c r="F206" s="10" t="s">
        <v>629</v>
      </c>
      <c r="G206" s="10" t="s">
        <v>766</v>
      </c>
      <c r="H206" s="10" t="s">
        <v>767</v>
      </c>
      <c r="I206" s="10" t="s">
        <v>626</v>
      </c>
      <c r="J206" s="10" t="s">
        <v>1051</v>
      </c>
    </row>
    <row r="207" spans="1:10" ht="15" x14ac:dyDescent="0.25">
      <c r="A207" s="31" t="s">
        <v>1911</v>
      </c>
      <c r="B207" s="10" t="s">
        <v>620</v>
      </c>
      <c r="C207" s="10">
        <v>1162467</v>
      </c>
      <c r="D207" s="10" t="s">
        <v>628</v>
      </c>
      <c r="E207" s="10" t="s">
        <v>621</v>
      </c>
      <c r="F207" s="10" t="s">
        <v>623</v>
      </c>
      <c r="G207" s="10" t="s">
        <v>731</v>
      </c>
      <c r="H207" s="10" t="s">
        <v>732</v>
      </c>
      <c r="I207" s="10" t="s">
        <v>626</v>
      </c>
      <c r="J207" s="10" t="s">
        <v>1052</v>
      </c>
    </row>
    <row r="208" spans="1:10" ht="15" x14ac:dyDescent="0.25">
      <c r="A208" s="31" t="s">
        <v>1911</v>
      </c>
      <c r="B208" s="10" t="s">
        <v>620</v>
      </c>
      <c r="C208" s="10">
        <v>2342186</v>
      </c>
      <c r="D208" s="10" t="s">
        <v>628</v>
      </c>
      <c r="E208" s="10" t="s">
        <v>622</v>
      </c>
      <c r="F208" s="10" t="s">
        <v>629</v>
      </c>
      <c r="G208" s="10" t="s">
        <v>982</v>
      </c>
      <c r="H208" s="10" t="s">
        <v>720</v>
      </c>
      <c r="I208" s="10" t="s">
        <v>626</v>
      </c>
      <c r="J208" s="10" t="s">
        <v>1053</v>
      </c>
    </row>
    <row r="209" spans="1:10" ht="15" x14ac:dyDescent="0.25">
      <c r="A209" s="31" t="s">
        <v>1912</v>
      </c>
      <c r="B209" s="10" t="s">
        <v>620</v>
      </c>
      <c r="C209" s="10">
        <v>294294</v>
      </c>
      <c r="D209" s="10" t="s">
        <v>628</v>
      </c>
      <c r="E209" s="10" t="s">
        <v>622</v>
      </c>
      <c r="F209" s="10" t="s">
        <v>629</v>
      </c>
      <c r="G209" s="10" t="s">
        <v>692</v>
      </c>
      <c r="H209" s="10" t="s">
        <v>693</v>
      </c>
      <c r="I209" s="10" t="s">
        <v>626</v>
      </c>
      <c r="J209" s="10" t="s">
        <v>1054</v>
      </c>
    </row>
    <row r="210" spans="1:10" ht="15" x14ac:dyDescent="0.25">
      <c r="A210" s="31" t="s">
        <v>1912</v>
      </c>
      <c r="B210" s="10" t="s">
        <v>620</v>
      </c>
      <c r="C210" s="10">
        <v>2402406</v>
      </c>
      <c r="D210" s="10" t="s">
        <v>621</v>
      </c>
      <c r="E210" s="10" t="s">
        <v>622</v>
      </c>
      <c r="F210" s="10" t="s">
        <v>629</v>
      </c>
      <c r="G210" s="10" t="s">
        <v>1055</v>
      </c>
      <c r="H210" s="10" t="s">
        <v>1056</v>
      </c>
      <c r="I210" s="10" t="s">
        <v>626</v>
      </c>
      <c r="J210" s="10" t="s">
        <v>1057</v>
      </c>
    </row>
    <row r="211" spans="1:10" ht="15" x14ac:dyDescent="0.25">
      <c r="A211" s="31" t="s">
        <v>1912</v>
      </c>
      <c r="B211" s="10" t="s">
        <v>620</v>
      </c>
      <c r="C211" s="10">
        <v>3834839</v>
      </c>
      <c r="D211" s="10" t="s">
        <v>621</v>
      </c>
      <c r="E211" s="10" t="s">
        <v>633</v>
      </c>
      <c r="F211" s="10" t="s">
        <v>629</v>
      </c>
      <c r="G211" s="10" t="s">
        <v>825</v>
      </c>
      <c r="H211" s="10" t="s">
        <v>748</v>
      </c>
      <c r="I211" s="10" t="s">
        <v>626</v>
      </c>
      <c r="J211" s="10" t="s">
        <v>1058</v>
      </c>
    </row>
    <row r="212" spans="1:10" ht="15" x14ac:dyDescent="0.25">
      <c r="A212" s="31" t="s">
        <v>1913</v>
      </c>
      <c r="B212" s="10" t="s">
        <v>620</v>
      </c>
      <c r="C212" s="10">
        <v>1544708</v>
      </c>
      <c r="D212" s="10" t="s">
        <v>622</v>
      </c>
      <c r="E212" s="10" t="s">
        <v>628</v>
      </c>
      <c r="F212" s="10" t="s">
        <v>629</v>
      </c>
      <c r="G212" s="10" t="s">
        <v>750</v>
      </c>
      <c r="H212" s="10" t="s">
        <v>708</v>
      </c>
      <c r="I212" s="10" t="s">
        <v>626</v>
      </c>
      <c r="J212" s="10" t="s">
        <v>1059</v>
      </c>
    </row>
    <row r="213" spans="1:10" ht="15" x14ac:dyDescent="0.25">
      <c r="A213" s="31" t="s">
        <v>1913</v>
      </c>
      <c r="B213" s="10" t="s">
        <v>620</v>
      </c>
      <c r="C213" s="10">
        <v>2979092</v>
      </c>
      <c r="D213" s="10" t="s">
        <v>621</v>
      </c>
      <c r="E213" s="10" t="s">
        <v>633</v>
      </c>
      <c r="F213" s="10" t="s">
        <v>623</v>
      </c>
      <c r="G213" s="10" t="s">
        <v>1015</v>
      </c>
      <c r="H213" s="10" t="s">
        <v>678</v>
      </c>
      <c r="I213" s="10" t="s">
        <v>651</v>
      </c>
      <c r="J213" s="10" t="s">
        <v>1060</v>
      </c>
    </row>
    <row r="214" spans="1:10" ht="15" x14ac:dyDescent="0.25">
      <c r="A214" s="31" t="s">
        <v>1900</v>
      </c>
      <c r="B214" s="10" t="s">
        <v>620</v>
      </c>
      <c r="C214" s="10">
        <v>1335249</v>
      </c>
      <c r="D214" s="10" t="s">
        <v>621</v>
      </c>
      <c r="E214" s="10" t="s">
        <v>633</v>
      </c>
      <c r="F214" s="10" t="s">
        <v>623</v>
      </c>
      <c r="G214" s="10" t="s">
        <v>1061</v>
      </c>
      <c r="H214" s="10" t="s">
        <v>1062</v>
      </c>
      <c r="I214" s="10" t="s">
        <v>626</v>
      </c>
      <c r="J214" s="10" t="s">
        <v>1063</v>
      </c>
    </row>
    <row r="215" spans="1:10" ht="15" x14ac:dyDescent="0.25">
      <c r="A215" s="31" t="s">
        <v>1900</v>
      </c>
      <c r="B215" s="10" t="s">
        <v>620</v>
      </c>
      <c r="C215" s="10">
        <v>1515128</v>
      </c>
      <c r="D215" s="10" t="s">
        <v>621</v>
      </c>
      <c r="E215" s="10" t="s">
        <v>633</v>
      </c>
      <c r="F215" s="10" t="s">
        <v>623</v>
      </c>
      <c r="G215" s="10" t="s">
        <v>839</v>
      </c>
      <c r="H215" s="10" t="s">
        <v>702</v>
      </c>
      <c r="I215" s="10" t="s">
        <v>626</v>
      </c>
      <c r="J215" s="10" t="s">
        <v>1064</v>
      </c>
    </row>
    <row r="216" spans="1:10" ht="15" x14ac:dyDescent="0.25">
      <c r="A216" s="31" t="s">
        <v>1900</v>
      </c>
      <c r="B216" s="10" t="s">
        <v>620</v>
      </c>
      <c r="C216" s="10">
        <v>1702094</v>
      </c>
      <c r="D216" s="10" t="s">
        <v>621</v>
      </c>
      <c r="E216" s="10" t="s">
        <v>622</v>
      </c>
      <c r="F216" s="10" t="s">
        <v>623</v>
      </c>
      <c r="G216" s="10" t="s">
        <v>1065</v>
      </c>
      <c r="H216" s="10" t="s">
        <v>714</v>
      </c>
      <c r="I216" s="10" t="s">
        <v>626</v>
      </c>
      <c r="J216" s="10" t="s">
        <v>1066</v>
      </c>
    </row>
    <row r="217" spans="1:10" ht="15" x14ac:dyDescent="0.25">
      <c r="A217" s="31" t="s">
        <v>1900</v>
      </c>
      <c r="B217" s="10" t="s">
        <v>620</v>
      </c>
      <c r="C217" s="10">
        <v>1744828</v>
      </c>
      <c r="D217" s="10" t="s">
        <v>628</v>
      </c>
      <c r="E217" s="10" t="s">
        <v>621</v>
      </c>
      <c r="F217" s="10" t="s">
        <v>623</v>
      </c>
      <c r="G217" s="10" t="s">
        <v>1067</v>
      </c>
      <c r="H217" s="10" t="s">
        <v>1068</v>
      </c>
      <c r="I217" s="10" t="s">
        <v>626</v>
      </c>
      <c r="J217" s="10" t="s">
        <v>1069</v>
      </c>
    </row>
    <row r="218" spans="1:10" ht="15" x14ac:dyDescent="0.25">
      <c r="A218" s="31" t="s">
        <v>1900</v>
      </c>
      <c r="B218" s="10" t="s">
        <v>620</v>
      </c>
      <c r="C218" s="10">
        <v>1805505</v>
      </c>
      <c r="D218" s="10" t="s">
        <v>633</v>
      </c>
      <c r="E218" s="10" t="s">
        <v>628</v>
      </c>
      <c r="F218" s="10" t="s">
        <v>629</v>
      </c>
      <c r="G218" s="10" t="s">
        <v>898</v>
      </c>
      <c r="H218" s="10" t="s">
        <v>740</v>
      </c>
      <c r="I218" s="10" t="s">
        <v>651</v>
      </c>
      <c r="J218" s="10" t="s">
        <v>1070</v>
      </c>
    </row>
    <row r="219" spans="1:10" ht="15" x14ac:dyDescent="0.25">
      <c r="A219" s="31" t="s">
        <v>1900</v>
      </c>
      <c r="B219" s="10" t="s">
        <v>620</v>
      </c>
      <c r="C219" s="10">
        <v>2072811</v>
      </c>
      <c r="D219" s="10" t="s">
        <v>622</v>
      </c>
      <c r="E219" s="10" t="s">
        <v>628</v>
      </c>
      <c r="F219" s="10" t="s">
        <v>623</v>
      </c>
      <c r="G219" s="10" t="s">
        <v>649</v>
      </c>
      <c r="H219" s="10" t="s">
        <v>650</v>
      </c>
      <c r="I219" s="10" t="s">
        <v>651</v>
      </c>
      <c r="J219" s="10" t="s">
        <v>1071</v>
      </c>
    </row>
    <row r="220" spans="1:10" ht="15" x14ac:dyDescent="0.25">
      <c r="A220" s="31" t="s">
        <v>1900</v>
      </c>
      <c r="B220" s="10" t="s">
        <v>620</v>
      </c>
      <c r="C220" s="10">
        <v>3715770</v>
      </c>
      <c r="D220" s="10" t="s">
        <v>633</v>
      </c>
      <c r="E220" s="10" t="s">
        <v>621</v>
      </c>
      <c r="F220" s="10" t="s">
        <v>629</v>
      </c>
      <c r="G220" s="10" t="s">
        <v>1072</v>
      </c>
      <c r="H220" s="10" t="s">
        <v>873</v>
      </c>
      <c r="I220" s="10" t="s">
        <v>626</v>
      </c>
      <c r="J220" s="10" t="s">
        <v>1073</v>
      </c>
    </row>
    <row r="221" spans="1:10" ht="15" x14ac:dyDescent="0.25">
      <c r="A221" s="31" t="s">
        <v>1900</v>
      </c>
      <c r="B221" s="10" t="s">
        <v>620</v>
      </c>
      <c r="C221" s="10">
        <v>4465634</v>
      </c>
      <c r="D221" s="10" t="s">
        <v>628</v>
      </c>
      <c r="E221" s="10" t="s">
        <v>622</v>
      </c>
      <c r="F221" s="10" t="s">
        <v>629</v>
      </c>
      <c r="G221" s="10" t="s">
        <v>1074</v>
      </c>
      <c r="H221" s="10" t="s">
        <v>1075</v>
      </c>
      <c r="I221" s="10" t="s">
        <v>626</v>
      </c>
      <c r="J221" s="10" t="s">
        <v>1076</v>
      </c>
    </row>
    <row r="222" spans="1:10" ht="15" x14ac:dyDescent="0.25">
      <c r="A222" s="31" t="s">
        <v>1914</v>
      </c>
      <c r="B222" s="10" t="s">
        <v>620</v>
      </c>
      <c r="C222" s="10">
        <v>542260</v>
      </c>
      <c r="D222" s="10" t="s">
        <v>621</v>
      </c>
      <c r="E222" s="10" t="s">
        <v>633</v>
      </c>
      <c r="F222" s="10" t="s">
        <v>623</v>
      </c>
      <c r="G222" s="10" t="s">
        <v>1077</v>
      </c>
      <c r="H222" s="10" t="s">
        <v>1078</v>
      </c>
      <c r="I222" s="10" t="s">
        <v>626</v>
      </c>
      <c r="J222" s="10" t="s">
        <v>1079</v>
      </c>
    </row>
    <row r="223" spans="1:10" ht="15" x14ac:dyDescent="0.25">
      <c r="A223" s="31" t="s">
        <v>1914</v>
      </c>
      <c r="B223" s="10" t="s">
        <v>620</v>
      </c>
      <c r="C223" s="10">
        <v>1990105</v>
      </c>
      <c r="D223" s="10" t="s">
        <v>628</v>
      </c>
      <c r="E223" s="10" t="s">
        <v>622</v>
      </c>
      <c r="F223" s="10" t="s">
        <v>623</v>
      </c>
      <c r="G223" s="10" t="s">
        <v>1080</v>
      </c>
      <c r="H223" s="10" t="s">
        <v>929</v>
      </c>
      <c r="I223" s="10" t="s">
        <v>626</v>
      </c>
      <c r="J223" s="10" t="s">
        <v>1081</v>
      </c>
    </row>
    <row r="224" spans="1:10" ht="15" x14ac:dyDescent="0.25">
      <c r="A224" s="31" t="s">
        <v>1914</v>
      </c>
      <c r="B224" s="10" t="s">
        <v>620</v>
      </c>
      <c r="C224" s="10">
        <v>2676166</v>
      </c>
      <c r="D224" s="10" t="s">
        <v>633</v>
      </c>
      <c r="E224" s="10" t="s">
        <v>622</v>
      </c>
      <c r="F224" s="10" t="s">
        <v>629</v>
      </c>
      <c r="G224" s="10" t="s">
        <v>1082</v>
      </c>
      <c r="H224" s="10" t="s">
        <v>823</v>
      </c>
      <c r="I224" s="10" t="s">
        <v>651</v>
      </c>
      <c r="J224" s="10" t="s">
        <v>1083</v>
      </c>
    </row>
    <row r="225" spans="1:10" ht="15" x14ac:dyDescent="0.25">
      <c r="A225" s="31" t="s">
        <v>1915</v>
      </c>
      <c r="B225" s="10" t="s">
        <v>620</v>
      </c>
      <c r="C225" s="10">
        <v>3539473</v>
      </c>
      <c r="D225" s="10" t="s">
        <v>621</v>
      </c>
      <c r="E225" s="10" t="s">
        <v>633</v>
      </c>
      <c r="F225" s="10" t="s">
        <v>623</v>
      </c>
      <c r="G225" s="10" t="s">
        <v>866</v>
      </c>
      <c r="H225" s="10" t="s">
        <v>702</v>
      </c>
      <c r="I225" s="10" t="s">
        <v>626</v>
      </c>
      <c r="J225" s="10" t="s">
        <v>1084</v>
      </c>
    </row>
    <row r="226" spans="1:10" ht="15" x14ac:dyDescent="0.25">
      <c r="A226" s="31" t="s">
        <v>1916</v>
      </c>
      <c r="B226" s="10" t="s">
        <v>620</v>
      </c>
      <c r="C226" s="10">
        <v>683236</v>
      </c>
      <c r="D226" s="10" t="s">
        <v>633</v>
      </c>
      <c r="E226" s="10" t="s">
        <v>621</v>
      </c>
      <c r="F226" s="10" t="s">
        <v>629</v>
      </c>
      <c r="G226" s="10" t="s">
        <v>1080</v>
      </c>
      <c r="H226" s="10" t="s">
        <v>929</v>
      </c>
      <c r="I226" s="10" t="s">
        <v>626</v>
      </c>
      <c r="J226" s="10" t="s">
        <v>1085</v>
      </c>
    </row>
    <row r="227" spans="1:10" ht="15" x14ac:dyDescent="0.25">
      <c r="A227" s="31" t="s">
        <v>1917</v>
      </c>
      <c r="B227" s="10" t="s">
        <v>620</v>
      </c>
      <c r="C227" s="10">
        <v>501062</v>
      </c>
      <c r="D227" s="10" t="s">
        <v>628</v>
      </c>
      <c r="E227" s="10" t="s">
        <v>622</v>
      </c>
      <c r="F227" s="10" t="s">
        <v>623</v>
      </c>
      <c r="G227" s="10" t="s">
        <v>1086</v>
      </c>
      <c r="H227" s="10" t="s">
        <v>796</v>
      </c>
      <c r="I227" s="10" t="s">
        <v>626</v>
      </c>
      <c r="J227" s="10" t="s">
        <v>1087</v>
      </c>
    </row>
    <row r="228" spans="1:10" ht="15" x14ac:dyDescent="0.25">
      <c r="A228" s="31" t="s">
        <v>1917</v>
      </c>
      <c r="B228" s="10" t="s">
        <v>620</v>
      </c>
      <c r="C228" s="10">
        <v>739202</v>
      </c>
      <c r="D228" s="10" t="s">
        <v>622</v>
      </c>
      <c r="E228" s="10" t="s">
        <v>628</v>
      </c>
      <c r="F228" s="10" t="s">
        <v>623</v>
      </c>
      <c r="G228" s="10" t="s">
        <v>649</v>
      </c>
      <c r="H228" s="10" t="s">
        <v>650</v>
      </c>
      <c r="I228" s="10" t="s">
        <v>651</v>
      </c>
      <c r="J228" s="10" t="s">
        <v>1088</v>
      </c>
    </row>
    <row r="229" spans="1:10" ht="15" x14ac:dyDescent="0.25">
      <c r="A229" s="31" t="s">
        <v>1917</v>
      </c>
      <c r="B229" s="10" t="s">
        <v>620</v>
      </c>
      <c r="C229" s="10">
        <v>1196076</v>
      </c>
      <c r="D229" s="10" t="s">
        <v>622</v>
      </c>
      <c r="E229" s="10" t="s">
        <v>628</v>
      </c>
      <c r="F229" s="10" t="s">
        <v>623</v>
      </c>
      <c r="G229" s="10" t="s">
        <v>739</v>
      </c>
      <c r="H229" s="10" t="s">
        <v>740</v>
      </c>
      <c r="I229" s="10" t="s">
        <v>651</v>
      </c>
      <c r="J229" s="10" t="s">
        <v>1089</v>
      </c>
    </row>
    <row r="230" spans="1:10" ht="15" x14ac:dyDescent="0.25">
      <c r="A230" s="31" t="s">
        <v>1917</v>
      </c>
      <c r="B230" s="10" t="s">
        <v>620</v>
      </c>
      <c r="C230" s="10">
        <v>1457416</v>
      </c>
      <c r="D230" s="10" t="s">
        <v>621</v>
      </c>
      <c r="E230" s="10" t="s">
        <v>628</v>
      </c>
      <c r="F230" s="10" t="s">
        <v>623</v>
      </c>
      <c r="G230" s="10" t="s">
        <v>1090</v>
      </c>
      <c r="H230" s="10" t="s">
        <v>650</v>
      </c>
      <c r="I230" s="10" t="s">
        <v>651</v>
      </c>
      <c r="J230" s="10" t="s">
        <v>1091</v>
      </c>
    </row>
    <row r="231" spans="1:10" ht="15" x14ac:dyDescent="0.25">
      <c r="A231" s="31" t="s">
        <v>1917</v>
      </c>
      <c r="B231" s="10" t="s">
        <v>620</v>
      </c>
      <c r="C231" s="10">
        <v>1523531</v>
      </c>
      <c r="D231" s="10" t="s">
        <v>628</v>
      </c>
      <c r="E231" s="10" t="s">
        <v>633</v>
      </c>
      <c r="F231" s="10" t="s">
        <v>623</v>
      </c>
      <c r="G231" s="10" t="s">
        <v>674</v>
      </c>
      <c r="H231" s="10" t="s">
        <v>675</v>
      </c>
      <c r="I231" s="10" t="s">
        <v>626</v>
      </c>
      <c r="J231" s="10" t="s">
        <v>648</v>
      </c>
    </row>
    <row r="232" spans="1:10" ht="15" x14ac:dyDescent="0.25">
      <c r="A232" s="31" t="s">
        <v>1917</v>
      </c>
      <c r="B232" s="10" t="s">
        <v>620</v>
      </c>
      <c r="C232" s="10">
        <v>1780437</v>
      </c>
      <c r="D232" s="10" t="s">
        <v>633</v>
      </c>
      <c r="E232" s="10" t="s">
        <v>628</v>
      </c>
      <c r="F232" s="10" t="s">
        <v>623</v>
      </c>
      <c r="G232" s="10" t="s">
        <v>1092</v>
      </c>
      <c r="H232" s="10" t="s">
        <v>1093</v>
      </c>
      <c r="I232" s="10" t="s">
        <v>626</v>
      </c>
      <c r="J232" s="10" t="s">
        <v>1094</v>
      </c>
    </row>
    <row r="233" spans="1:10" ht="15" x14ac:dyDescent="0.25">
      <c r="A233" s="31" t="s">
        <v>1917</v>
      </c>
      <c r="B233" s="10" t="s">
        <v>620</v>
      </c>
      <c r="C233" s="10">
        <v>2443117</v>
      </c>
      <c r="D233" s="10" t="s">
        <v>621</v>
      </c>
      <c r="E233" s="10" t="s">
        <v>622</v>
      </c>
      <c r="F233" s="10" t="s">
        <v>623</v>
      </c>
      <c r="G233" s="10" t="s">
        <v>1095</v>
      </c>
      <c r="H233" s="10" t="s">
        <v>714</v>
      </c>
      <c r="I233" s="10" t="s">
        <v>626</v>
      </c>
      <c r="J233" s="10" t="s">
        <v>1096</v>
      </c>
    </row>
    <row r="234" spans="1:10" ht="15" x14ac:dyDescent="0.25">
      <c r="A234" s="31" t="s">
        <v>1917</v>
      </c>
      <c r="B234" s="10" t="s">
        <v>620</v>
      </c>
      <c r="C234" s="10">
        <v>2497337</v>
      </c>
      <c r="D234" s="10" t="s">
        <v>633</v>
      </c>
      <c r="E234" s="10" t="s">
        <v>628</v>
      </c>
      <c r="F234" s="10" t="s">
        <v>629</v>
      </c>
      <c r="G234" s="10" t="s">
        <v>1097</v>
      </c>
      <c r="H234" s="10" t="s">
        <v>1098</v>
      </c>
      <c r="I234" s="10" t="s">
        <v>626</v>
      </c>
      <c r="J234" s="10" t="s">
        <v>1099</v>
      </c>
    </row>
    <row r="235" spans="1:10" ht="15" x14ac:dyDescent="0.25">
      <c r="A235" s="31" t="s">
        <v>1917</v>
      </c>
      <c r="B235" s="10" t="s">
        <v>620</v>
      </c>
      <c r="C235" s="10">
        <v>3266589</v>
      </c>
      <c r="D235" s="10" t="s">
        <v>622</v>
      </c>
      <c r="E235" s="10" t="s">
        <v>628</v>
      </c>
      <c r="F235" s="10" t="s">
        <v>629</v>
      </c>
      <c r="G235" s="10" t="s">
        <v>1100</v>
      </c>
      <c r="H235" s="10" t="s">
        <v>1101</v>
      </c>
      <c r="I235" s="10" t="s">
        <v>651</v>
      </c>
      <c r="J235" s="10" t="s">
        <v>1102</v>
      </c>
    </row>
    <row r="236" spans="1:10" ht="15" x14ac:dyDescent="0.25">
      <c r="A236" s="31" t="s">
        <v>1917</v>
      </c>
      <c r="B236" s="10" t="s">
        <v>620</v>
      </c>
      <c r="C236" s="10">
        <v>3965399</v>
      </c>
      <c r="D236" s="10" t="s">
        <v>622</v>
      </c>
      <c r="E236" s="10" t="s">
        <v>628</v>
      </c>
      <c r="F236" s="10" t="s">
        <v>629</v>
      </c>
      <c r="G236" s="10" t="s">
        <v>839</v>
      </c>
      <c r="H236" s="10" t="s">
        <v>702</v>
      </c>
      <c r="I236" s="10" t="s">
        <v>626</v>
      </c>
      <c r="J236" s="10" t="s">
        <v>1103</v>
      </c>
    </row>
    <row r="237" spans="1:10" ht="15" x14ac:dyDescent="0.25">
      <c r="A237" s="31" t="s">
        <v>1917</v>
      </c>
      <c r="B237" s="10" t="s">
        <v>620</v>
      </c>
      <c r="C237" s="10">
        <v>4310738</v>
      </c>
      <c r="D237" s="10" t="s">
        <v>633</v>
      </c>
      <c r="E237" s="10" t="s">
        <v>621</v>
      </c>
      <c r="F237" s="10" t="s">
        <v>629</v>
      </c>
      <c r="G237" s="10" t="s">
        <v>754</v>
      </c>
      <c r="H237" s="10" t="s">
        <v>740</v>
      </c>
      <c r="I237" s="10" t="s">
        <v>651</v>
      </c>
      <c r="J237" s="10" t="s">
        <v>1104</v>
      </c>
    </row>
    <row r="238" spans="1:10" ht="15" x14ac:dyDescent="0.25">
      <c r="A238" s="31" t="s">
        <v>1918</v>
      </c>
      <c r="B238" s="10" t="s">
        <v>620</v>
      </c>
      <c r="C238" s="10">
        <v>176788</v>
      </c>
      <c r="D238" s="10" t="s">
        <v>628</v>
      </c>
      <c r="E238" s="10" t="s">
        <v>622</v>
      </c>
      <c r="F238" s="10" t="s">
        <v>623</v>
      </c>
      <c r="G238" s="10" t="s">
        <v>1105</v>
      </c>
      <c r="H238" s="10" t="s">
        <v>1106</v>
      </c>
      <c r="I238" s="10" t="s">
        <v>626</v>
      </c>
      <c r="J238" s="10" t="s">
        <v>1107</v>
      </c>
    </row>
    <row r="239" spans="1:10" ht="15" x14ac:dyDescent="0.25">
      <c r="A239" s="31" t="s">
        <v>1918</v>
      </c>
      <c r="B239" s="10" t="s">
        <v>620</v>
      </c>
      <c r="C239" s="10">
        <v>1473314</v>
      </c>
      <c r="D239" s="10" t="s">
        <v>628</v>
      </c>
      <c r="E239" s="10" t="s">
        <v>622</v>
      </c>
      <c r="F239" s="10" t="s">
        <v>623</v>
      </c>
      <c r="G239" s="10" t="s">
        <v>1108</v>
      </c>
      <c r="H239" s="10" t="s">
        <v>687</v>
      </c>
      <c r="I239" s="10" t="s">
        <v>651</v>
      </c>
      <c r="J239" s="10" t="s">
        <v>1109</v>
      </c>
    </row>
    <row r="240" spans="1:10" ht="15" x14ac:dyDescent="0.25">
      <c r="A240" s="31" t="s">
        <v>1918</v>
      </c>
      <c r="B240" s="10" t="s">
        <v>620</v>
      </c>
      <c r="C240" s="10">
        <v>2909541</v>
      </c>
      <c r="D240" s="10" t="s">
        <v>633</v>
      </c>
      <c r="E240" s="10" t="s">
        <v>628</v>
      </c>
      <c r="F240" s="10" t="s">
        <v>629</v>
      </c>
      <c r="G240" s="10" t="s">
        <v>674</v>
      </c>
      <c r="H240" s="10" t="s">
        <v>675</v>
      </c>
      <c r="I240" s="10" t="s">
        <v>626</v>
      </c>
      <c r="J240" s="10" t="s">
        <v>1110</v>
      </c>
    </row>
    <row r="241" spans="1:10" ht="15" x14ac:dyDescent="0.25">
      <c r="A241" s="31" t="s">
        <v>1918</v>
      </c>
      <c r="B241" s="10" t="s">
        <v>620</v>
      </c>
      <c r="C241" s="10">
        <v>3066904</v>
      </c>
      <c r="D241" s="10" t="s">
        <v>633</v>
      </c>
      <c r="E241" s="10" t="s">
        <v>621</v>
      </c>
      <c r="F241" s="10" t="s">
        <v>629</v>
      </c>
      <c r="G241" s="10" t="s">
        <v>822</v>
      </c>
      <c r="H241" s="10" t="s">
        <v>823</v>
      </c>
      <c r="I241" s="10" t="s">
        <v>651</v>
      </c>
      <c r="J241" s="10" t="s">
        <v>1111</v>
      </c>
    </row>
    <row r="242" spans="1:10" ht="15" x14ac:dyDescent="0.25">
      <c r="A242" s="31" t="s">
        <v>1901</v>
      </c>
      <c r="B242" s="10" t="s">
        <v>620</v>
      </c>
      <c r="C242" s="10">
        <v>354048</v>
      </c>
      <c r="D242" s="10" t="s">
        <v>622</v>
      </c>
      <c r="E242" s="10" t="s">
        <v>621</v>
      </c>
      <c r="F242" s="10" t="s">
        <v>623</v>
      </c>
      <c r="G242" s="10" t="s">
        <v>1112</v>
      </c>
      <c r="H242" s="10" t="s">
        <v>1113</v>
      </c>
      <c r="I242" s="10" t="s">
        <v>626</v>
      </c>
      <c r="J242" s="10" t="s">
        <v>1022</v>
      </c>
    </row>
    <row r="243" spans="1:10" ht="15" x14ac:dyDescent="0.25">
      <c r="A243" s="31" t="s">
        <v>1901</v>
      </c>
      <c r="B243" s="10" t="s">
        <v>620</v>
      </c>
      <c r="C243" s="10">
        <v>1129261</v>
      </c>
      <c r="D243" s="10" t="s">
        <v>622</v>
      </c>
      <c r="E243" s="10" t="s">
        <v>628</v>
      </c>
      <c r="F243" s="10" t="s">
        <v>623</v>
      </c>
      <c r="G243" s="10" t="s">
        <v>643</v>
      </c>
      <c r="H243" s="10" t="s">
        <v>644</v>
      </c>
      <c r="I243" s="10" t="s">
        <v>626</v>
      </c>
      <c r="J243" s="10" t="s">
        <v>1114</v>
      </c>
    </row>
    <row r="244" spans="1:10" ht="15" x14ac:dyDescent="0.25">
      <c r="A244" s="31" t="s">
        <v>1901</v>
      </c>
      <c r="B244" s="10" t="s">
        <v>620</v>
      </c>
      <c r="C244" s="10">
        <v>2319200</v>
      </c>
      <c r="D244" s="10" t="s">
        <v>628</v>
      </c>
      <c r="E244" s="10" t="s">
        <v>622</v>
      </c>
      <c r="F244" s="10" t="s">
        <v>629</v>
      </c>
      <c r="G244" s="10" t="s">
        <v>1115</v>
      </c>
      <c r="H244" s="10" t="s">
        <v>693</v>
      </c>
      <c r="I244" s="10" t="s">
        <v>626</v>
      </c>
      <c r="J244" s="10" t="s">
        <v>1116</v>
      </c>
    </row>
    <row r="245" spans="1:10" ht="15" x14ac:dyDescent="0.25">
      <c r="A245" s="31" t="s">
        <v>1901</v>
      </c>
      <c r="B245" s="10" t="s">
        <v>620</v>
      </c>
      <c r="C245" s="10">
        <v>3127237</v>
      </c>
      <c r="D245" s="10" t="s">
        <v>622</v>
      </c>
      <c r="E245" s="10" t="s">
        <v>628</v>
      </c>
      <c r="F245" s="10" t="s">
        <v>629</v>
      </c>
      <c r="G245" s="10" t="s">
        <v>979</v>
      </c>
      <c r="H245" s="10" t="s">
        <v>980</v>
      </c>
      <c r="I245" s="10" t="s">
        <v>626</v>
      </c>
      <c r="J245" s="10" t="s">
        <v>1117</v>
      </c>
    </row>
    <row r="246" spans="1:10" ht="15" x14ac:dyDescent="0.25">
      <c r="A246" s="31" t="s">
        <v>1901</v>
      </c>
      <c r="B246" s="10" t="s">
        <v>620</v>
      </c>
      <c r="C246" s="10">
        <v>3233956</v>
      </c>
      <c r="D246" s="10" t="s">
        <v>628</v>
      </c>
      <c r="E246" s="10" t="s">
        <v>633</v>
      </c>
      <c r="F246" s="10" t="s">
        <v>629</v>
      </c>
      <c r="G246" s="10" t="s">
        <v>1118</v>
      </c>
      <c r="H246" s="10" t="s">
        <v>687</v>
      </c>
      <c r="I246" s="10" t="s">
        <v>651</v>
      </c>
      <c r="J246" s="10" t="s">
        <v>1119</v>
      </c>
    </row>
    <row r="247" spans="1:10" ht="15" x14ac:dyDescent="0.25">
      <c r="A247" s="31" t="s">
        <v>1901</v>
      </c>
      <c r="B247" s="10" t="s">
        <v>620</v>
      </c>
      <c r="C247" s="10">
        <v>3277710</v>
      </c>
      <c r="D247" s="10" t="s">
        <v>633</v>
      </c>
      <c r="E247" s="10" t="s">
        <v>621</v>
      </c>
      <c r="F247" s="10" t="s">
        <v>623</v>
      </c>
      <c r="G247" s="10" t="s">
        <v>841</v>
      </c>
      <c r="H247" s="10" t="s">
        <v>842</v>
      </c>
      <c r="I247" s="10" t="s">
        <v>626</v>
      </c>
      <c r="J247" s="10" t="s">
        <v>1120</v>
      </c>
    </row>
    <row r="248" spans="1:10" ht="15" x14ac:dyDescent="0.25">
      <c r="A248" s="31" t="s">
        <v>1902</v>
      </c>
      <c r="B248" s="10" t="s">
        <v>620</v>
      </c>
      <c r="C248" s="10">
        <v>1048019</v>
      </c>
      <c r="D248" s="10" t="s">
        <v>621</v>
      </c>
      <c r="E248" s="10" t="s">
        <v>633</v>
      </c>
      <c r="F248" s="10" t="s">
        <v>629</v>
      </c>
      <c r="G248" s="10" t="s">
        <v>1121</v>
      </c>
      <c r="H248" s="10" t="s">
        <v>1122</v>
      </c>
      <c r="I248" s="10" t="s">
        <v>626</v>
      </c>
      <c r="J248" s="10" t="s">
        <v>1123</v>
      </c>
    </row>
    <row r="249" spans="1:10" ht="15" x14ac:dyDescent="0.25">
      <c r="A249" s="31" t="s">
        <v>1902</v>
      </c>
      <c r="B249" s="10" t="s">
        <v>620</v>
      </c>
      <c r="C249" s="10">
        <v>2227672</v>
      </c>
      <c r="D249" s="10" t="s">
        <v>622</v>
      </c>
      <c r="E249" s="10" t="s">
        <v>628</v>
      </c>
      <c r="F249" s="10" t="s">
        <v>629</v>
      </c>
      <c r="G249" s="10" t="s">
        <v>771</v>
      </c>
      <c r="H249" s="10" t="s">
        <v>772</v>
      </c>
      <c r="I249" s="10" t="s">
        <v>626</v>
      </c>
      <c r="J249" s="10" t="s">
        <v>1124</v>
      </c>
    </row>
    <row r="250" spans="1:10" ht="15" x14ac:dyDescent="0.25">
      <c r="A250" s="31" t="s">
        <v>1902</v>
      </c>
      <c r="B250" s="10" t="s">
        <v>620</v>
      </c>
      <c r="C250" s="10">
        <v>3062922</v>
      </c>
      <c r="D250" s="10" t="s">
        <v>628</v>
      </c>
      <c r="E250" s="10" t="s">
        <v>621</v>
      </c>
      <c r="F250" s="10" t="s">
        <v>623</v>
      </c>
      <c r="G250" s="10" t="s">
        <v>1125</v>
      </c>
      <c r="H250" s="10" t="s">
        <v>1126</v>
      </c>
      <c r="I250" s="10" t="s">
        <v>626</v>
      </c>
      <c r="J250" s="10" t="s">
        <v>1127</v>
      </c>
    </row>
    <row r="251" spans="1:10" ht="15" x14ac:dyDescent="0.25">
      <c r="A251" s="31" t="s">
        <v>1902</v>
      </c>
      <c r="B251" s="10" t="s">
        <v>620</v>
      </c>
      <c r="C251" s="10">
        <v>4217985</v>
      </c>
      <c r="D251" s="10" t="s">
        <v>622</v>
      </c>
      <c r="E251" s="10" t="s">
        <v>628</v>
      </c>
      <c r="F251" s="10" t="s">
        <v>623</v>
      </c>
      <c r="G251" s="10" t="s">
        <v>763</v>
      </c>
      <c r="H251" s="10" t="s">
        <v>644</v>
      </c>
      <c r="I251" s="10" t="s">
        <v>626</v>
      </c>
      <c r="J251" s="10" t="s">
        <v>1128</v>
      </c>
    </row>
    <row r="252" spans="1:10" ht="15" x14ac:dyDescent="0.25">
      <c r="A252" s="31" t="s">
        <v>1902</v>
      </c>
      <c r="B252" s="10" t="s">
        <v>620</v>
      </c>
      <c r="C252" s="10">
        <v>4492489</v>
      </c>
      <c r="D252" s="10" t="s">
        <v>621</v>
      </c>
      <c r="E252" s="10" t="s">
        <v>633</v>
      </c>
      <c r="F252" s="10" t="s">
        <v>629</v>
      </c>
      <c r="G252" s="10" t="s">
        <v>1129</v>
      </c>
      <c r="H252" s="10" t="s">
        <v>1130</v>
      </c>
      <c r="I252" s="10" t="s">
        <v>626</v>
      </c>
      <c r="J252" s="10" t="s">
        <v>1131</v>
      </c>
    </row>
    <row r="253" spans="1:10" ht="15" x14ac:dyDescent="0.25">
      <c r="A253" s="31" t="s">
        <v>1903</v>
      </c>
      <c r="B253" s="10" t="s">
        <v>620</v>
      </c>
      <c r="C253" s="10">
        <v>809809</v>
      </c>
      <c r="D253" s="10" t="s">
        <v>633</v>
      </c>
      <c r="E253" s="10" t="s">
        <v>628</v>
      </c>
      <c r="F253" s="10" t="s">
        <v>623</v>
      </c>
      <c r="G253" s="10" t="s">
        <v>976</v>
      </c>
      <c r="H253" s="10" t="s">
        <v>977</v>
      </c>
      <c r="I253" s="10" t="s">
        <v>626</v>
      </c>
      <c r="J253" s="10" t="s">
        <v>1132</v>
      </c>
    </row>
    <row r="254" spans="1:10" ht="15" x14ac:dyDescent="0.25">
      <c r="A254" s="31" t="s">
        <v>1903</v>
      </c>
      <c r="B254" s="10" t="s">
        <v>620</v>
      </c>
      <c r="C254" s="10">
        <v>2406060</v>
      </c>
      <c r="D254" s="10" t="s">
        <v>633</v>
      </c>
      <c r="E254" s="10" t="s">
        <v>628</v>
      </c>
      <c r="F254" s="10" t="s">
        <v>629</v>
      </c>
      <c r="G254" s="10" t="s">
        <v>674</v>
      </c>
      <c r="H254" s="10" t="s">
        <v>675</v>
      </c>
      <c r="I254" s="10" t="s">
        <v>626</v>
      </c>
      <c r="J254" s="10" t="s">
        <v>1133</v>
      </c>
    </row>
    <row r="255" spans="1:10" ht="15" x14ac:dyDescent="0.25">
      <c r="A255" s="31" t="s">
        <v>1903</v>
      </c>
      <c r="B255" s="10" t="s">
        <v>620</v>
      </c>
      <c r="C255" s="10">
        <v>4491265</v>
      </c>
      <c r="D255" s="10" t="s">
        <v>628</v>
      </c>
      <c r="E255" s="10" t="s">
        <v>621</v>
      </c>
      <c r="F255" s="10" t="s">
        <v>629</v>
      </c>
      <c r="G255" s="10" t="s">
        <v>760</v>
      </c>
      <c r="H255" s="10" t="s">
        <v>761</v>
      </c>
      <c r="I255" s="10" t="s">
        <v>626</v>
      </c>
      <c r="J255" s="10" t="s">
        <v>1131</v>
      </c>
    </row>
    <row r="256" spans="1:10" ht="15" x14ac:dyDescent="0.25">
      <c r="A256" s="31" t="s">
        <v>1904</v>
      </c>
      <c r="B256" s="10" t="s">
        <v>620</v>
      </c>
      <c r="C256" s="10">
        <v>458465</v>
      </c>
      <c r="D256" s="10" t="s">
        <v>633</v>
      </c>
      <c r="E256" s="10" t="s">
        <v>628</v>
      </c>
      <c r="F256" s="10" t="s">
        <v>623</v>
      </c>
      <c r="G256" s="10" t="s">
        <v>653</v>
      </c>
      <c r="H256" s="10" t="s">
        <v>654</v>
      </c>
      <c r="I256" s="10" t="s">
        <v>626</v>
      </c>
      <c r="J256" s="10" t="s">
        <v>1134</v>
      </c>
    </row>
    <row r="257" spans="1:10" ht="15" x14ac:dyDescent="0.25">
      <c r="A257" s="31" t="s">
        <v>1904</v>
      </c>
      <c r="B257" s="10" t="s">
        <v>620</v>
      </c>
      <c r="C257" s="10">
        <v>871139</v>
      </c>
      <c r="D257" s="10" t="s">
        <v>633</v>
      </c>
      <c r="E257" s="10" t="s">
        <v>622</v>
      </c>
      <c r="F257" s="10" t="s">
        <v>623</v>
      </c>
      <c r="G257" s="10" t="s">
        <v>991</v>
      </c>
      <c r="H257" s="10" t="s">
        <v>635</v>
      </c>
      <c r="I257" s="10" t="s">
        <v>626</v>
      </c>
      <c r="J257" s="10" t="s">
        <v>1135</v>
      </c>
    </row>
    <row r="258" spans="1:10" ht="15" x14ac:dyDescent="0.25">
      <c r="A258" s="31" t="s">
        <v>1904</v>
      </c>
      <c r="B258" s="10" t="s">
        <v>620</v>
      </c>
      <c r="C258" s="10">
        <v>1968653</v>
      </c>
      <c r="D258" s="10" t="s">
        <v>621</v>
      </c>
      <c r="E258" s="10" t="s">
        <v>628</v>
      </c>
      <c r="F258" s="10" t="s">
        <v>629</v>
      </c>
      <c r="G258" s="10" t="s">
        <v>938</v>
      </c>
      <c r="H258" s="10" t="s">
        <v>939</v>
      </c>
      <c r="I258" s="10" t="s">
        <v>626</v>
      </c>
      <c r="J258" s="10" t="s">
        <v>1136</v>
      </c>
    </row>
    <row r="259" spans="1:10" ht="15" x14ac:dyDescent="0.25">
      <c r="A259" s="31" t="s">
        <v>1904</v>
      </c>
      <c r="B259" s="10" t="s">
        <v>620</v>
      </c>
      <c r="C259" s="10">
        <v>2339104</v>
      </c>
      <c r="D259" s="10" t="s">
        <v>628</v>
      </c>
      <c r="E259" s="10" t="s">
        <v>633</v>
      </c>
      <c r="F259" s="10" t="s">
        <v>629</v>
      </c>
      <c r="G259" s="10" t="s">
        <v>913</v>
      </c>
      <c r="H259" s="10" t="s">
        <v>914</v>
      </c>
      <c r="I259" s="10" t="s">
        <v>626</v>
      </c>
      <c r="J259" s="10" t="s">
        <v>1137</v>
      </c>
    </row>
    <row r="260" spans="1:10" ht="15" x14ac:dyDescent="0.25">
      <c r="A260" s="31" t="s">
        <v>1904</v>
      </c>
      <c r="B260" s="10" t="s">
        <v>620</v>
      </c>
      <c r="C260" s="10">
        <v>2915674</v>
      </c>
      <c r="D260" s="10" t="s">
        <v>628</v>
      </c>
      <c r="E260" s="10" t="s">
        <v>621</v>
      </c>
      <c r="F260" s="10" t="s">
        <v>623</v>
      </c>
      <c r="G260" s="10" t="s">
        <v>1125</v>
      </c>
      <c r="H260" s="10" t="s">
        <v>1126</v>
      </c>
      <c r="I260" s="10" t="s">
        <v>626</v>
      </c>
      <c r="J260" s="10" t="s">
        <v>1138</v>
      </c>
    </row>
    <row r="261" spans="1:10" ht="15" x14ac:dyDescent="0.25">
      <c r="A261" s="31" t="s">
        <v>1904</v>
      </c>
      <c r="B261" s="10" t="s">
        <v>620</v>
      </c>
      <c r="C261" s="10">
        <v>4591810</v>
      </c>
      <c r="D261" s="10" t="s">
        <v>633</v>
      </c>
      <c r="E261" s="10" t="s">
        <v>628</v>
      </c>
      <c r="F261" s="10" t="s">
        <v>623</v>
      </c>
      <c r="G261" s="10" t="s">
        <v>1139</v>
      </c>
      <c r="H261" s="10" t="s">
        <v>977</v>
      </c>
      <c r="I261" s="10" t="s">
        <v>626</v>
      </c>
      <c r="J261" s="10" t="s">
        <v>1140</v>
      </c>
    </row>
    <row r="262" spans="1:10" ht="15" x14ac:dyDescent="0.25">
      <c r="A262" s="31" t="s">
        <v>1919</v>
      </c>
      <c r="B262" s="10" t="s">
        <v>620</v>
      </c>
      <c r="C262" s="10">
        <v>1056827</v>
      </c>
      <c r="D262" s="10" t="s">
        <v>622</v>
      </c>
      <c r="E262" s="10" t="s">
        <v>628</v>
      </c>
      <c r="F262" s="10" t="s">
        <v>623</v>
      </c>
      <c r="G262" s="10" t="s">
        <v>995</v>
      </c>
      <c r="H262" s="10" t="s">
        <v>823</v>
      </c>
      <c r="I262" s="10" t="s">
        <v>651</v>
      </c>
      <c r="J262" s="10" t="s">
        <v>1141</v>
      </c>
    </row>
    <row r="263" spans="1:10" ht="15" x14ac:dyDescent="0.25">
      <c r="A263" s="31" t="s">
        <v>1919</v>
      </c>
      <c r="B263" s="10" t="s">
        <v>620</v>
      </c>
      <c r="C263" s="10">
        <v>1447279</v>
      </c>
      <c r="D263" s="10" t="s">
        <v>628</v>
      </c>
      <c r="E263" s="10" t="s">
        <v>621</v>
      </c>
      <c r="F263" s="10" t="s">
        <v>629</v>
      </c>
      <c r="G263" s="10" t="s">
        <v>725</v>
      </c>
      <c r="H263" s="10" t="s">
        <v>726</v>
      </c>
      <c r="I263" s="10" t="s">
        <v>626</v>
      </c>
      <c r="J263" s="10" t="s">
        <v>1142</v>
      </c>
    </row>
    <row r="264" spans="1:10" ht="15" x14ac:dyDescent="0.25">
      <c r="A264" s="31" t="s">
        <v>1919</v>
      </c>
      <c r="B264" s="10" t="s">
        <v>620</v>
      </c>
      <c r="C264" s="10">
        <v>1615797</v>
      </c>
      <c r="D264" s="10" t="s">
        <v>622</v>
      </c>
      <c r="E264" s="10" t="s">
        <v>633</v>
      </c>
      <c r="F264" s="10" t="s">
        <v>623</v>
      </c>
      <c r="G264" s="10" t="s">
        <v>1143</v>
      </c>
      <c r="H264" s="10" t="s">
        <v>1144</v>
      </c>
      <c r="I264" s="10" t="s">
        <v>626</v>
      </c>
      <c r="J264" s="10" t="s">
        <v>1145</v>
      </c>
    </row>
    <row r="265" spans="1:10" ht="15" x14ac:dyDescent="0.25">
      <c r="A265" s="31" t="s">
        <v>1919</v>
      </c>
      <c r="B265" s="10" t="s">
        <v>620</v>
      </c>
      <c r="C265" s="10">
        <v>1656551</v>
      </c>
      <c r="D265" s="10" t="s">
        <v>628</v>
      </c>
      <c r="E265" s="10" t="s">
        <v>633</v>
      </c>
      <c r="F265" s="10" t="s">
        <v>623</v>
      </c>
      <c r="G265" s="10" t="s">
        <v>847</v>
      </c>
      <c r="H265" s="10" t="s">
        <v>848</v>
      </c>
      <c r="I265" s="10" t="s">
        <v>626</v>
      </c>
      <c r="J265" s="10" t="s">
        <v>1146</v>
      </c>
    </row>
    <row r="266" spans="1:10" ht="15" x14ac:dyDescent="0.25">
      <c r="A266" s="31" t="s">
        <v>1919</v>
      </c>
      <c r="B266" s="10" t="s">
        <v>620</v>
      </c>
      <c r="C266" s="10">
        <v>2235500</v>
      </c>
      <c r="D266" s="10" t="s">
        <v>633</v>
      </c>
      <c r="E266" s="10" t="s">
        <v>628</v>
      </c>
      <c r="F266" s="10" t="s">
        <v>623</v>
      </c>
      <c r="G266" s="10" t="s">
        <v>913</v>
      </c>
      <c r="H266" s="10" t="s">
        <v>914</v>
      </c>
      <c r="I266" s="10" t="s">
        <v>626</v>
      </c>
      <c r="J266" s="10" t="s">
        <v>1147</v>
      </c>
    </row>
    <row r="267" spans="1:10" ht="15" x14ac:dyDescent="0.25">
      <c r="A267" s="31" t="s">
        <v>1919</v>
      </c>
      <c r="B267" s="10" t="s">
        <v>620</v>
      </c>
      <c r="C267" s="10">
        <v>2507451</v>
      </c>
      <c r="D267" s="10" t="s">
        <v>633</v>
      </c>
      <c r="E267" s="10" t="s">
        <v>622</v>
      </c>
      <c r="F267" s="10" t="s">
        <v>629</v>
      </c>
      <c r="G267" s="10" t="s">
        <v>711</v>
      </c>
      <c r="H267" s="10" t="s">
        <v>675</v>
      </c>
      <c r="I267" s="10" t="s">
        <v>626</v>
      </c>
      <c r="J267" s="10" t="s">
        <v>1148</v>
      </c>
    </row>
    <row r="268" spans="1:10" ht="15" x14ac:dyDescent="0.25">
      <c r="A268" s="31" t="s">
        <v>1928</v>
      </c>
      <c r="B268" s="10" t="s">
        <v>620</v>
      </c>
      <c r="C268" s="10">
        <v>120980</v>
      </c>
      <c r="D268" s="10" t="s">
        <v>628</v>
      </c>
      <c r="E268" s="10" t="s">
        <v>633</v>
      </c>
      <c r="F268" s="10" t="s">
        <v>629</v>
      </c>
      <c r="G268" s="10" t="s">
        <v>653</v>
      </c>
      <c r="H268" s="10" t="s">
        <v>654</v>
      </c>
      <c r="I268" s="10" t="s">
        <v>626</v>
      </c>
      <c r="J268" s="10" t="s">
        <v>1149</v>
      </c>
    </row>
    <row r="269" spans="1:10" ht="15" x14ac:dyDescent="0.25">
      <c r="A269" s="31" t="s">
        <v>1928</v>
      </c>
      <c r="B269" s="10" t="s">
        <v>620</v>
      </c>
      <c r="C269" s="10">
        <v>269731</v>
      </c>
      <c r="D269" s="10" t="s">
        <v>622</v>
      </c>
      <c r="E269" s="10" t="s">
        <v>621</v>
      </c>
      <c r="F269" s="10" t="s">
        <v>629</v>
      </c>
      <c r="G269" s="10" t="s">
        <v>1150</v>
      </c>
      <c r="H269" s="10" t="s">
        <v>1151</v>
      </c>
      <c r="I269" s="10" t="s">
        <v>626</v>
      </c>
      <c r="J269" s="10" t="s">
        <v>1152</v>
      </c>
    </row>
    <row r="270" spans="1:10" ht="15" x14ac:dyDescent="0.25">
      <c r="A270" s="31" t="s">
        <v>1928</v>
      </c>
      <c r="B270" s="10" t="s">
        <v>620</v>
      </c>
      <c r="C270" s="10">
        <v>927215</v>
      </c>
      <c r="D270" s="10" t="s">
        <v>628</v>
      </c>
      <c r="E270" s="10" t="s">
        <v>622</v>
      </c>
      <c r="F270" s="10" t="s">
        <v>629</v>
      </c>
      <c r="G270" s="10" t="s">
        <v>1153</v>
      </c>
      <c r="H270" s="10" t="s">
        <v>972</v>
      </c>
      <c r="I270" s="10" t="s">
        <v>626</v>
      </c>
      <c r="J270" s="10" t="s">
        <v>1154</v>
      </c>
    </row>
    <row r="271" spans="1:10" ht="15" x14ac:dyDescent="0.25">
      <c r="A271" s="31" t="s">
        <v>1928</v>
      </c>
      <c r="B271" s="10" t="s">
        <v>620</v>
      </c>
      <c r="C271" s="10">
        <v>927916</v>
      </c>
      <c r="D271" s="10" t="s">
        <v>622</v>
      </c>
      <c r="E271" s="10" t="s">
        <v>621</v>
      </c>
      <c r="F271" s="10" t="s">
        <v>629</v>
      </c>
      <c r="G271" s="10" t="s">
        <v>1155</v>
      </c>
      <c r="H271" s="10" t="s">
        <v>1156</v>
      </c>
      <c r="I271" s="10" t="s">
        <v>626</v>
      </c>
      <c r="J271" s="10" t="s">
        <v>1157</v>
      </c>
    </row>
    <row r="272" spans="1:10" ht="15" x14ac:dyDescent="0.25">
      <c r="A272" s="31" t="s">
        <v>1928</v>
      </c>
      <c r="B272" s="10" t="s">
        <v>620</v>
      </c>
      <c r="C272" s="10">
        <v>2104504</v>
      </c>
      <c r="D272" s="10" t="s">
        <v>628</v>
      </c>
      <c r="E272" s="10" t="s">
        <v>622</v>
      </c>
      <c r="F272" s="10" t="s">
        <v>629</v>
      </c>
      <c r="G272" s="10" t="s">
        <v>1047</v>
      </c>
      <c r="H272" s="10" t="s">
        <v>740</v>
      </c>
      <c r="I272" s="10" t="s">
        <v>651</v>
      </c>
      <c r="J272" s="10" t="s">
        <v>1158</v>
      </c>
    </row>
    <row r="273" spans="1:10" ht="15" x14ac:dyDescent="0.25">
      <c r="A273" s="31" t="s">
        <v>1928</v>
      </c>
      <c r="B273" s="10" t="s">
        <v>620</v>
      </c>
      <c r="C273" s="10">
        <v>2104504</v>
      </c>
      <c r="D273" s="10" t="s">
        <v>628</v>
      </c>
      <c r="E273" s="10" t="s">
        <v>622</v>
      </c>
      <c r="F273" s="10" t="s">
        <v>629</v>
      </c>
      <c r="G273" s="10" t="s">
        <v>692</v>
      </c>
      <c r="H273" s="10" t="s">
        <v>693</v>
      </c>
      <c r="I273" s="10" t="s">
        <v>626</v>
      </c>
      <c r="J273" s="10" t="s">
        <v>1159</v>
      </c>
    </row>
    <row r="274" spans="1:10" ht="15" x14ac:dyDescent="0.25">
      <c r="A274" s="31" t="s">
        <v>1928</v>
      </c>
      <c r="B274" s="10" t="s">
        <v>620</v>
      </c>
      <c r="C274" s="10">
        <v>2586975</v>
      </c>
      <c r="D274" s="10" t="s">
        <v>621</v>
      </c>
      <c r="E274" s="10" t="s">
        <v>633</v>
      </c>
      <c r="F274" s="10" t="s">
        <v>623</v>
      </c>
      <c r="G274" s="10" t="s">
        <v>728</v>
      </c>
      <c r="H274" s="10" t="s">
        <v>729</v>
      </c>
      <c r="I274" s="10" t="s">
        <v>651</v>
      </c>
      <c r="J274" s="10" t="s">
        <v>1160</v>
      </c>
    </row>
    <row r="275" spans="1:10" ht="15" x14ac:dyDescent="0.25">
      <c r="A275" s="31" t="s">
        <v>1928</v>
      </c>
      <c r="B275" s="10" t="s">
        <v>620</v>
      </c>
      <c r="C275" s="10">
        <v>3268731</v>
      </c>
      <c r="D275" s="10" t="s">
        <v>633</v>
      </c>
      <c r="E275" s="10" t="s">
        <v>628</v>
      </c>
      <c r="F275" s="10" t="s">
        <v>623</v>
      </c>
      <c r="G275" s="10" t="s">
        <v>956</v>
      </c>
      <c r="H275" s="10" t="s">
        <v>957</v>
      </c>
      <c r="I275" s="10" t="s">
        <v>626</v>
      </c>
      <c r="J275" s="10" t="s">
        <v>1161</v>
      </c>
    </row>
    <row r="276" spans="1:10" ht="15" x14ac:dyDescent="0.25">
      <c r="A276" s="31" t="s">
        <v>1928</v>
      </c>
      <c r="B276" s="10" t="s">
        <v>620</v>
      </c>
      <c r="C276" s="10">
        <v>3789050</v>
      </c>
      <c r="D276" s="10" t="s">
        <v>621</v>
      </c>
      <c r="E276" s="10" t="s">
        <v>622</v>
      </c>
      <c r="F276" s="10" t="s">
        <v>623</v>
      </c>
      <c r="G276" s="10" t="s">
        <v>1155</v>
      </c>
      <c r="H276" s="10" t="s">
        <v>1156</v>
      </c>
      <c r="I276" s="10" t="s">
        <v>626</v>
      </c>
      <c r="J276" s="10" t="s">
        <v>1162</v>
      </c>
    </row>
    <row r="277" spans="1:10" ht="15" x14ac:dyDescent="0.25">
      <c r="A277" s="31" t="s">
        <v>1928</v>
      </c>
      <c r="B277" s="10" t="s">
        <v>620</v>
      </c>
      <c r="C277" s="10">
        <v>3789050</v>
      </c>
      <c r="D277" s="10" t="s">
        <v>621</v>
      </c>
      <c r="E277" s="10" t="s">
        <v>622</v>
      </c>
      <c r="F277" s="10" t="s">
        <v>629</v>
      </c>
      <c r="G277" s="10" t="s">
        <v>947</v>
      </c>
      <c r="H277" s="10" t="s">
        <v>823</v>
      </c>
      <c r="I277" s="10" t="s">
        <v>651</v>
      </c>
      <c r="J277" s="10" t="s">
        <v>1163</v>
      </c>
    </row>
    <row r="278" spans="1:10" ht="15" x14ac:dyDescent="0.25">
      <c r="A278" s="31" t="s">
        <v>1928</v>
      </c>
      <c r="B278" s="10" t="s">
        <v>620</v>
      </c>
      <c r="C278" s="10">
        <v>3904012</v>
      </c>
      <c r="D278" s="10" t="s">
        <v>621</v>
      </c>
      <c r="E278" s="10" t="s">
        <v>622</v>
      </c>
      <c r="F278" s="10" t="s">
        <v>629</v>
      </c>
      <c r="G278" s="10" t="s">
        <v>659</v>
      </c>
      <c r="H278" s="10" t="s">
        <v>660</v>
      </c>
      <c r="I278" s="10" t="s">
        <v>626</v>
      </c>
      <c r="J278" s="10" t="s">
        <v>1164</v>
      </c>
    </row>
    <row r="279" spans="1:10" ht="15" x14ac:dyDescent="0.25">
      <c r="A279" s="31" t="s">
        <v>1929</v>
      </c>
      <c r="B279" s="10" t="s">
        <v>620</v>
      </c>
      <c r="C279" s="10">
        <v>2374314</v>
      </c>
      <c r="D279" s="10" t="s">
        <v>633</v>
      </c>
      <c r="E279" s="10" t="s">
        <v>621</v>
      </c>
      <c r="F279" s="10" t="s">
        <v>629</v>
      </c>
      <c r="G279" s="10" t="s">
        <v>822</v>
      </c>
      <c r="H279" s="10" t="s">
        <v>823</v>
      </c>
      <c r="I279" s="10" t="s">
        <v>651</v>
      </c>
      <c r="J279" s="10" t="s">
        <v>1165</v>
      </c>
    </row>
    <row r="280" spans="1:10" ht="15" x14ac:dyDescent="0.25">
      <c r="A280" s="31" t="s">
        <v>1929</v>
      </c>
      <c r="B280" s="10" t="s">
        <v>620</v>
      </c>
      <c r="C280" s="10">
        <v>2535907</v>
      </c>
      <c r="D280" s="10" t="s">
        <v>622</v>
      </c>
      <c r="E280" s="10" t="s">
        <v>628</v>
      </c>
      <c r="F280" s="10" t="s">
        <v>623</v>
      </c>
      <c r="G280" s="10" t="s">
        <v>825</v>
      </c>
      <c r="H280" s="10" t="s">
        <v>748</v>
      </c>
      <c r="I280" s="10" t="s">
        <v>626</v>
      </c>
      <c r="J280" s="10" t="s">
        <v>1166</v>
      </c>
    </row>
    <row r="281" spans="1:10" ht="15" x14ac:dyDescent="0.25">
      <c r="A281" s="31" t="s">
        <v>1929</v>
      </c>
      <c r="B281" s="10" t="s">
        <v>620</v>
      </c>
      <c r="C281" s="10">
        <v>2689028</v>
      </c>
      <c r="D281" s="10" t="s">
        <v>622</v>
      </c>
      <c r="E281" s="10" t="s">
        <v>621</v>
      </c>
      <c r="F281" s="10" t="s">
        <v>629</v>
      </c>
      <c r="G281" s="10" t="s">
        <v>1150</v>
      </c>
      <c r="H281" s="10" t="s">
        <v>1151</v>
      </c>
      <c r="I281" s="10" t="s">
        <v>626</v>
      </c>
      <c r="J281" s="10" t="s">
        <v>1167</v>
      </c>
    </row>
    <row r="282" spans="1:10" ht="15" x14ac:dyDescent="0.25">
      <c r="A282" s="31" t="s">
        <v>1929</v>
      </c>
      <c r="B282" s="10" t="s">
        <v>620</v>
      </c>
      <c r="C282" s="10">
        <v>2864973</v>
      </c>
      <c r="D282" s="10" t="s">
        <v>622</v>
      </c>
      <c r="E282" s="10" t="s">
        <v>633</v>
      </c>
      <c r="F282" s="10" t="s">
        <v>623</v>
      </c>
      <c r="G282" s="10" t="s">
        <v>1168</v>
      </c>
      <c r="H282" s="10" t="s">
        <v>650</v>
      </c>
      <c r="I282" s="10" t="s">
        <v>651</v>
      </c>
      <c r="J282" s="10" t="s">
        <v>1169</v>
      </c>
    </row>
    <row r="283" spans="1:10" ht="15" x14ac:dyDescent="0.25">
      <c r="A283" s="31" t="s">
        <v>1929</v>
      </c>
      <c r="B283" s="10" t="s">
        <v>620</v>
      </c>
      <c r="C283" s="10">
        <v>3268805</v>
      </c>
      <c r="D283" s="10" t="s">
        <v>621</v>
      </c>
      <c r="E283" s="10" t="s">
        <v>628</v>
      </c>
      <c r="F283" s="10" t="s">
        <v>623</v>
      </c>
      <c r="G283" s="10" t="s">
        <v>1026</v>
      </c>
      <c r="H283" s="10" t="s">
        <v>1027</v>
      </c>
      <c r="I283" s="10" t="s">
        <v>626</v>
      </c>
      <c r="J283" s="10" t="s">
        <v>1161</v>
      </c>
    </row>
    <row r="284" spans="1:10" ht="15" x14ac:dyDescent="0.25">
      <c r="A284" s="31" t="s">
        <v>1929</v>
      </c>
      <c r="B284" s="10" t="s">
        <v>620</v>
      </c>
      <c r="C284" s="10">
        <v>3279358</v>
      </c>
      <c r="D284" s="10" t="s">
        <v>621</v>
      </c>
      <c r="E284" s="10" t="s">
        <v>622</v>
      </c>
      <c r="F284" s="10" t="s">
        <v>623</v>
      </c>
      <c r="G284" s="10" t="s">
        <v>1170</v>
      </c>
      <c r="H284" s="10" t="s">
        <v>714</v>
      </c>
      <c r="I284" s="10" t="s">
        <v>626</v>
      </c>
      <c r="J284" s="10" t="s">
        <v>1171</v>
      </c>
    </row>
    <row r="285" spans="1:10" ht="15" x14ac:dyDescent="0.25">
      <c r="A285" s="31" t="s">
        <v>1929</v>
      </c>
      <c r="B285" s="10" t="s">
        <v>620</v>
      </c>
      <c r="C285" s="10">
        <v>3373048</v>
      </c>
      <c r="D285" s="10" t="s">
        <v>628</v>
      </c>
      <c r="E285" s="10" t="s">
        <v>622</v>
      </c>
      <c r="F285" s="10" t="s">
        <v>629</v>
      </c>
      <c r="G285" s="10" t="s">
        <v>722</v>
      </c>
      <c r="H285" s="10" t="s">
        <v>723</v>
      </c>
      <c r="I285" s="10" t="s">
        <v>626</v>
      </c>
      <c r="J285" s="10" t="s">
        <v>1172</v>
      </c>
    </row>
    <row r="286" spans="1:10" ht="15" x14ac:dyDescent="0.25">
      <c r="A286" s="31" t="s">
        <v>1929</v>
      </c>
      <c r="B286" s="10" t="s">
        <v>620</v>
      </c>
      <c r="C286" s="10">
        <v>3721384</v>
      </c>
      <c r="D286" s="10" t="s">
        <v>621</v>
      </c>
      <c r="E286" s="10" t="s">
        <v>633</v>
      </c>
      <c r="F286" s="10" t="s">
        <v>623</v>
      </c>
      <c r="G286" s="10" t="s">
        <v>1173</v>
      </c>
      <c r="H286" s="10" t="s">
        <v>1174</v>
      </c>
      <c r="I286" s="10" t="s">
        <v>626</v>
      </c>
      <c r="J286" s="10" t="s">
        <v>1175</v>
      </c>
    </row>
    <row r="287" spans="1:10" ht="15" x14ac:dyDescent="0.25">
      <c r="A287" s="31" t="s">
        <v>1929</v>
      </c>
      <c r="B287" s="10" t="s">
        <v>620</v>
      </c>
      <c r="C287" s="10">
        <v>4476315</v>
      </c>
      <c r="D287" s="10" t="s">
        <v>621</v>
      </c>
      <c r="E287" s="10" t="s">
        <v>633</v>
      </c>
      <c r="F287" s="10" t="s">
        <v>623</v>
      </c>
      <c r="G287" s="10" t="s">
        <v>734</v>
      </c>
      <c r="H287" s="10" t="s">
        <v>650</v>
      </c>
      <c r="I287" s="10" t="s">
        <v>651</v>
      </c>
      <c r="J287" s="10" t="s">
        <v>1176</v>
      </c>
    </row>
    <row r="288" spans="1:10" ht="15" x14ac:dyDescent="0.25">
      <c r="A288" s="31" t="s">
        <v>1930</v>
      </c>
      <c r="B288" s="10" t="s">
        <v>620</v>
      </c>
      <c r="C288" s="10">
        <v>248969</v>
      </c>
      <c r="D288" s="10" t="s">
        <v>622</v>
      </c>
      <c r="E288" s="10" t="s">
        <v>633</v>
      </c>
      <c r="F288" s="10" t="s">
        <v>629</v>
      </c>
      <c r="G288" s="10" t="s">
        <v>1177</v>
      </c>
      <c r="H288" s="10" t="s">
        <v>809</v>
      </c>
      <c r="I288" s="10" t="s">
        <v>626</v>
      </c>
      <c r="J288" s="10" t="s">
        <v>868</v>
      </c>
    </row>
    <row r="289" spans="1:10" ht="15" x14ac:dyDescent="0.25">
      <c r="A289" s="31" t="s">
        <v>1930</v>
      </c>
      <c r="B289" s="10" t="s">
        <v>620</v>
      </c>
      <c r="C289" s="10">
        <v>339154</v>
      </c>
      <c r="D289" s="10" t="s">
        <v>628</v>
      </c>
      <c r="E289" s="10" t="s">
        <v>622</v>
      </c>
      <c r="F289" s="10" t="s">
        <v>623</v>
      </c>
      <c r="G289" s="10" t="s">
        <v>1080</v>
      </c>
      <c r="H289" s="10" t="s">
        <v>929</v>
      </c>
      <c r="I289" s="10" t="s">
        <v>626</v>
      </c>
      <c r="J289" s="10" t="s">
        <v>1178</v>
      </c>
    </row>
    <row r="290" spans="1:10" ht="15" x14ac:dyDescent="0.25">
      <c r="A290" s="31" t="s">
        <v>1930</v>
      </c>
      <c r="B290" s="10" t="s">
        <v>620</v>
      </c>
      <c r="C290" s="10">
        <v>516457</v>
      </c>
      <c r="D290" s="10" t="s">
        <v>628</v>
      </c>
      <c r="E290" s="10" t="s">
        <v>633</v>
      </c>
      <c r="F290" s="10" t="s">
        <v>623</v>
      </c>
      <c r="G290" s="10" t="s">
        <v>847</v>
      </c>
      <c r="H290" s="10" t="s">
        <v>848</v>
      </c>
      <c r="I290" s="10" t="s">
        <v>626</v>
      </c>
      <c r="J290" s="10" t="s">
        <v>1179</v>
      </c>
    </row>
    <row r="291" spans="1:10" ht="15" x14ac:dyDescent="0.25">
      <c r="A291" s="31" t="s">
        <v>1930</v>
      </c>
      <c r="B291" s="10" t="s">
        <v>620</v>
      </c>
      <c r="C291" s="10">
        <v>830300</v>
      </c>
      <c r="D291" s="10" t="s">
        <v>621</v>
      </c>
      <c r="E291" s="10" t="s">
        <v>622</v>
      </c>
      <c r="F291" s="10" t="s">
        <v>629</v>
      </c>
      <c r="G291" s="10" t="s">
        <v>1180</v>
      </c>
      <c r="H291" s="10" t="s">
        <v>977</v>
      </c>
      <c r="I291" s="10" t="s">
        <v>626</v>
      </c>
      <c r="J291" s="10" t="s">
        <v>1181</v>
      </c>
    </row>
    <row r="292" spans="1:10" ht="15" x14ac:dyDescent="0.25">
      <c r="A292" s="31" t="s">
        <v>1930</v>
      </c>
      <c r="B292" s="10" t="s">
        <v>620</v>
      </c>
      <c r="C292" s="10">
        <v>1295654</v>
      </c>
      <c r="D292" s="10" t="s">
        <v>621</v>
      </c>
      <c r="E292" s="10" t="s">
        <v>628</v>
      </c>
      <c r="F292" s="10" t="s">
        <v>629</v>
      </c>
      <c r="G292" s="10" t="s">
        <v>1017</v>
      </c>
      <c r="H292" s="10" t="s">
        <v>647</v>
      </c>
      <c r="I292" s="10" t="s">
        <v>626</v>
      </c>
      <c r="J292" s="10" t="s">
        <v>1182</v>
      </c>
    </row>
    <row r="293" spans="1:10" ht="15" x14ac:dyDescent="0.25">
      <c r="A293" s="31" t="s">
        <v>1930</v>
      </c>
      <c r="B293" s="10" t="s">
        <v>620</v>
      </c>
      <c r="C293" s="10">
        <v>3601258</v>
      </c>
      <c r="D293" s="10" t="s">
        <v>622</v>
      </c>
      <c r="E293" s="10" t="s">
        <v>628</v>
      </c>
      <c r="F293" s="10" t="s">
        <v>629</v>
      </c>
      <c r="G293" s="10" t="s">
        <v>1183</v>
      </c>
      <c r="H293" s="10" t="s">
        <v>702</v>
      </c>
      <c r="I293" s="10" t="s">
        <v>626</v>
      </c>
      <c r="J293" s="10" t="s">
        <v>1184</v>
      </c>
    </row>
    <row r="294" spans="1:10" ht="15" x14ac:dyDescent="0.25">
      <c r="A294" s="31" t="s">
        <v>1930</v>
      </c>
      <c r="B294" s="10" t="s">
        <v>620</v>
      </c>
      <c r="C294" s="10">
        <v>3865664</v>
      </c>
      <c r="D294" s="10" t="s">
        <v>628</v>
      </c>
      <c r="E294" s="10" t="s">
        <v>621</v>
      </c>
      <c r="F294" s="10" t="s">
        <v>629</v>
      </c>
      <c r="G294" s="10" t="s">
        <v>781</v>
      </c>
      <c r="H294" s="10" t="s">
        <v>782</v>
      </c>
      <c r="I294" s="10" t="s">
        <v>626</v>
      </c>
      <c r="J294" s="10" t="s">
        <v>1185</v>
      </c>
    </row>
    <row r="295" spans="1:10" ht="15" x14ac:dyDescent="0.25">
      <c r="A295" s="31" t="s">
        <v>1931</v>
      </c>
      <c r="B295" s="10" t="s">
        <v>620</v>
      </c>
      <c r="C295" s="10">
        <v>152894</v>
      </c>
      <c r="D295" s="10" t="s">
        <v>628</v>
      </c>
      <c r="E295" s="10" t="s">
        <v>621</v>
      </c>
      <c r="F295" s="10" t="s">
        <v>629</v>
      </c>
      <c r="G295" s="10" t="s">
        <v>1186</v>
      </c>
      <c r="H295" s="10" t="s">
        <v>1187</v>
      </c>
      <c r="I295" s="10" t="s">
        <v>626</v>
      </c>
      <c r="J295" s="10" t="s">
        <v>1188</v>
      </c>
    </row>
    <row r="296" spans="1:10" ht="15" x14ac:dyDescent="0.25">
      <c r="A296" s="31" t="s">
        <v>1931</v>
      </c>
      <c r="B296" s="10" t="s">
        <v>620</v>
      </c>
      <c r="C296" s="10">
        <v>190521</v>
      </c>
      <c r="D296" s="10" t="s">
        <v>628</v>
      </c>
      <c r="E296" s="10" t="s">
        <v>621</v>
      </c>
      <c r="F296" s="10" t="s">
        <v>623</v>
      </c>
      <c r="G296" s="10" t="s">
        <v>1189</v>
      </c>
      <c r="H296" s="10" t="s">
        <v>678</v>
      </c>
      <c r="I296" s="10" t="s">
        <v>651</v>
      </c>
      <c r="J296" s="10" t="s">
        <v>1190</v>
      </c>
    </row>
    <row r="297" spans="1:10" ht="15" x14ac:dyDescent="0.25">
      <c r="A297" s="31" t="s">
        <v>1931</v>
      </c>
      <c r="B297" s="10" t="s">
        <v>620</v>
      </c>
      <c r="C297" s="10">
        <v>206647</v>
      </c>
      <c r="D297" s="10" t="s">
        <v>621</v>
      </c>
      <c r="E297" s="10" t="s">
        <v>633</v>
      </c>
      <c r="F297" s="10" t="s">
        <v>623</v>
      </c>
      <c r="G297" s="10" t="s">
        <v>839</v>
      </c>
      <c r="H297" s="10" t="s">
        <v>702</v>
      </c>
      <c r="I297" s="10" t="s">
        <v>626</v>
      </c>
      <c r="J297" s="10" t="s">
        <v>1191</v>
      </c>
    </row>
    <row r="298" spans="1:10" ht="15" x14ac:dyDescent="0.25">
      <c r="A298" s="31" t="s">
        <v>1931</v>
      </c>
      <c r="B298" s="10" t="s">
        <v>620</v>
      </c>
      <c r="C298" s="10">
        <v>508343</v>
      </c>
      <c r="D298" s="10" t="s">
        <v>628</v>
      </c>
      <c r="E298" s="10" t="s">
        <v>633</v>
      </c>
      <c r="F298" s="10" t="s">
        <v>623</v>
      </c>
      <c r="G298" s="10" t="s">
        <v>1192</v>
      </c>
      <c r="H298" s="10" t="s">
        <v>1187</v>
      </c>
      <c r="I298" s="10" t="s">
        <v>626</v>
      </c>
      <c r="J298" s="10" t="s">
        <v>1193</v>
      </c>
    </row>
    <row r="299" spans="1:10" ht="15" x14ac:dyDescent="0.25">
      <c r="A299" s="31" t="s">
        <v>1931</v>
      </c>
      <c r="B299" s="10" t="s">
        <v>620</v>
      </c>
      <c r="C299" s="10">
        <v>658432</v>
      </c>
      <c r="D299" s="10" t="s">
        <v>622</v>
      </c>
      <c r="E299" s="10" t="s">
        <v>633</v>
      </c>
      <c r="F299" s="10" t="s">
        <v>623</v>
      </c>
      <c r="G299" s="10" t="s">
        <v>662</v>
      </c>
      <c r="H299" s="10" t="s">
        <v>663</v>
      </c>
      <c r="I299" s="10" t="s">
        <v>626</v>
      </c>
      <c r="J299" s="10" t="s">
        <v>1194</v>
      </c>
    </row>
    <row r="300" spans="1:10" ht="15" x14ac:dyDescent="0.25">
      <c r="A300" s="31" t="s">
        <v>1931</v>
      </c>
      <c r="B300" s="10" t="s">
        <v>620</v>
      </c>
      <c r="C300" s="10">
        <v>3739386</v>
      </c>
      <c r="D300" s="10" t="s">
        <v>621</v>
      </c>
      <c r="E300" s="10" t="s">
        <v>622</v>
      </c>
      <c r="F300" s="10" t="s">
        <v>623</v>
      </c>
      <c r="G300" s="10" t="s">
        <v>1195</v>
      </c>
      <c r="H300" s="10" t="s">
        <v>1196</v>
      </c>
      <c r="I300" s="10" t="s">
        <v>626</v>
      </c>
      <c r="J300" s="10" t="s">
        <v>1197</v>
      </c>
    </row>
    <row r="301" spans="1:10" ht="15" x14ac:dyDescent="0.25">
      <c r="A301" s="31" t="s">
        <v>1931</v>
      </c>
      <c r="B301" s="10" t="s">
        <v>620</v>
      </c>
      <c r="C301" s="10">
        <v>3917465</v>
      </c>
      <c r="D301" s="10" t="s">
        <v>628</v>
      </c>
      <c r="E301" s="10" t="s">
        <v>621</v>
      </c>
      <c r="F301" s="10" t="s">
        <v>629</v>
      </c>
      <c r="G301" s="10" t="s">
        <v>1000</v>
      </c>
      <c r="H301" s="10" t="s">
        <v>681</v>
      </c>
      <c r="I301" s="10" t="s">
        <v>626</v>
      </c>
      <c r="J301" s="10" t="s">
        <v>1198</v>
      </c>
    </row>
    <row r="302" spans="1:10" ht="15" x14ac:dyDescent="0.25">
      <c r="A302" s="31" t="s">
        <v>1932</v>
      </c>
      <c r="B302" s="10" t="s">
        <v>620</v>
      </c>
      <c r="C302" s="10">
        <v>328573</v>
      </c>
      <c r="D302" s="10" t="s">
        <v>628</v>
      </c>
      <c r="E302" s="10" t="s">
        <v>622</v>
      </c>
      <c r="F302" s="10" t="s">
        <v>629</v>
      </c>
      <c r="G302" s="10" t="s">
        <v>1199</v>
      </c>
      <c r="H302" s="10" t="s">
        <v>1200</v>
      </c>
      <c r="I302" s="10" t="s">
        <v>626</v>
      </c>
      <c r="J302" s="10" t="s">
        <v>1201</v>
      </c>
    </row>
    <row r="303" spans="1:10" ht="15" x14ac:dyDescent="0.25">
      <c r="A303" s="31" t="s">
        <v>1932</v>
      </c>
      <c r="B303" s="10" t="s">
        <v>620</v>
      </c>
      <c r="C303" s="10">
        <v>2132296</v>
      </c>
      <c r="D303" s="10" t="s">
        <v>622</v>
      </c>
      <c r="E303" s="10" t="s">
        <v>628</v>
      </c>
      <c r="F303" s="10" t="s">
        <v>629</v>
      </c>
      <c r="G303" s="10" t="s">
        <v>844</v>
      </c>
      <c r="H303" s="10" t="s">
        <v>845</v>
      </c>
      <c r="I303" s="10" t="s">
        <v>626</v>
      </c>
      <c r="J303" s="10" t="s">
        <v>1202</v>
      </c>
    </row>
    <row r="304" spans="1:10" ht="15" x14ac:dyDescent="0.25">
      <c r="A304" s="31" t="s">
        <v>1932</v>
      </c>
      <c r="B304" s="10" t="s">
        <v>620</v>
      </c>
      <c r="C304" s="10">
        <v>2211425</v>
      </c>
      <c r="D304" s="10" t="s">
        <v>628</v>
      </c>
      <c r="E304" s="10" t="s">
        <v>633</v>
      </c>
      <c r="F304" s="10" t="s">
        <v>623</v>
      </c>
      <c r="G304" s="10" t="s">
        <v>898</v>
      </c>
      <c r="H304" s="10" t="s">
        <v>740</v>
      </c>
      <c r="I304" s="10" t="s">
        <v>651</v>
      </c>
      <c r="J304" s="10" t="s">
        <v>1203</v>
      </c>
    </row>
    <row r="305" spans="1:10" ht="15" x14ac:dyDescent="0.25">
      <c r="A305" s="31" t="s">
        <v>1932</v>
      </c>
      <c r="B305" s="10" t="s">
        <v>620</v>
      </c>
      <c r="C305" s="10">
        <v>2365176</v>
      </c>
      <c r="D305" s="10" t="s">
        <v>621</v>
      </c>
      <c r="E305" s="10" t="s">
        <v>622</v>
      </c>
      <c r="F305" s="10" t="s">
        <v>629</v>
      </c>
      <c r="G305" s="10" t="s">
        <v>1204</v>
      </c>
      <c r="H305" s="10" t="s">
        <v>1205</v>
      </c>
      <c r="I305" s="10" t="s">
        <v>626</v>
      </c>
      <c r="J305" s="10" t="s">
        <v>1206</v>
      </c>
    </row>
    <row r="306" spans="1:10" ht="15" x14ac:dyDescent="0.25">
      <c r="A306" s="31" t="s">
        <v>1932</v>
      </c>
      <c r="B306" s="10" t="s">
        <v>620</v>
      </c>
      <c r="C306" s="10">
        <v>3300553</v>
      </c>
      <c r="D306" s="10" t="s">
        <v>633</v>
      </c>
      <c r="E306" s="10" t="s">
        <v>628</v>
      </c>
      <c r="F306" s="10" t="s">
        <v>629</v>
      </c>
      <c r="G306" s="10" t="s">
        <v>918</v>
      </c>
      <c r="H306" s="10" t="s">
        <v>919</v>
      </c>
      <c r="I306" s="10" t="s">
        <v>626</v>
      </c>
      <c r="J306" s="10" t="s">
        <v>1207</v>
      </c>
    </row>
    <row r="307" spans="1:10" ht="15" x14ac:dyDescent="0.25">
      <c r="A307" s="31" t="s">
        <v>1932</v>
      </c>
      <c r="B307" s="10" t="s">
        <v>620</v>
      </c>
      <c r="C307" s="10">
        <v>3390232</v>
      </c>
      <c r="D307" s="10" t="s">
        <v>633</v>
      </c>
      <c r="E307" s="10" t="s">
        <v>621</v>
      </c>
      <c r="F307" s="10" t="s">
        <v>623</v>
      </c>
      <c r="G307" s="10" t="s">
        <v>959</v>
      </c>
      <c r="H307" s="10" t="s">
        <v>960</v>
      </c>
      <c r="I307" s="10" t="s">
        <v>626</v>
      </c>
      <c r="J307" s="10" t="s">
        <v>1208</v>
      </c>
    </row>
    <row r="308" spans="1:10" ht="15" x14ac:dyDescent="0.25">
      <c r="A308" s="31" t="s">
        <v>1932</v>
      </c>
      <c r="B308" s="10" t="s">
        <v>620</v>
      </c>
      <c r="C308" s="10">
        <v>3653354</v>
      </c>
      <c r="D308" s="10" t="s">
        <v>628</v>
      </c>
      <c r="E308" s="10" t="s">
        <v>622</v>
      </c>
      <c r="F308" s="10" t="s">
        <v>623</v>
      </c>
      <c r="G308" s="10" t="s">
        <v>1209</v>
      </c>
      <c r="H308" s="10" t="s">
        <v>650</v>
      </c>
      <c r="I308" s="10" t="s">
        <v>651</v>
      </c>
      <c r="J308" s="10" t="s">
        <v>1210</v>
      </c>
    </row>
    <row r="309" spans="1:10" ht="15" x14ac:dyDescent="0.25">
      <c r="A309" s="31" t="s">
        <v>1932</v>
      </c>
      <c r="B309" s="10" t="s">
        <v>620</v>
      </c>
      <c r="C309" s="10">
        <v>4453763</v>
      </c>
      <c r="D309" s="10" t="s">
        <v>633</v>
      </c>
      <c r="E309" s="10" t="s">
        <v>621</v>
      </c>
      <c r="F309" s="10" t="s">
        <v>623</v>
      </c>
      <c r="G309" s="10" t="s">
        <v>722</v>
      </c>
      <c r="H309" s="10" t="s">
        <v>723</v>
      </c>
      <c r="I309" s="10" t="s">
        <v>626</v>
      </c>
      <c r="J309" s="10" t="s">
        <v>1211</v>
      </c>
    </row>
    <row r="310" spans="1:10" ht="15" x14ac:dyDescent="0.25">
      <c r="A310" s="31" t="s">
        <v>1933</v>
      </c>
      <c r="B310" s="10" t="s">
        <v>620</v>
      </c>
      <c r="C310" s="10">
        <v>366725</v>
      </c>
      <c r="D310" s="10" t="s">
        <v>622</v>
      </c>
      <c r="E310" s="10" t="s">
        <v>621</v>
      </c>
      <c r="F310" s="10" t="s">
        <v>629</v>
      </c>
      <c r="G310" s="10" t="s">
        <v>1212</v>
      </c>
      <c r="H310" s="10" t="s">
        <v>650</v>
      </c>
      <c r="I310" s="10" t="s">
        <v>651</v>
      </c>
      <c r="J310" s="10" t="s">
        <v>1213</v>
      </c>
    </row>
    <row r="311" spans="1:10" ht="15" x14ac:dyDescent="0.25">
      <c r="A311" s="31" t="s">
        <v>1933</v>
      </c>
      <c r="B311" s="10" t="s">
        <v>620</v>
      </c>
      <c r="C311" s="10">
        <v>518760</v>
      </c>
      <c r="D311" s="10" t="s">
        <v>628</v>
      </c>
      <c r="E311" s="10" t="s">
        <v>621</v>
      </c>
      <c r="F311" s="10" t="s">
        <v>629</v>
      </c>
      <c r="G311" s="10" t="s">
        <v>1214</v>
      </c>
      <c r="H311" s="10" t="s">
        <v>1130</v>
      </c>
      <c r="I311" s="10" t="s">
        <v>626</v>
      </c>
      <c r="J311" s="10" t="s">
        <v>1215</v>
      </c>
    </row>
    <row r="312" spans="1:10" ht="15" x14ac:dyDescent="0.25">
      <c r="A312" s="31" t="s">
        <v>1933</v>
      </c>
      <c r="B312" s="10" t="s">
        <v>620</v>
      </c>
      <c r="C312" s="10">
        <v>1545931</v>
      </c>
      <c r="D312" s="10" t="s">
        <v>628</v>
      </c>
      <c r="E312" s="10" t="s">
        <v>621</v>
      </c>
      <c r="F312" s="10" t="s">
        <v>629</v>
      </c>
      <c r="G312" s="10" t="s">
        <v>634</v>
      </c>
      <c r="H312" s="10" t="s">
        <v>635</v>
      </c>
      <c r="I312" s="10" t="s">
        <v>626</v>
      </c>
      <c r="J312" s="10" t="s">
        <v>1216</v>
      </c>
    </row>
    <row r="313" spans="1:10" ht="15" x14ac:dyDescent="0.25">
      <c r="A313" s="31" t="s">
        <v>1933</v>
      </c>
      <c r="B313" s="10" t="s">
        <v>620</v>
      </c>
      <c r="C313" s="10">
        <v>2538362</v>
      </c>
      <c r="D313" s="10" t="s">
        <v>621</v>
      </c>
      <c r="E313" s="10" t="s">
        <v>633</v>
      </c>
      <c r="F313" s="10" t="s">
        <v>623</v>
      </c>
      <c r="G313" s="10" t="s">
        <v>1038</v>
      </c>
      <c r="H313" s="10" t="s">
        <v>845</v>
      </c>
      <c r="I313" s="10" t="s">
        <v>626</v>
      </c>
      <c r="J313" s="10" t="s">
        <v>1217</v>
      </c>
    </row>
    <row r="314" spans="1:10" ht="15" x14ac:dyDescent="0.25">
      <c r="A314" s="31" t="s">
        <v>1933</v>
      </c>
      <c r="B314" s="10" t="s">
        <v>620</v>
      </c>
      <c r="C314" s="10">
        <v>3196404</v>
      </c>
      <c r="D314" s="10" t="s">
        <v>633</v>
      </c>
      <c r="E314" s="10" t="s">
        <v>628</v>
      </c>
      <c r="F314" s="10" t="s">
        <v>629</v>
      </c>
      <c r="G314" s="10" t="s">
        <v>847</v>
      </c>
      <c r="H314" s="10" t="s">
        <v>848</v>
      </c>
      <c r="I314" s="10" t="s">
        <v>626</v>
      </c>
      <c r="J314" s="10" t="s">
        <v>1218</v>
      </c>
    </row>
    <row r="315" spans="1:10" ht="15" x14ac:dyDescent="0.25">
      <c r="A315" s="31" t="s">
        <v>1934</v>
      </c>
      <c r="B315" s="10" t="s">
        <v>620</v>
      </c>
      <c r="C315" s="10">
        <v>204424</v>
      </c>
      <c r="D315" s="10" t="s">
        <v>628</v>
      </c>
      <c r="E315" s="10" t="s">
        <v>622</v>
      </c>
      <c r="F315" s="10" t="s">
        <v>623</v>
      </c>
      <c r="G315" s="10" t="s">
        <v>822</v>
      </c>
      <c r="H315" s="10" t="s">
        <v>823</v>
      </c>
      <c r="I315" s="10" t="s">
        <v>651</v>
      </c>
      <c r="J315" s="10" t="s">
        <v>1219</v>
      </c>
    </row>
    <row r="316" spans="1:10" ht="15" x14ac:dyDescent="0.25">
      <c r="A316" s="31" t="s">
        <v>1934</v>
      </c>
      <c r="B316" s="10" t="s">
        <v>620</v>
      </c>
      <c r="C316" s="10">
        <v>1616741</v>
      </c>
      <c r="D316" s="10" t="s">
        <v>633</v>
      </c>
      <c r="E316" s="10" t="s">
        <v>622</v>
      </c>
      <c r="F316" s="10" t="s">
        <v>623</v>
      </c>
      <c r="G316" s="10" t="s">
        <v>760</v>
      </c>
      <c r="H316" s="10" t="s">
        <v>761</v>
      </c>
      <c r="I316" s="10" t="s">
        <v>626</v>
      </c>
      <c r="J316" s="10" t="s">
        <v>1145</v>
      </c>
    </row>
    <row r="317" spans="1:10" ht="15" x14ac:dyDescent="0.25">
      <c r="A317" s="31" t="s">
        <v>1934</v>
      </c>
      <c r="B317" s="10" t="s">
        <v>620</v>
      </c>
      <c r="C317" s="10">
        <v>1718573</v>
      </c>
      <c r="D317" s="10" t="s">
        <v>622</v>
      </c>
      <c r="E317" s="10" t="s">
        <v>628</v>
      </c>
      <c r="F317" s="10" t="s">
        <v>629</v>
      </c>
      <c r="G317" s="10" t="s">
        <v>1220</v>
      </c>
      <c r="H317" s="10" t="s">
        <v>625</v>
      </c>
      <c r="I317" s="10" t="s">
        <v>626</v>
      </c>
      <c r="J317" s="10" t="s">
        <v>1221</v>
      </c>
    </row>
    <row r="318" spans="1:10" ht="15" x14ac:dyDescent="0.25">
      <c r="A318" s="31" t="s">
        <v>1935</v>
      </c>
      <c r="B318" s="10" t="s">
        <v>620</v>
      </c>
      <c r="C318" s="10">
        <v>1584985</v>
      </c>
      <c r="D318" s="10" t="s">
        <v>621</v>
      </c>
      <c r="E318" s="10" t="s">
        <v>628</v>
      </c>
      <c r="F318" s="10" t="s">
        <v>629</v>
      </c>
      <c r="G318" s="10" t="s">
        <v>1017</v>
      </c>
      <c r="H318" s="10" t="s">
        <v>647</v>
      </c>
      <c r="I318" s="10" t="s">
        <v>626</v>
      </c>
      <c r="J318" s="10" t="s">
        <v>1222</v>
      </c>
    </row>
    <row r="319" spans="1:10" ht="15" x14ac:dyDescent="0.25">
      <c r="A319" s="31" t="s">
        <v>1935</v>
      </c>
      <c r="B319" s="10" t="s">
        <v>620</v>
      </c>
      <c r="C319" s="10">
        <v>2076519</v>
      </c>
      <c r="D319" s="10" t="s">
        <v>628</v>
      </c>
      <c r="E319" s="10" t="s">
        <v>622</v>
      </c>
      <c r="F319" s="10" t="s">
        <v>623</v>
      </c>
      <c r="G319" s="10" t="s">
        <v>795</v>
      </c>
      <c r="H319" s="10" t="s">
        <v>796</v>
      </c>
      <c r="I319" s="10" t="s">
        <v>626</v>
      </c>
      <c r="J319" s="10" t="s">
        <v>1223</v>
      </c>
    </row>
    <row r="320" spans="1:10" ht="15" x14ac:dyDescent="0.25">
      <c r="A320" s="31" t="s">
        <v>1935</v>
      </c>
      <c r="B320" s="10" t="s">
        <v>620</v>
      </c>
      <c r="C320" s="10">
        <v>2103684</v>
      </c>
      <c r="D320" s="10" t="s">
        <v>628</v>
      </c>
      <c r="E320" s="10" t="s">
        <v>622</v>
      </c>
      <c r="F320" s="10" t="s">
        <v>629</v>
      </c>
      <c r="G320" s="10" t="s">
        <v>1224</v>
      </c>
      <c r="H320" s="10" t="s">
        <v>723</v>
      </c>
      <c r="I320" s="10" t="s">
        <v>626</v>
      </c>
      <c r="J320" s="10" t="s">
        <v>1158</v>
      </c>
    </row>
    <row r="321" spans="1:10" ht="15" x14ac:dyDescent="0.25">
      <c r="A321" s="31" t="s">
        <v>1935</v>
      </c>
      <c r="B321" s="10" t="s">
        <v>620</v>
      </c>
      <c r="C321" s="10">
        <v>3002222</v>
      </c>
      <c r="D321" s="10" t="s">
        <v>622</v>
      </c>
      <c r="E321" s="10" t="s">
        <v>628</v>
      </c>
      <c r="F321" s="10" t="s">
        <v>623</v>
      </c>
      <c r="G321" s="10" t="s">
        <v>1225</v>
      </c>
      <c r="H321" s="10" t="s">
        <v>684</v>
      </c>
      <c r="I321" s="10" t="s">
        <v>651</v>
      </c>
      <c r="J321" s="10" t="s">
        <v>1226</v>
      </c>
    </row>
    <row r="322" spans="1:10" ht="15" x14ac:dyDescent="0.25">
      <c r="A322" s="31" t="s">
        <v>1920</v>
      </c>
      <c r="B322" s="10" t="s">
        <v>620</v>
      </c>
      <c r="C322" s="10">
        <v>275328</v>
      </c>
      <c r="D322" s="10" t="s">
        <v>622</v>
      </c>
      <c r="E322" s="10" t="s">
        <v>628</v>
      </c>
      <c r="F322" s="10" t="s">
        <v>623</v>
      </c>
      <c r="G322" s="10" t="s">
        <v>1227</v>
      </c>
      <c r="H322" s="10" t="s">
        <v>729</v>
      </c>
      <c r="I322" s="10" t="s">
        <v>651</v>
      </c>
      <c r="J322" s="10" t="s">
        <v>1228</v>
      </c>
    </row>
    <row r="323" spans="1:10" ht="15" x14ac:dyDescent="0.25">
      <c r="A323" s="31" t="s">
        <v>1920</v>
      </c>
      <c r="B323" s="10" t="s">
        <v>620</v>
      </c>
      <c r="C323" s="10">
        <v>654873</v>
      </c>
      <c r="D323" s="10" t="s">
        <v>622</v>
      </c>
      <c r="E323" s="10" t="s">
        <v>628</v>
      </c>
      <c r="F323" s="10" t="s">
        <v>629</v>
      </c>
      <c r="G323" s="10" t="s">
        <v>1229</v>
      </c>
      <c r="H323" s="10" t="s">
        <v>864</v>
      </c>
      <c r="I323" s="10" t="s">
        <v>626</v>
      </c>
      <c r="J323" s="10" t="s">
        <v>1230</v>
      </c>
    </row>
    <row r="324" spans="1:10" ht="15" x14ac:dyDescent="0.25">
      <c r="A324" s="31" t="s">
        <v>1920</v>
      </c>
      <c r="B324" s="10" t="s">
        <v>620</v>
      </c>
      <c r="C324" s="10">
        <v>2999269</v>
      </c>
      <c r="D324" s="10" t="s">
        <v>621</v>
      </c>
      <c r="E324" s="10" t="s">
        <v>633</v>
      </c>
      <c r="F324" s="10" t="s">
        <v>629</v>
      </c>
      <c r="G324" s="10" t="s">
        <v>825</v>
      </c>
      <c r="H324" s="10" t="s">
        <v>748</v>
      </c>
      <c r="I324" s="10" t="s">
        <v>626</v>
      </c>
      <c r="J324" s="10" t="s">
        <v>1231</v>
      </c>
    </row>
    <row r="325" spans="1:10" ht="15" x14ac:dyDescent="0.25">
      <c r="A325" s="31" t="s">
        <v>1920</v>
      </c>
      <c r="B325" s="10" t="s">
        <v>620</v>
      </c>
      <c r="C325" s="10">
        <v>3020380</v>
      </c>
      <c r="D325" s="10" t="s">
        <v>621</v>
      </c>
      <c r="E325" s="10" t="s">
        <v>622</v>
      </c>
      <c r="F325" s="10" t="s">
        <v>623</v>
      </c>
      <c r="G325" s="10" t="s">
        <v>1232</v>
      </c>
      <c r="H325" s="10" t="s">
        <v>690</v>
      </c>
      <c r="I325" s="10" t="s">
        <v>626</v>
      </c>
      <c r="J325" s="10" t="s">
        <v>1233</v>
      </c>
    </row>
    <row r="326" spans="1:10" ht="15" x14ac:dyDescent="0.25">
      <c r="A326" s="31" t="s">
        <v>1920</v>
      </c>
      <c r="B326" s="10" t="s">
        <v>620</v>
      </c>
      <c r="C326" s="10">
        <v>3715015</v>
      </c>
      <c r="D326" s="10" t="s">
        <v>622</v>
      </c>
      <c r="E326" s="10" t="s">
        <v>633</v>
      </c>
      <c r="F326" s="10" t="s">
        <v>629</v>
      </c>
      <c r="G326" s="10" t="s">
        <v>777</v>
      </c>
      <c r="H326" s="10" t="s">
        <v>678</v>
      </c>
      <c r="I326" s="10" t="s">
        <v>651</v>
      </c>
      <c r="J326" s="10" t="s">
        <v>1073</v>
      </c>
    </row>
    <row r="327" spans="1:10" ht="15" x14ac:dyDescent="0.25">
      <c r="A327" s="31" t="s">
        <v>1920</v>
      </c>
      <c r="B327" s="10" t="s">
        <v>620</v>
      </c>
      <c r="C327" s="10">
        <v>4255857</v>
      </c>
      <c r="D327" s="10" t="s">
        <v>622</v>
      </c>
      <c r="E327" s="10" t="s">
        <v>621</v>
      </c>
      <c r="F327" s="10" t="s">
        <v>629</v>
      </c>
      <c r="G327" s="10" t="s">
        <v>1065</v>
      </c>
      <c r="H327" s="10" t="s">
        <v>714</v>
      </c>
      <c r="I327" s="10" t="s">
        <v>626</v>
      </c>
      <c r="J327" s="10" t="s">
        <v>1234</v>
      </c>
    </row>
    <row r="328" spans="1:10" ht="15" x14ac:dyDescent="0.25">
      <c r="A328" s="31" t="s">
        <v>1936</v>
      </c>
      <c r="B328" s="10" t="s">
        <v>620</v>
      </c>
      <c r="C328" s="10">
        <v>3195581</v>
      </c>
      <c r="D328" s="10" t="s">
        <v>621</v>
      </c>
      <c r="E328" s="10" t="s">
        <v>628</v>
      </c>
      <c r="F328" s="10" t="s">
        <v>629</v>
      </c>
      <c r="G328" s="10" t="s">
        <v>790</v>
      </c>
      <c r="H328" s="10" t="s">
        <v>791</v>
      </c>
      <c r="I328" s="10" t="s">
        <v>626</v>
      </c>
      <c r="J328" s="10" t="s">
        <v>1218</v>
      </c>
    </row>
    <row r="329" spans="1:10" ht="15" x14ac:dyDescent="0.25">
      <c r="A329" s="31" t="s">
        <v>1937</v>
      </c>
      <c r="B329" s="10" t="s">
        <v>620</v>
      </c>
      <c r="C329" s="10">
        <v>844419</v>
      </c>
      <c r="D329" s="10" t="s">
        <v>633</v>
      </c>
      <c r="E329" s="10" t="s">
        <v>628</v>
      </c>
      <c r="F329" s="10" t="s">
        <v>629</v>
      </c>
      <c r="G329" s="10" t="s">
        <v>1235</v>
      </c>
      <c r="H329" s="10" t="s">
        <v>663</v>
      </c>
      <c r="I329" s="10" t="s">
        <v>626</v>
      </c>
      <c r="J329" s="10" t="s">
        <v>1236</v>
      </c>
    </row>
    <row r="330" spans="1:10" ht="15" x14ac:dyDescent="0.25">
      <c r="A330" s="31" t="s">
        <v>1937</v>
      </c>
      <c r="B330" s="10" t="s">
        <v>620</v>
      </c>
      <c r="C330" s="10">
        <v>1628076</v>
      </c>
      <c r="D330" s="10" t="s">
        <v>633</v>
      </c>
      <c r="E330" s="10" t="s">
        <v>621</v>
      </c>
      <c r="F330" s="10" t="s">
        <v>623</v>
      </c>
      <c r="G330" s="10" t="s">
        <v>1237</v>
      </c>
      <c r="H330" s="10" t="s">
        <v>942</v>
      </c>
      <c r="I330" s="10" t="s">
        <v>626</v>
      </c>
      <c r="J330" s="10" t="s">
        <v>1238</v>
      </c>
    </row>
    <row r="331" spans="1:10" ht="15" x14ac:dyDescent="0.25">
      <c r="A331" s="31" t="s">
        <v>1937</v>
      </c>
      <c r="B331" s="10" t="s">
        <v>620</v>
      </c>
      <c r="C331" s="10">
        <v>1698395</v>
      </c>
      <c r="D331" s="10" t="s">
        <v>622</v>
      </c>
      <c r="E331" s="10" t="s">
        <v>628</v>
      </c>
      <c r="F331" s="10" t="s">
        <v>629</v>
      </c>
      <c r="G331" s="10" t="s">
        <v>931</v>
      </c>
      <c r="H331" s="10" t="s">
        <v>650</v>
      </c>
      <c r="I331" s="10" t="s">
        <v>651</v>
      </c>
      <c r="J331" s="10" t="s">
        <v>1239</v>
      </c>
    </row>
    <row r="332" spans="1:10" ht="15" x14ac:dyDescent="0.25">
      <c r="A332" s="31" t="s">
        <v>1937</v>
      </c>
      <c r="B332" s="10" t="s">
        <v>620</v>
      </c>
      <c r="C332" s="10">
        <v>2159223</v>
      </c>
      <c r="D332" s="10" t="s">
        <v>621</v>
      </c>
      <c r="E332" s="10" t="s">
        <v>633</v>
      </c>
      <c r="F332" s="10" t="s">
        <v>623</v>
      </c>
      <c r="G332" s="10" t="s">
        <v>701</v>
      </c>
      <c r="H332" s="10" t="s">
        <v>702</v>
      </c>
      <c r="I332" s="10" t="s">
        <v>626</v>
      </c>
      <c r="J332" s="10" t="s">
        <v>1240</v>
      </c>
    </row>
    <row r="333" spans="1:10" ht="15" x14ac:dyDescent="0.25">
      <c r="A333" s="31" t="s">
        <v>1937</v>
      </c>
      <c r="B333" s="10" t="s">
        <v>620</v>
      </c>
      <c r="C333" s="10">
        <v>2399615</v>
      </c>
      <c r="D333" s="10" t="s">
        <v>621</v>
      </c>
      <c r="E333" s="10" t="s">
        <v>622</v>
      </c>
      <c r="F333" s="10" t="s">
        <v>629</v>
      </c>
      <c r="G333" s="10" t="s">
        <v>1112</v>
      </c>
      <c r="H333" s="10" t="s">
        <v>1113</v>
      </c>
      <c r="I333" s="10" t="s">
        <v>626</v>
      </c>
      <c r="J333" s="10" t="s">
        <v>1241</v>
      </c>
    </row>
    <row r="334" spans="1:10" ht="15" x14ac:dyDescent="0.25">
      <c r="A334" s="31" t="s">
        <v>1937</v>
      </c>
      <c r="B334" s="10" t="s">
        <v>620</v>
      </c>
      <c r="C334" s="10">
        <v>3804644</v>
      </c>
      <c r="D334" s="10" t="s">
        <v>622</v>
      </c>
      <c r="E334" s="10" t="s">
        <v>633</v>
      </c>
      <c r="F334" s="10" t="s">
        <v>629</v>
      </c>
      <c r="G334" s="10" t="s">
        <v>1242</v>
      </c>
      <c r="H334" s="10" t="s">
        <v>1243</v>
      </c>
      <c r="I334" s="10" t="s">
        <v>626</v>
      </c>
      <c r="J334" s="10" t="s">
        <v>1244</v>
      </c>
    </row>
    <row r="335" spans="1:10" ht="15" x14ac:dyDescent="0.25">
      <c r="A335" s="31" t="s">
        <v>1937</v>
      </c>
      <c r="B335" s="10" t="s">
        <v>620</v>
      </c>
      <c r="C335" s="10">
        <v>4394891</v>
      </c>
      <c r="D335" s="10" t="s">
        <v>621</v>
      </c>
      <c r="E335" s="10" t="s">
        <v>628</v>
      </c>
      <c r="F335" s="10" t="s">
        <v>623</v>
      </c>
      <c r="G335" s="10" t="s">
        <v>1245</v>
      </c>
      <c r="H335" s="10" t="s">
        <v>767</v>
      </c>
      <c r="I335" s="10" t="s">
        <v>626</v>
      </c>
      <c r="J335" s="10" t="s">
        <v>1246</v>
      </c>
    </row>
    <row r="336" spans="1:10" ht="15" x14ac:dyDescent="0.25">
      <c r="A336" s="31" t="s">
        <v>1938</v>
      </c>
      <c r="B336" s="10" t="s">
        <v>620</v>
      </c>
      <c r="C336" s="10">
        <v>1837254</v>
      </c>
      <c r="D336" s="10" t="s">
        <v>621</v>
      </c>
      <c r="E336" s="10" t="s">
        <v>622</v>
      </c>
      <c r="F336" s="10" t="s">
        <v>623</v>
      </c>
      <c r="G336" s="10" t="s">
        <v>713</v>
      </c>
      <c r="H336" s="10" t="s">
        <v>714</v>
      </c>
      <c r="I336" s="10" t="s">
        <v>626</v>
      </c>
      <c r="J336" s="10" t="s">
        <v>897</v>
      </c>
    </row>
    <row r="337" spans="1:10" ht="15" x14ac:dyDescent="0.25">
      <c r="A337" s="31" t="s">
        <v>1938</v>
      </c>
      <c r="B337" s="10" t="s">
        <v>620</v>
      </c>
      <c r="C337" s="10">
        <v>1961341</v>
      </c>
      <c r="D337" s="10" t="s">
        <v>621</v>
      </c>
      <c r="E337" s="10" t="s">
        <v>622</v>
      </c>
      <c r="F337" s="10" t="s">
        <v>623</v>
      </c>
      <c r="G337" s="10" t="s">
        <v>1232</v>
      </c>
      <c r="H337" s="10" t="s">
        <v>690</v>
      </c>
      <c r="I337" s="10" t="s">
        <v>626</v>
      </c>
      <c r="J337" s="10" t="s">
        <v>1247</v>
      </c>
    </row>
    <row r="338" spans="1:10" ht="15" x14ac:dyDescent="0.25">
      <c r="A338" s="31" t="s">
        <v>1938</v>
      </c>
      <c r="B338" s="10" t="s">
        <v>620</v>
      </c>
      <c r="C338" s="10">
        <v>2491584</v>
      </c>
      <c r="D338" s="10" t="s">
        <v>621</v>
      </c>
      <c r="E338" s="10" t="s">
        <v>633</v>
      </c>
      <c r="F338" s="10" t="s">
        <v>629</v>
      </c>
      <c r="G338" s="10" t="s">
        <v>1227</v>
      </c>
      <c r="H338" s="10" t="s">
        <v>729</v>
      </c>
      <c r="I338" s="10" t="s">
        <v>651</v>
      </c>
      <c r="J338" s="10" t="s">
        <v>899</v>
      </c>
    </row>
    <row r="339" spans="1:10" ht="15" x14ac:dyDescent="0.25">
      <c r="A339" s="31" t="s">
        <v>1938</v>
      </c>
      <c r="B339" s="10" t="s">
        <v>620</v>
      </c>
      <c r="C339" s="10">
        <v>3088742</v>
      </c>
      <c r="D339" s="10" t="s">
        <v>621</v>
      </c>
      <c r="E339" s="10" t="s">
        <v>628</v>
      </c>
      <c r="F339" s="10" t="s">
        <v>623</v>
      </c>
      <c r="G339" s="10" t="s">
        <v>974</v>
      </c>
      <c r="H339" s="10" t="s">
        <v>740</v>
      </c>
      <c r="I339" s="10" t="s">
        <v>651</v>
      </c>
      <c r="J339" s="10" t="s">
        <v>1248</v>
      </c>
    </row>
    <row r="340" spans="1:10" ht="15" x14ac:dyDescent="0.25">
      <c r="A340" s="31" t="s">
        <v>1938</v>
      </c>
      <c r="B340" s="10" t="s">
        <v>620</v>
      </c>
      <c r="C340" s="10">
        <v>3794900</v>
      </c>
      <c r="D340" s="10" t="s">
        <v>621</v>
      </c>
      <c r="E340" s="10" t="s">
        <v>633</v>
      </c>
      <c r="F340" s="10" t="s">
        <v>623</v>
      </c>
      <c r="G340" s="10" t="s">
        <v>880</v>
      </c>
      <c r="H340" s="10" t="s">
        <v>881</v>
      </c>
      <c r="I340" s="10" t="s">
        <v>626</v>
      </c>
      <c r="J340" s="10" t="s">
        <v>1249</v>
      </c>
    </row>
    <row r="341" spans="1:10" ht="15" x14ac:dyDescent="0.25">
      <c r="A341" s="31" t="s">
        <v>1938</v>
      </c>
      <c r="B341" s="10" t="s">
        <v>620</v>
      </c>
      <c r="C341" s="10">
        <v>4034260</v>
      </c>
      <c r="D341" s="10" t="s">
        <v>633</v>
      </c>
      <c r="E341" s="10" t="s">
        <v>621</v>
      </c>
      <c r="F341" s="10" t="s">
        <v>623</v>
      </c>
      <c r="G341" s="10" t="s">
        <v>1250</v>
      </c>
      <c r="H341" s="10" t="s">
        <v>823</v>
      </c>
      <c r="I341" s="10" t="s">
        <v>651</v>
      </c>
      <c r="J341" s="10" t="s">
        <v>1251</v>
      </c>
    </row>
    <row r="342" spans="1:10" ht="15" x14ac:dyDescent="0.25">
      <c r="A342" s="31" t="s">
        <v>1938</v>
      </c>
      <c r="B342" s="10" t="s">
        <v>620</v>
      </c>
      <c r="C342" s="10">
        <v>4092234</v>
      </c>
      <c r="D342" s="10" t="s">
        <v>633</v>
      </c>
      <c r="E342" s="10" t="s">
        <v>622</v>
      </c>
      <c r="F342" s="10" t="s">
        <v>629</v>
      </c>
      <c r="G342" s="10" t="s">
        <v>1252</v>
      </c>
      <c r="H342" s="10" t="s">
        <v>1253</v>
      </c>
      <c r="I342" s="10" t="s">
        <v>626</v>
      </c>
      <c r="J342" s="10" t="s">
        <v>1254</v>
      </c>
    </row>
    <row r="343" spans="1:10" ht="15" x14ac:dyDescent="0.25">
      <c r="A343" s="31" t="s">
        <v>1938</v>
      </c>
      <c r="B343" s="10" t="s">
        <v>620</v>
      </c>
      <c r="C343" s="10">
        <v>4271657</v>
      </c>
      <c r="D343" s="10" t="s">
        <v>621</v>
      </c>
      <c r="E343" s="10" t="s">
        <v>633</v>
      </c>
      <c r="F343" s="10" t="s">
        <v>629</v>
      </c>
      <c r="G343" s="10" t="s">
        <v>665</v>
      </c>
      <c r="H343" s="10" t="s">
        <v>666</v>
      </c>
      <c r="I343" s="10" t="s">
        <v>626</v>
      </c>
      <c r="J343" s="10" t="s">
        <v>1255</v>
      </c>
    </row>
    <row r="344" spans="1:10" ht="15" x14ac:dyDescent="0.25">
      <c r="A344" s="31" t="s">
        <v>1938</v>
      </c>
      <c r="B344" s="10" t="s">
        <v>620</v>
      </c>
      <c r="C344" s="10">
        <v>4596596</v>
      </c>
      <c r="D344" s="10" t="s">
        <v>621</v>
      </c>
      <c r="E344" s="10" t="s">
        <v>622</v>
      </c>
      <c r="F344" s="10" t="s">
        <v>623</v>
      </c>
      <c r="G344" s="10" t="s">
        <v>1095</v>
      </c>
      <c r="H344" s="10" t="s">
        <v>714</v>
      </c>
      <c r="I344" s="10" t="s">
        <v>626</v>
      </c>
      <c r="J344" s="10" t="s">
        <v>1256</v>
      </c>
    </row>
    <row r="345" spans="1:10" ht="15" x14ac:dyDescent="0.25">
      <c r="A345" s="31" t="s">
        <v>1939</v>
      </c>
      <c r="B345" s="10" t="s">
        <v>620</v>
      </c>
      <c r="C345" s="10">
        <v>2393360</v>
      </c>
      <c r="D345" s="10" t="s">
        <v>622</v>
      </c>
      <c r="E345" s="10" t="s">
        <v>633</v>
      </c>
      <c r="F345" s="10" t="s">
        <v>629</v>
      </c>
      <c r="G345" s="10" t="s">
        <v>1026</v>
      </c>
      <c r="H345" s="10" t="s">
        <v>1027</v>
      </c>
      <c r="I345" s="10" t="s">
        <v>626</v>
      </c>
      <c r="J345" s="10" t="s">
        <v>1018</v>
      </c>
    </row>
    <row r="346" spans="1:10" ht="15" x14ac:dyDescent="0.25">
      <c r="A346" s="31" t="s">
        <v>1939</v>
      </c>
      <c r="B346" s="10" t="s">
        <v>620</v>
      </c>
      <c r="C346" s="10">
        <v>2472468</v>
      </c>
      <c r="D346" s="10" t="s">
        <v>633</v>
      </c>
      <c r="E346" s="10" t="s">
        <v>621</v>
      </c>
      <c r="F346" s="10" t="s">
        <v>629</v>
      </c>
      <c r="G346" s="10" t="s">
        <v>822</v>
      </c>
      <c r="H346" s="10" t="s">
        <v>823</v>
      </c>
      <c r="I346" s="10" t="s">
        <v>651</v>
      </c>
      <c r="J346" s="10" t="s">
        <v>1257</v>
      </c>
    </row>
    <row r="347" spans="1:10" ht="15" x14ac:dyDescent="0.25">
      <c r="A347" s="31" t="s">
        <v>1939</v>
      </c>
      <c r="B347" s="10" t="s">
        <v>620</v>
      </c>
      <c r="C347" s="10">
        <v>2965909</v>
      </c>
      <c r="D347" s="10" t="s">
        <v>628</v>
      </c>
      <c r="E347" s="10" t="s">
        <v>621</v>
      </c>
      <c r="F347" s="10" t="s">
        <v>629</v>
      </c>
      <c r="G347" s="10" t="s">
        <v>1258</v>
      </c>
      <c r="H347" s="10" t="s">
        <v>823</v>
      </c>
      <c r="I347" s="10" t="s">
        <v>651</v>
      </c>
      <c r="J347" s="10" t="s">
        <v>1259</v>
      </c>
    </row>
    <row r="348" spans="1:10" ht="15" x14ac:dyDescent="0.25">
      <c r="A348" s="31" t="s">
        <v>1939</v>
      </c>
      <c r="B348" s="10" t="s">
        <v>620</v>
      </c>
      <c r="C348" s="10">
        <v>3061772</v>
      </c>
      <c r="D348" s="10" t="s">
        <v>633</v>
      </c>
      <c r="E348" s="10" t="s">
        <v>622</v>
      </c>
      <c r="F348" s="10" t="s">
        <v>623</v>
      </c>
      <c r="G348" s="10" t="s">
        <v>634</v>
      </c>
      <c r="H348" s="10" t="s">
        <v>635</v>
      </c>
      <c r="I348" s="10" t="s">
        <v>626</v>
      </c>
      <c r="J348" s="10" t="s">
        <v>1127</v>
      </c>
    </row>
    <row r="349" spans="1:10" ht="15" x14ac:dyDescent="0.25">
      <c r="A349" s="31" t="s">
        <v>1939</v>
      </c>
      <c r="B349" s="10" t="s">
        <v>620</v>
      </c>
      <c r="C349" s="10">
        <v>3331439</v>
      </c>
      <c r="D349" s="10" t="s">
        <v>622</v>
      </c>
      <c r="E349" s="10" t="s">
        <v>628</v>
      </c>
      <c r="F349" s="10" t="s">
        <v>629</v>
      </c>
      <c r="G349" s="10" t="s">
        <v>863</v>
      </c>
      <c r="H349" s="10" t="s">
        <v>864</v>
      </c>
      <c r="I349" s="10" t="s">
        <v>626</v>
      </c>
      <c r="J349" s="10" t="s">
        <v>1260</v>
      </c>
    </row>
    <row r="350" spans="1:10" ht="15" x14ac:dyDescent="0.25">
      <c r="A350" s="31" t="s">
        <v>1940</v>
      </c>
      <c r="B350" s="10" t="s">
        <v>620</v>
      </c>
      <c r="C350" s="10">
        <v>3018166</v>
      </c>
      <c r="D350" s="10" t="s">
        <v>621</v>
      </c>
      <c r="E350" s="10" t="s">
        <v>633</v>
      </c>
      <c r="F350" s="10" t="s">
        <v>623</v>
      </c>
      <c r="G350" s="10" t="s">
        <v>1173</v>
      </c>
      <c r="H350" s="10" t="s">
        <v>1174</v>
      </c>
      <c r="I350" s="10" t="s">
        <v>626</v>
      </c>
      <c r="J350" s="10" t="s">
        <v>1261</v>
      </c>
    </row>
    <row r="351" spans="1:10" ht="15" x14ac:dyDescent="0.25">
      <c r="A351" s="31" t="s">
        <v>1940</v>
      </c>
      <c r="B351" s="10" t="s">
        <v>620</v>
      </c>
      <c r="C351" s="10">
        <v>4444289</v>
      </c>
      <c r="D351" s="10" t="s">
        <v>628</v>
      </c>
      <c r="E351" s="10" t="s">
        <v>622</v>
      </c>
      <c r="F351" s="10" t="s">
        <v>623</v>
      </c>
      <c r="G351" s="10" t="s">
        <v>1262</v>
      </c>
      <c r="H351" s="10" t="s">
        <v>650</v>
      </c>
      <c r="I351" s="10" t="s">
        <v>651</v>
      </c>
      <c r="J351" s="10" t="s">
        <v>1263</v>
      </c>
    </row>
    <row r="352" spans="1:10" ht="15" x14ac:dyDescent="0.25">
      <c r="A352" s="31" t="s">
        <v>1921</v>
      </c>
      <c r="B352" s="10" t="s">
        <v>620</v>
      </c>
      <c r="C352" s="10">
        <v>2107726</v>
      </c>
      <c r="D352" s="10" t="s">
        <v>621</v>
      </c>
      <c r="E352" s="10" t="s">
        <v>633</v>
      </c>
      <c r="F352" s="10" t="s">
        <v>629</v>
      </c>
      <c r="G352" s="10" t="s">
        <v>1129</v>
      </c>
      <c r="H352" s="10" t="s">
        <v>1130</v>
      </c>
      <c r="I352" s="10" t="s">
        <v>626</v>
      </c>
      <c r="J352" s="10" t="s">
        <v>1264</v>
      </c>
    </row>
    <row r="353" spans="1:10" ht="15" x14ac:dyDescent="0.25">
      <c r="A353" s="31" t="s">
        <v>1922</v>
      </c>
      <c r="B353" s="10" t="s">
        <v>620</v>
      </c>
      <c r="C353" s="10">
        <v>60962</v>
      </c>
      <c r="D353" s="10" t="s">
        <v>621</v>
      </c>
      <c r="E353" s="10" t="s">
        <v>622</v>
      </c>
      <c r="F353" s="10" t="s">
        <v>629</v>
      </c>
      <c r="G353" s="10" t="s">
        <v>811</v>
      </c>
      <c r="H353" s="10" t="s">
        <v>660</v>
      </c>
      <c r="I353" s="10" t="s">
        <v>626</v>
      </c>
      <c r="J353" s="10" t="s">
        <v>1265</v>
      </c>
    </row>
    <row r="354" spans="1:10" ht="15" x14ac:dyDescent="0.25">
      <c r="A354" s="31" t="s">
        <v>1922</v>
      </c>
      <c r="B354" s="10" t="s">
        <v>620</v>
      </c>
      <c r="C354" s="10">
        <v>638205</v>
      </c>
      <c r="D354" s="10" t="s">
        <v>633</v>
      </c>
      <c r="E354" s="10" t="s">
        <v>621</v>
      </c>
      <c r="F354" s="10" t="s">
        <v>629</v>
      </c>
      <c r="G354" s="10" t="s">
        <v>736</v>
      </c>
      <c r="H354" s="10" t="s">
        <v>737</v>
      </c>
      <c r="I354" s="10" t="s">
        <v>651</v>
      </c>
      <c r="J354" s="10" t="s">
        <v>1266</v>
      </c>
    </row>
    <row r="355" spans="1:10" ht="15" x14ac:dyDescent="0.25">
      <c r="A355" s="31" t="s">
        <v>1922</v>
      </c>
      <c r="B355" s="10" t="s">
        <v>620</v>
      </c>
      <c r="C355" s="10">
        <v>2047905</v>
      </c>
      <c r="D355" s="10" t="s">
        <v>633</v>
      </c>
      <c r="E355" s="10" t="s">
        <v>621</v>
      </c>
      <c r="F355" s="10" t="s">
        <v>623</v>
      </c>
      <c r="G355" s="10" t="s">
        <v>969</v>
      </c>
      <c r="H355" s="10" t="s">
        <v>723</v>
      </c>
      <c r="I355" s="10" t="s">
        <v>626</v>
      </c>
      <c r="J355" s="10" t="s">
        <v>1267</v>
      </c>
    </row>
    <row r="356" spans="1:10" ht="15" x14ac:dyDescent="0.25">
      <c r="A356" s="31" t="s">
        <v>1923</v>
      </c>
      <c r="B356" s="10" t="s">
        <v>620</v>
      </c>
      <c r="C356" s="10">
        <v>1435926</v>
      </c>
      <c r="D356" s="10" t="s">
        <v>628</v>
      </c>
      <c r="E356" s="10" t="s">
        <v>633</v>
      </c>
      <c r="F356" s="10" t="s">
        <v>629</v>
      </c>
      <c r="G356" s="10" t="s">
        <v>653</v>
      </c>
      <c r="H356" s="10" t="s">
        <v>654</v>
      </c>
      <c r="I356" s="10" t="s">
        <v>626</v>
      </c>
      <c r="J356" s="10" t="s">
        <v>1268</v>
      </c>
    </row>
    <row r="357" spans="1:10" ht="15" x14ac:dyDescent="0.25">
      <c r="A357" s="31" t="s">
        <v>1923</v>
      </c>
      <c r="B357" s="10" t="s">
        <v>620</v>
      </c>
      <c r="C357" s="10">
        <v>2662970</v>
      </c>
      <c r="D357" s="10" t="s">
        <v>621</v>
      </c>
      <c r="E357" s="10" t="s">
        <v>633</v>
      </c>
      <c r="F357" s="10" t="s">
        <v>629</v>
      </c>
      <c r="G357" s="10" t="s">
        <v>698</v>
      </c>
      <c r="H357" s="10" t="s">
        <v>699</v>
      </c>
      <c r="I357" s="10" t="s">
        <v>651</v>
      </c>
      <c r="J357" s="10" t="s">
        <v>1269</v>
      </c>
    </row>
    <row r="358" spans="1:10" ht="15" x14ac:dyDescent="0.25">
      <c r="A358" s="31" t="s">
        <v>1924</v>
      </c>
      <c r="B358" s="10" t="s">
        <v>620</v>
      </c>
      <c r="C358" s="10">
        <v>199789</v>
      </c>
      <c r="D358" s="10" t="s">
        <v>628</v>
      </c>
      <c r="E358" s="10" t="s">
        <v>633</v>
      </c>
      <c r="F358" s="10" t="s">
        <v>623</v>
      </c>
      <c r="G358" s="10" t="s">
        <v>847</v>
      </c>
      <c r="H358" s="10" t="s">
        <v>848</v>
      </c>
      <c r="I358" s="10" t="s">
        <v>626</v>
      </c>
      <c r="J358" s="10" t="s">
        <v>1270</v>
      </c>
    </row>
    <row r="359" spans="1:10" ht="15" x14ac:dyDescent="0.25">
      <c r="A359" s="31" t="s">
        <v>1924</v>
      </c>
      <c r="B359" s="10" t="s">
        <v>620</v>
      </c>
      <c r="C359" s="10">
        <v>408301</v>
      </c>
      <c r="D359" s="10" t="s">
        <v>622</v>
      </c>
      <c r="E359" s="10" t="s">
        <v>633</v>
      </c>
      <c r="F359" s="10" t="s">
        <v>623</v>
      </c>
      <c r="G359" s="10" t="s">
        <v>1271</v>
      </c>
      <c r="H359" s="10" t="s">
        <v>1272</v>
      </c>
      <c r="I359" s="10" t="s">
        <v>626</v>
      </c>
      <c r="J359" s="10" t="s">
        <v>1273</v>
      </c>
    </row>
    <row r="360" spans="1:10" ht="15" x14ac:dyDescent="0.25">
      <c r="A360" s="31" t="s">
        <v>1924</v>
      </c>
      <c r="B360" s="10" t="s">
        <v>620</v>
      </c>
      <c r="C360" s="10">
        <v>448516</v>
      </c>
      <c r="D360" s="10" t="s">
        <v>622</v>
      </c>
      <c r="E360" s="10" t="s">
        <v>628</v>
      </c>
      <c r="F360" s="10" t="s">
        <v>629</v>
      </c>
      <c r="G360" s="10" t="s">
        <v>1274</v>
      </c>
      <c r="H360" s="10" t="s">
        <v>1174</v>
      </c>
      <c r="I360" s="10" t="s">
        <v>626</v>
      </c>
      <c r="J360" s="10" t="s">
        <v>1275</v>
      </c>
    </row>
    <row r="361" spans="1:10" ht="15" x14ac:dyDescent="0.25">
      <c r="A361" s="31" t="s">
        <v>1924</v>
      </c>
      <c r="B361" s="10" t="s">
        <v>620</v>
      </c>
      <c r="C361" s="10">
        <v>782150</v>
      </c>
      <c r="D361" s="10" t="s">
        <v>622</v>
      </c>
      <c r="E361" s="10" t="s">
        <v>628</v>
      </c>
      <c r="F361" s="10" t="s">
        <v>623</v>
      </c>
      <c r="G361" s="10" t="s">
        <v>686</v>
      </c>
      <c r="H361" s="10" t="s">
        <v>687</v>
      </c>
      <c r="I361" s="10" t="s">
        <v>651</v>
      </c>
      <c r="J361" s="10" t="s">
        <v>1276</v>
      </c>
    </row>
    <row r="362" spans="1:10" ht="15" x14ac:dyDescent="0.25">
      <c r="A362" s="31" t="s">
        <v>1924</v>
      </c>
      <c r="B362" s="10" t="s">
        <v>620</v>
      </c>
      <c r="C362" s="10">
        <v>1297252</v>
      </c>
      <c r="D362" s="10" t="s">
        <v>633</v>
      </c>
      <c r="E362" s="10" t="s">
        <v>628</v>
      </c>
      <c r="F362" s="10" t="s">
        <v>629</v>
      </c>
      <c r="G362" s="10" t="s">
        <v>898</v>
      </c>
      <c r="H362" s="10" t="s">
        <v>740</v>
      </c>
      <c r="I362" s="10" t="s">
        <v>651</v>
      </c>
      <c r="J362" s="10" t="s">
        <v>1182</v>
      </c>
    </row>
    <row r="363" spans="1:10" ht="15" x14ac:dyDescent="0.25">
      <c r="A363" s="31" t="s">
        <v>1924</v>
      </c>
      <c r="B363" s="10" t="s">
        <v>620</v>
      </c>
      <c r="C363" s="10">
        <v>1404755</v>
      </c>
      <c r="D363" s="10" t="s">
        <v>633</v>
      </c>
      <c r="E363" s="10" t="s">
        <v>628</v>
      </c>
      <c r="F363" s="10" t="s">
        <v>623</v>
      </c>
      <c r="G363" s="10" t="s">
        <v>752</v>
      </c>
      <c r="H363" s="10" t="s">
        <v>699</v>
      </c>
      <c r="I363" s="10" t="s">
        <v>651</v>
      </c>
      <c r="J363" s="10" t="s">
        <v>1277</v>
      </c>
    </row>
    <row r="364" spans="1:10" ht="15" x14ac:dyDescent="0.25">
      <c r="A364" s="31" t="s">
        <v>1924</v>
      </c>
      <c r="B364" s="10" t="s">
        <v>620</v>
      </c>
      <c r="C364" s="10">
        <v>2437374</v>
      </c>
      <c r="D364" s="10" t="s">
        <v>633</v>
      </c>
      <c r="E364" s="10" t="s">
        <v>622</v>
      </c>
      <c r="F364" s="10" t="s">
        <v>629</v>
      </c>
      <c r="G364" s="10" t="s">
        <v>1278</v>
      </c>
      <c r="H364" s="10" t="s">
        <v>1253</v>
      </c>
      <c r="I364" s="10" t="s">
        <v>626</v>
      </c>
      <c r="J364" s="10" t="s">
        <v>1279</v>
      </c>
    </row>
    <row r="365" spans="1:10" ht="15" x14ac:dyDescent="0.25">
      <c r="A365" s="31" t="s">
        <v>1924</v>
      </c>
      <c r="B365" s="10" t="s">
        <v>620</v>
      </c>
      <c r="C365" s="10">
        <v>3118706</v>
      </c>
      <c r="D365" s="10" t="s">
        <v>628</v>
      </c>
      <c r="E365" s="10" t="s">
        <v>621</v>
      </c>
      <c r="F365" s="10" t="s">
        <v>629</v>
      </c>
      <c r="G365" s="10" t="s">
        <v>725</v>
      </c>
      <c r="H365" s="10" t="s">
        <v>726</v>
      </c>
      <c r="I365" s="10" t="s">
        <v>626</v>
      </c>
      <c r="J365" s="10" t="s">
        <v>733</v>
      </c>
    </row>
    <row r="366" spans="1:10" ht="15" x14ac:dyDescent="0.25">
      <c r="A366" s="31" t="s">
        <v>1924</v>
      </c>
      <c r="B366" s="10" t="s">
        <v>620</v>
      </c>
      <c r="C366" s="10">
        <v>3224396</v>
      </c>
      <c r="D366" s="10" t="s">
        <v>621</v>
      </c>
      <c r="E366" s="10" t="s">
        <v>633</v>
      </c>
      <c r="F366" s="10" t="s">
        <v>623</v>
      </c>
      <c r="G366" s="10" t="s">
        <v>786</v>
      </c>
      <c r="H366" s="10" t="s">
        <v>787</v>
      </c>
      <c r="I366" s="10" t="s">
        <v>651</v>
      </c>
      <c r="J366" s="10" t="s">
        <v>1280</v>
      </c>
    </row>
    <row r="367" spans="1:10" ht="15" x14ac:dyDescent="0.25">
      <c r="A367" s="31" t="s">
        <v>1924</v>
      </c>
      <c r="B367" s="10" t="s">
        <v>620</v>
      </c>
      <c r="C367" s="10">
        <v>3448574</v>
      </c>
      <c r="D367" s="10" t="s">
        <v>633</v>
      </c>
      <c r="E367" s="10" t="s">
        <v>622</v>
      </c>
      <c r="F367" s="10" t="s">
        <v>629</v>
      </c>
      <c r="G367" s="10" t="s">
        <v>779</v>
      </c>
      <c r="H367" s="10" t="s">
        <v>740</v>
      </c>
      <c r="I367" s="10" t="s">
        <v>651</v>
      </c>
      <c r="J367" s="10" t="s">
        <v>1281</v>
      </c>
    </row>
    <row r="368" spans="1:10" ht="15" x14ac:dyDescent="0.25">
      <c r="A368" s="31" t="s">
        <v>1925</v>
      </c>
      <c r="B368" s="10" t="s">
        <v>620</v>
      </c>
      <c r="C368" s="10">
        <v>625936</v>
      </c>
      <c r="D368" s="10" t="s">
        <v>628</v>
      </c>
      <c r="E368" s="10" t="s">
        <v>621</v>
      </c>
      <c r="F368" s="10" t="s">
        <v>623</v>
      </c>
      <c r="G368" s="10" t="s">
        <v>1035</v>
      </c>
      <c r="H368" s="10" t="s">
        <v>1036</v>
      </c>
      <c r="I368" s="10" t="s">
        <v>626</v>
      </c>
      <c r="J368" s="10" t="s">
        <v>1282</v>
      </c>
    </row>
    <row r="369" spans="1:10" ht="15" x14ac:dyDescent="0.25">
      <c r="A369" s="31" t="s">
        <v>1925</v>
      </c>
      <c r="B369" s="10" t="s">
        <v>620</v>
      </c>
      <c r="C369" s="10">
        <v>1326402</v>
      </c>
      <c r="D369" s="10" t="s">
        <v>633</v>
      </c>
      <c r="E369" s="10" t="s">
        <v>621</v>
      </c>
      <c r="F369" s="10" t="s">
        <v>623</v>
      </c>
      <c r="G369" s="10" t="s">
        <v>1283</v>
      </c>
      <c r="H369" s="10" t="s">
        <v>1284</v>
      </c>
      <c r="I369" s="10" t="s">
        <v>626</v>
      </c>
      <c r="J369" s="10" t="s">
        <v>1024</v>
      </c>
    </row>
    <row r="370" spans="1:10" ht="15" x14ac:dyDescent="0.25">
      <c r="A370" s="31" t="s">
        <v>1925</v>
      </c>
      <c r="B370" s="10" t="s">
        <v>620</v>
      </c>
      <c r="C370" s="10">
        <v>3435245</v>
      </c>
      <c r="D370" s="10" t="s">
        <v>621</v>
      </c>
      <c r="E370" s="10" t="s">
        <v>633</v>
      </c>
      <c r="F370" s="10" t="s">
        <v>623</v>
      </c>
      <c r="G370" s="10" t="s">
        <v>728</v>
      </c>
      <c r="H370" s="10" t="s">
        <v>729</v>
      </c>
      <c r="I370" s="10" t="s">
        <v>651</v>
      </c>
      <c r="J370" s="10" t="s">
        <v>1285</v>
      </c>
    </row>
    <row r="371" spans="1:10" ht="15" x14ac:dyDescent="0.25">
      <c r="A371" s="31" t="s">
        <v>1925</v>
      </c>
      <c r="B371" s="10" t="s">
        <v>620</v>
      </c>
      <c r="C371" s="10">
        <v>3437483</v>
      </c>
      <c r="D371" s="10" t="s">
        <v>628</v>
      </c>
      <c r="E371" s="10" t="s">
        <v>621</v>
      </c>
      <c r="F371" s="10" t="s">
        <v>623</v>
      </c>
      <c r="G371" s="10" t="s">
        <v>779</v>
      </c>
      <c r="H371" s="10" t="s">
        <v>740</v>
      </c>
      <c r="I371" s="10" t="s">
        <v>651</v>
      </c>
      <c r="J371" s="10" t="s">
        <v>1286</v>
      </c>
    </row>
    <row r="372" spans="1:10" ht="15" x14ac:dyDescent="0.25">
      <c r="A372" s="31" t="s">
        <v>1925</v>
      </c>
      <c r="B372" s="10" t="s">
        <v>620</v>
      </c>
      <c r="C372" s="10">
        <v>3438375</v>
      </c>
      <c r="D372" s="10" t="s">
        <v>621</v>
      </c>
      <c r="E372" s="10" t="s">
        <v>633</v>
      </c>
      <c r="F372" s="10" t="s">
        <v>623</v>
      </c>
      <c r="G372" s="10" t="s">
        <v>966</v>
      </c>
      <c r="H372" s="10" t="s">
        <v>967</v>
      </c>
      <c r="I372" s="10" t="s">
        <v>626</v>
      </c>
      <c r="J372" s="10" t="s">
        <v>1287</v>
      </c>
    </row>
    <row r="373" spans="1:10" ht="15" x14ac:dyDescent="0.25">
      <c r="A373" s="31" t="s">
        <v>1925</v>
      </c>
      <c r="B373" s="10" t="s">
        <v>620</v>
      </c>
      <c r="C373" s="10">
        <v>3803623</v>
      </c>
      <c r="D373" s="10" t="s">
        <v>621</v>
      </c>
      <c r="E373" s="10" t="s">
        <v>628</v>
      </c>
      <c r="F373" s="10" t="s">
        <v>629</v>
      </c>
      <c r="G373" s="10" t="s">
        <v>646</v>
      </c>
      <c r="H373" s="10" t="s">
        <v>647</v>
      </c>
      <c r="I373" s="10" t="s">
        <v>626</v>
      </c>
      <c r="J373" s="10" t="s">
        <v>1288</v>
      </c>
    </row>
    <row r="374" spans="1:10" ht="15" x14ac:dyDescent="0.25">
      <c r="A374" s="31" t="s">
        <v>1926</v>
      </c>
      <c r="B374" s="10" t="s">
        <v>620</v>
      </c>
      <c r="C374" s="10">
        <v>445602</v>
      </c>
      <c r="D374" s="10" t="s">
        <v>633</v>
      </c>
      <c r="E374" s="10" t="s">
        <v>621</v>
      </c>
      <c r="F374" s="10" t="s">
        <v>629</v>
      </c>
      <c r="G374" s="10" t="s">
        <v>754</v>
      </c>
      <c r="H374" s="10" t="s">
        <v>740</v>
      </c>
      <c r="I374" s="10" t="s">
        <v>651</v>
      </c>
      <c r="J374" s="10" t="s">
        <v>1289</v>
      </c>
    </row>
    <row r="375" spans="1:10" ht="15" x14ac:dyDescent="0.25">
      <c r="A375" s="31" t="s">
        <v>1926</v>
      </c>
      <c r="B375" s="10" t="s">
        <v>620</v>
      </c>
      <c r="C375" s="10">
        <v>1101567</v>
      </c>
      <c r="D375" s="10" t="s">
        <v>628</v>
      </c>
      <c r="E375" s="10" t="s">
        <v>621</v>
      </c>
      <c r="F375" s="10" t="s">
        <v>629</v>
      </c>
      <c r="G375" s="10" t="s">
        <v>760</v>
      </c>
      <c r="H375" s="10" t="s">
        <v>761</v>
      </c>
      <c r="I375" s="10" t="s">
        <v>626</v>
      </c>
      <c r="J375" s="10" t="s">
        <v>816</v>
      </c>
    </row>
    <row r="376" spans="1:10" ht="15" x14ac:dyDescent="0.25">
      <c r="A376" s="31" t="s">
        <v>1926</v>
      </c>
      <c r="B376" s="10" t="s">
        <v>620</v>
      </c>
      <c r="C376" s="10">
        <v>3794962</v>
      </c>
      <c r="D376" s="10" t="s">
        <v>621</v>
      </c>
      <c r="E376" s="10" t="s">
        <v>633</v>
      </c>
      <c r="F376" s="10" t="s">
        <v>623</v>
      </c>
      <c r="G376" s="10" t="s">
        <v>863</v>
      </c>
      <c r="H376" s="10" t="s">
        <v>864</v>
      </c>
      <c r="I376" s="10" t="s">
        <v>626</v>
      </c>
      <c r="J376" s="10" t="s">
        <v>1290</v>
      </c>
    </row>
    <row r="377" spans="1:10" ht="15" x14ac:dyDescent="0.25">
      <c r="A377" s="31" t="s">
        <v>1927</v>
      </c>
      <c r="B377" s="10" t="s">
        <v>620</v>
      </c>
      <c r="C377" s="10">
        <v>276854</v>
      </c>
      <c r="D377" s="10" t="s">
        <v>633</v>
      </c>
      <c r="E377" s="10" t="s">
        <v>621</v>
      </c>
      <c r="F377" s="10" t="s">
        <v>623</v>
      </c>
      <c r="G377" s="10" t="s">
        <v>941</v>
      </c>
      <c r="H377" s="10" t="s">
        <v>942</v>
      </c>
      <c r="I377" s="10" t="s">
        <v>626</v>
      </c>
      <c r="J377" s="10" t="s">
        <v>1291</v>
      </c>
    </row>
    <row r="378" spans="1:10" ht="15" x14ac:dyDescent="0.25">
      <c r="A378" s="31" t="s">
        <v>1927</v>
      </c>
      <c r="B378" s="10" t="s">
        <v>620</v>
      </c>
      <c r="C378" s="10">
        <v>745954</v>
      </c>
      <c r="D378" s="10" t="s">
        <v>628</v>
      </c>
      <c r="E378" s="10" t="s">
        <v>633</v>
      </c>
      <c r="F378" s="10" t="s">
        <v>623</v>
      </c>
      <c r="G378" s="10" t="s">
        <v>847</v>
      </c>
      <c r="H378" s="10" t="s">
        <v>848</v>
      </c>
      <c r="I378" s="10" t="s">
        <v>626</v>
      </c>
      <c r="J378" s="10" t="s">
        <v>1292</v>
      </c>
    </row>
    <row r="379" spans="1:10" ht="15" x14ac:dyDescent="0.25">
      <c r="A379" s="31" t="s">
        <v>1927</v>
      </c>
      <c r="B379" s="10" t="s">
        <v>620</v>
      </c>
      <c r="C379" s="10">
        <v>962789</v>
      </c>
      <c r="D379" s="10" t="s">
        <v>628</v>
      </c>
      <c r="E379" s="10" t="s">
        <v>633</v>
      </c>
      <c r="F379" s="10" t="s">
        <v>623</v>
      </c>
      <c r="G379" s="10" t="s">
        <v>674</v>
      </c>
      <c r="H379" s="10" t="s">
        <v>675</v>
      </c>
      <c r="I379" s="10" t="s">
        <v>626</v>
      </c>
      <c r="J379" s="10" t="s">
        <v>1293</v>
      </c>
    </row>
    <row r="380" spans="1:10" ht="15" x14ac:dyDescent="0.25">
      <c r="A380" s="31" t="s">
        <v>1927</v>
      </c>
      <c r="B380" s="10" t="s">
        <v>620</v>
      </c>
      <c r="C380" s="10">
        <v>1475288</v>
      </c>
      <c r="D380" s="10" t="s">
        <v>622</v>
      </c>
      <c r="E380" s="10" t="s">
        <v>628</v>
      </c>
      <c r="F380" s="10" t="s">
        <v>623</v>
      </c>
      <c r="G380" s="10" t="s">
        <v>1227</v>
      </c>
      <c r="H380" s="10" t="s">
        <v>729</v>
      </c>
      <c r="I380" s="10" t="s">
        <v>651</v>
      </c>
      <c r="J380" s="10" t="s">
        <v>1294</v>
      </c>
    </row>
    <row r="381" spans="1:10" ht="15" x14ac:dyDescent="0.25">
      <c r="A381" s="31" t="s">
        <v>1927</v>
      </c>
      <c r="B381" s="10" t="s">
        <v>620</v>
      </c>
      <c r="C381" s="10">
        <v>2679838</v>
      </c>
      <c r="D381" s="10" t="s">
        <v>628</v>
      </c>
      <c r="E381" s="10" t="s">
        <v>622</v>
      </c>
      <c r="F381" s="10" t="s">
        <v>629</v>
      </c>
      <c r="G381" s="10" t="s">
        <v>969</v>
      </c>
      <c r="H381" s="10" t="s">
        <v>723</v>
      </c>
      <c r="I381" s="10" t="s">
        <v>626</v>
      </c>
      <c r="J381" s="10" t="s">
        <v>1295</v>
      </c>
    </row>
    <row r="382" spans="1:10" ht="15" x14ac:dyDescent="0.25">
      <c r="A382" s="31" t="s">
        <v>1927</v>
      </c>
      <c r="B382" s="10" t="s">
        <v>620</v>
      </c>
      <c r="C382" s="10">
        <v>3460649</v>
      </c>
      <c r="D382" s="10" t="s">
        <v>621</v>
      </c>
      <c r="E382" s="10" t="s">
        <v>633</v>
      </c>
      <c r="F382" s="10" t="s">
        <v>623</v>
      </c>
      <c r="G382" s="10" t="s">
        <v>979</v>
      </c>
      <c r="H382" s="10" t="s">
        <v>980</v>
      </c>
      <c r="I382" s="10" t="s">
        <v>626</v>
      </c>
      <c r="J382" s="10" t="s">
        <v>1296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8"/>
  <sheetViews>
    <sheetView workbookViewId="0">
      <selection sqref="A1:J1"/>
    </sheetView>
  </sheetViews>
  <sheetFormatPr defaultRowHeight="14.25" x14ac:dyDescent="0.2"/>
  <cols>
    <col min="1" max="1" width="6.125" style="23" bestFit="1" customWidth="1"/>
    <col min="2" max="2" width="12.75" bestFit="1" customWidth="1"/>
    <col min="3" max="3" width="8.125" bestFit="1" customWidth="1"/>
    <col min="4" max="4" width="10" bestFit="1" customWidth="1"/>
    <col min="6" max="6" width="6.75" bestFit="1" customWidth="1"/>
    <col min="7" max="7" width="13.5" bestFit="1" customWidth="1"/>
    <col min="8" max="8" width="17.625" bestFit="1" customWidth="1"/>
    <col min="9" max="9" width="26.75" bestFit="1" customWidth="1"/>
    <col min="10" max="10" width="10.875" bestFit="1" customWidth="1"/>
  </cols>
  <sheetData>
    <row r="1" spans="1:10" s="22" customFormat="1" ht="15" x14ac:dyDescent="0.25">
      <c r="A1" s="75" t="s">
        <v>2114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s="1" customFormat="1" ht="15" x14ac:dyDescent="0.2">
      <c r="A2" s="13" t="s">
        <v>11</v>
      </c>
      <c r="B2" s="13" t="s">
        <v>1297</v>
      </c>
      <c r="C2" s="13" t="s">
        <v>1298</v>
      </c>
      <c r="D2" s="13" t="s">
        <v>1299</v>
      </c>
      <c r="E2" s="13" t="s">
        <v>1300</v>
      </c>
      <c r="F2" s="13" t="s">
        <v>1301</v>
      </c>
      <c r="G2" s="13" t="s">
        <v>1302</v>
      </c>
      <c r="H2" s="13" t="s">
        <v>1303</v>
      </c>
      <c r="I2" s="14" t="s">
        <v>1305</v>
      </c>
      <c r="J2" s="13" t="s">
        <v>1304</v>
      </c>
    </row>
    <row r="3" spans="1:10" s="1" customFormat="1" ht="15" x14ac:dyDescent="0.25">
      <c r="A3" s="31" t="s">
        <v>1941</v>
      </c>
      <c r="B3" s="10" t="s">
        <v>620</v>
      </c>
      <c r="C3" s="10">
        <v>3100363</v>
      </c>
      <c r="D3" s="10" t="s">
        <v>621</v>
      </c>
      <c r="E3" s="10" t="s">
        <v>633</v>
      </c>
      <c r="F3" s="10" t="s">
        <v>629</v>
      </c>
      <c r="G3" s="10" t="s">
        <v>769</v>
      </c>
      <c r="H3" s="10" t="s">
        <v>737</v>
      </c>
      <c r="I3" s="10" t="s">
        <v>651</v>
      </c>
      <c r="J3" s="28" t="s">
        <v>1306</v>
      </c>
    </row>
    <row r="4" spans="1:10" s="1" customFormat="1" ht="15" x14ac:dyDescent="0.25">
      <c r="A4" s="31" t="s">
        <v>1949</v>
      </c>
      <c r="B4" s="10" t="s">
        <v>620</v>
      </c>
      <c r="C4" s="10">
        <v>1303074</v>
      </c>
      <c r="D4" s="10" t="s">
        <v>628</v>
      </c>
      <c r="E4" s="10" t="s">
        <v>633</v>
      </c>
      <c r="F4" s="10" t="s">
        <v>623</v>
      </c>
      <c r="G4" s="10" t="s">
        <v>847</v>
      </c>
      <c r="H4" s="10" t="s">
        <v>848</v>
      </c>
      <c r="I4" s="10" t="s">
        <v>626</v>
      </c>
      <c r="J4" s="28" t="s">
        <v>1307</v>
      </c>
    </row>
    <row r="5" spans="1:10" s="1" customFormat="1" ht="15" x14ac:dyDescent="0.25">
      <c r="A5" s="31" t="s">
        <v>1950</v>
      </c>
      <c r="B5" s="10" t="s">
        <v>620</v>
      </c>
      <c r="C5" s="10">
        <v>162894</v>
      </c>
      <c r="D5" s="10" t="s">
        <v>621</v>
      </c>
      <c r="E5" s="10" t="s">
        <v>633</v>
      </c>
      <c r="F5" s="10" t="s">
        <v>623</v>
      </c>
      <c r="G5" s="10" t="s">
        <v>1308</v>
      </c>
      <c r="H5" s="10" t="s">
        <v>625</v>
      </c>
      <c r="I5" s="10" t="s">
        <v>626</v>
      </c>
      <c r="J5" s="28" t="s">
        <v>1309</v>
      </c>
    </row>
    <row r="6" spans="1:10" s="1" customFormat="1" ht="15" x14ac:dyDescent="0.25">
      <c r="A6" s="31" t="s">
        <v>1950</v>
      </c>
      <c r="B6" s="10" t="s">
        <v>620</v>
      </c>
      <c r="C6" s="10">
        <v>454765</v>
      </c>
      <c r="D6" s="10" t="s">
        <v>628</v>
      </c>
      <c r="E6" s="10" t="s">
        <v>622</v>
      </c>
      <c r="F6" s="10" t="s">
        <v>623</v>
      </c>
      <c r="G6" s="10" t="s">
        <v>1310</v>
      </c>
      <c r="H6" s="10" t="s">
        <v>1311</v>
      </c>
      <c r="I6" s="10" t="s">
        <v>651</v>
      </c>
      <c r="J6" s="28" t="s">
        <v>1312</v>
      </c>
    </row>
    <row r="7" spans="1:10" s="1" customFormat="1" ht="15" x14ac:dyDescent="0.25">
      <c r="A7" s="31" t="s">
        <v>1950</v>
      </c>
      <c r="B7" s="10" t="s">
        <v>620</v>
      </c>
      <c r="C7" s="10">
        <v>1626879</v>
      </c>
      <c r="D7" s="10" t="s">
        <v>621</v>
      </c>
      <c r="E7" s="10" t="s">
        <v>633</v>
      </c>
      <c r="F7" s="10" t="s">
        <v>629</v>
      </c>
      <c r="G7" s="10" t="s">
        <v>649</v>
      </c>
      <c r="H7" s="10" t="s">
        <v>650</v>
      </c>
      <c r="I7" s="10" t="s">
        <v>651</v>
      </c>
      <c r="J7" s="28" t="s">
        <v>1313</v>
      </c>
    </row>
    <row r="8" spans="1:10" ht="15" x14ac:dyDescent="0.25">
      <c r="A8" s="31" t="s">
        <v>1951</v>
      </c>
      <c r="B8" s="10" t="s">
        <v>620</v>
      </c>
      <c r="C8" s="10">
        <v>4480479</v>
      </c>
      <c r="D8" s="10" t="s">
        <v>628</v>
      </c>
      <c r="E8" s="10" t="s">
        <v>633</v>
      </c>
      <c r="F8" s="10" t="s">
        <v>623</v>
      </c>
      <c r="G8" s="10" t="s">
        <v>674</v>
      </c>
      <c r="H8" s="10" t="s">
        <v>675</v>
      </c>
      <c r="I8" s="10" t="s">
        <v>626</v>
      </c>
      <c r="J8" s="28" t="s">
        <v>1314</v>
      </c>
    </row>
    <row r="9" spans="1:10" ht="15" x14ac:dyDescent="0.25">
      <c r="A9" s="31" t="s">
        <v>1952</v>
      </c>
      <c r="B9" s="10" t="s">
        <v>620</v>
      </c>
      <c r="C9" s="10">
        <v>3533331</v>
      </c>
      <c r="D9" s="10" t="s">
        <v>621</v>
      </c>
      <c r="E9" s="10" t="s">
        <v>633</v>
      </c>
      <c r="F9" s="10" t="s">
        <v>623</v>
      </c>
      <c r="G9" s="10" t="s">
        <v>863</v>
      </c>
      <c r="H9" s="10" t="s">
        <v>864</v>
      </c>
      <c r="I9" s="10" t="s">
        <v>626</v>
      </c>
      <c r="J9" s="28" t="s">
        <v>1315</v>
      </c>
    </row>
    <row r="10" spans="1:10" ht="15" x14ac:dyDescent="0.25">
      <c r="A10" s="31" t="s">
        <v>1952</v>
      </c>
      <c r="B10" s="10" t="s">
        <v>620</v>
      </c>
      <c r="C10" s="10">
        <v>4136340</v>
      </c>
      <c r="D10" s="10" t="s">
        <v>628</v>
      </c>
      <c r="E10" s="10" t="s">
        <v>633</v>
      </c>
      <c r="F10" s="10" t="s">
        <v>623</v>
      </c>
      <c r="G10" s="10" t="s">
        <v>1316</v>
      </c>
      <c r="H10" s="10" t="s">
        <v>919</v>
      </c>
      <c r="I10" s="10" t="s">
        <v>626</v>
      </c>
      <c r="J10" s="28" t="s">
        <v>1317</v>
      </c>
    </row>
    <row r="11" spans="1:10" ht="15" x14ac:dyDescent="0.25">
      <c r="A11" s="31" t="s">
        <v>1953</v>
      </c>
      <c r="B11" s="10" t="s">
        <v>620</v>
      </c>
      <c r="C11" s="10">
        <v>1358097</v>
      </c>
      <c r="D11" s="10" t="s">
        <v>621</v>
      </c>
      <c r="E11" s="10" t="s">
        <v>628</v>
      </c>
      <c r="F11" s="10" t="s">
        <v>629</v>
      </c>
      <c r="G11" s="10" t="s">
        <v>646</v>
      </c>
      <c r="H11" s="10" t="s">
        <v>647</v>
      </c>
      <c r="I11" s="10" t="s">
        <v>626</v>
      </c>
      <c r="J11" s="28" t="s">
        <v>1318</v>
      </c>
    </row>
    <row r="12" spans="1:10" ht="15" x14ac:dyDescent="0.25">
      <c r="A12" s="31" t="s">
        <v>1954</v>
      </c>
      <c r="B12" s="10" t="s">
        <v>620</v>
      </c>
      <c r="C12" s="10">
        <v>3068008</v>
      </c>
      <c r="D12" s="10" t="s">
        <v>621</v>
      </c>
      <c r="E12" s="10" t="s">
        <v>633</v>
      </c>
      <c r="F12" s="10" t="s">
        <v>629</v>
      </c>
      <c r="G12" s="10" t="s">
        <v>763</v>
      </c>
      <c r="H12" s="10" t="s">
        <v>644</v>
      </c>
      <c r="I12" s="10" t="s">
        <v>626</v>
      </c>
      <c r="J12" s="28" t="s">
        <v>1319</v>
      </c>
    </row>
    <row r="13" spans="1:10" ht="15" x14ac:dyDescent="0.25">
      <c r="A13" s="31" t="s">
        <v>1954</v>
      </c>
      <c r="B13" s="10" t="s">
        <v>620</v>
      </c>
      <c r="C13" s="10">
        <v>4414956</v>
      </c>
      <c r="D13" s="10" t="s">
        <v>622</v>
      </c>
      <c r="E13" s="10" t="s">
        <v>628</v>
      </c>
      <c r="F13" s="10" t="s">
        <v>623</v>
      </c>
      <c r="G13" s="10" t="s">
        <v>649</v>
      </c>
      <c r="H13" s="10" t="s">
        <v>650</v>
      </c>
      <c r="I13" s="10" t="s">
        <v>651</v>
      </c>
      <c r="J13" s="28" t="s">
        <v>1320</v>
      </c>
    </row>
    <row r="14" spans="1:10" ht="15" x14ac:dyDescent="0.25">
      <c r="A14" s="31" t="s">
        <v>1942</v>
      </c>
      <c r="B14" s="10" t="s">
        <v>620</v>
      </c>
      <c r="C14" s="10">
        <v>1184507</v>
      </c>
      <c r="D14" s="10" t="s">
        <v>628</v>
      </c>
      <c r="E14" s="10" t="s">
        <v>622</v>
      </c>
      <c r="F14" s="10" t="s">
        <v>629</v>
      </c>
      <c r="G14" s="10" t="s">
        <v>1237</v>
      </c>
      <c r="H14" s="10" t="s">
        <v>942</v>
      </c>
      <c r="I14" s="10" t="s">
        <v>626</v>
      </c>
      <c r="J14" s="28" t="s">
        <v>1321</v>
      </c>
    </row>
    <row r="15" spans="1:10" ht="15" x14ac:dyDescent="0.25">
      <c r="A15" s="31" t="s">
        <v>1942</v>
      </c>
      <c r="B15" s="10" t="s">
        <v>620</v>
      </c>
      <c r="C15" s="10">
        <v>2538378</v>
      </c>
      <c r="D15" s="10" t="s">
        <v>621</v>
      </c>
      <c r="E15" s="10" t="s">
        <v>628</v>
      </c>
      <c r="F15" s="10" t="s">
        <v>623</v>
      </c>
      <c r="G15" s="10" t="s">
        <v>777</v>
      </c>
      <c r="H15" s="10" t="s">
        <v>678</v>
      </c>
      <c r="I15" s="10" t="s">
        <v>651</v>
      </c>
      <c r="J15" s="28" t="s">
        <v>1322</v>
      </c>
    </row>
    <row r="16" spans="1:10" ht="15" x14ac:dyDescent="0.25">
      <c r="A16" s="31" t="s">
        <v>1942</v>
      </c>
      <c r="B16" s="10" t="s">
        <v>620</v>
      </c>
      <c r="C16" s="10">
        <v>3843062</v>
      </c>
      <c r="D16" s="10" t="s">
        <v>628</v>
      </c>
      <c r="E16" s="10" t="s">
        <v>621</v>
      </c>
      <c r="F16" s="10" t="s">
        <v>629</v>
      </c>
      <c r="G16" s="10" t="s">
        <v>817</v>
      </c>
      <c r="H16" s="10" t="s">
        <v>818</v>
      </c>
      <c r="I16" s="10" t="s">
        <v>626</v>
      </c>
      <c r="J16" s="28" t="s">
        <v>1323</v>
      </c>
    </row>
    <row r="17" spans="1:10" ht="15" x14ac:dyDescent="0.25">
      <c r="A17" s="31" t="s">
        <v>1957</v>
      </c>
      <c r="B17" s="10" t="s">
        <v>620</v>
      </c>
      <c r="C17" s="10">
        <v>3469705</v>
      </c>
      <c r="D17" s="10" t="s">
        <v>622</v>
      </c>
      <c r="E17" s="10" t="s">
        <v>633</v>
      </c>
      <c r="F17" s="10" t="s">
        <v>629</v>
      </c>
      <c r="G17" s="10" t="s">
        <v>1324</v>
      </c>
      <c r="H17" s="10" t="s">
        <v>1325</v>
      </c>
      <c r="I17" s="10" t="s">
        <v>626</v>
      </c>
      <c r="J17" s="28" t="s">
        <v>1326</v>
      </c>
    </row>
    <row r="18" spans="1:10" ht="15" x14ac:dyDescent="0.25">
      <c r="A18" s="31" t="s">
        <v>1957</v>
      </c>
      <c r="B18" s="10" t="s">
        <v>620</v>
      </c>
      <c r="C18" s="10">
        <v>4100327</v>
      </c>
      <c r="D18" s="10" t="s">
        <v>633</v>
      </c>
      <c r="E18" s="10" t="s">
        <v>622</v>
      </c>
      <c r="F18" s="10" t="s">
        <v>629</v>
      </c>
      <c r="G18" s="10" t="s">
        <v>1278</v>
      </c>
      <c r="H18" s="10" t="s">
        <v>1253</v>
      </c>
      <c r="I18" s="10" t="s">
        <v>626</v>
      </c>
      <c r="J18" s="28" t="s">
        <v>1327</v>
      </c>
    </row>
    <row r="19" spans="1:10" ht="15" x14ac:dyDescent="0.25">
      <c r="A19" s="31" t="s">
        <v>1958</v>
      </c>
      <c r="B19" s="10" t="s">
        <v>620</v>
      </c>
      <c r="C19" s="10">
        <v>94209</v>
      </c>
      <c r="D19" s="10" t="s">
        <v>621</v>
      </c>
      <c r="E19" s="10" t="s">
        <v>628</v>
      </c>
      <c r="F19" s="10" t="s">
        <v>623</v>
      </c>
      <c r="G19" s="10" t="s">
        <v>777</v>
      </c>
      <c r="H19" s="10" t="s">
        <v>678</v>
      </c>
      <c r="I19" s="10" t="s">
        <v>651</v>
      </c>
      <c r="J19" s="28" t="s">
        <v>1328</v>
      </c>
    </row>
    <row r="20" spans="1:10" ht="15" x14ac:dyDescent="0.25">
      <c r="A20" s="31" t="s">
        <v>1958</v>
      </c>
      <c r="B20" s="10" t="s">
        <v>620</v>
      </c>
      <c r="C20" s="10">
        <v>525020</v>
      </c>
      <c r="D20" s="10" t="s">
        <v>622</v>
      </c>
      <c r="E20" s="10" t="s">
        <v>628</v>
      </c>
      <c r="F20" s="10" t="s">
        <v>623</v>
      </c>
      <c r="G20" s="10" t="s">
        <v>1008</v>
      </c>
      <c r="H20" s="10" t="s">
        <v>1009</v>
      </c>
      <c r="I20" s="10" t="s">
        <v>626</v>
      </c>
      <c r="J20" s="28" t="s">
        <v>1329</v>
      </c>
    </row>
    <row r="21" spans="1:10" ht="15" x14ac:dyDescent="0.25">
      <c r="A21" s="31" t="s">
        <v>1958</v>
      </c>
      <c r="B21" s="10" t="s">
        <v>620</v>
      </c>
      <c r="C21" s="10">
        <v>2772289</v>
      </c>
      <c r="D21" s="10" t="s">
        <v>621</v>
      </c>
      <c r="E21" s="10" t="s">
        <v>633</v>
      </c>
      <c r="F21" s="10" t="s">
        <v>629</v>
      </c>
      <c r="G21" s="10" t="s">
        <v>1330</v>
      </c>
      <c r="H21" s="10" t="s">
        <v>1311</v>
      </c>
      <c r="I21" s="10" t="s">
        <v>651</v>
      </c>
      <c r="J21" s="28" t="s">
        <v>1331</v>
      </c>
    </row>
    <row r="22" spans="1:10" ht="15" x14ac:dyDescent="0.25">
      <c r="A22" s="31" t="s">
        <v>1959</v>
      </c>
      <c r="B22" s="10" t="s">
        <v>620</v>
      </c>
      <c r="C22" s="10">
        <v>1134251</v>
      </c>
      <c r="D22" s="10" t="s">
        <v>628</v>
      </c>
      <c r="E22" s="10" t="s">
        <v>633</v>
      </c>
      <c r="F22" s="10" t="s">
        <v>623</v>
      </c>
      <c r="G22" s="10" t="s">
        <v>674</v>
      </c>
      <c r="H22" s="10" t="s">
        <v>675</v>
      </c>
      <c r="I22" s="10" t="s">
        <v>626</v>
      </c>
      <c r="J22" s="28" t="s">
        <v>1332</v>
      </c>
    </row>
    <row r="23" spans="1:10" ht="15" x14ac:dyDescent="0.25">
      <c r="A23" s="31" t="s">
        <v>1960</v>
      </c>
      <c r="B23" s="10" t="s">
        <v>620</v>
      </c>
      <c r="C23" s="10">
        <v>1442744</v>
      </c>
      <c r="D23" s="10" t="s">
        <v>621</v>
      </c>
      <c r="E23" s="10" t="s">
        <v>633</v>
      </c>
      <c r="F23" s="10" t="s">
        <v>629</v>
      </c>
      <c r="G23" s="10" t="s">
        <v>649</v>
      </c>
      <c r="H23" s="10" t="s">
        <v>650</v>
      </c>
      <c r="I23" s="10" t="s">
        <v>651</v>
      </c>
      <c r="J23" s="28" t="s">
        <v>1333</v>
      </c>
    </row>
    <row r="24" spans="1:10" ht="15" x14ac:dyDescent="0.25">
      <c r="A24" s="31" t="s">
        <v>1943</v>
      </c>
      <c r="B24" s="10" t="s">
        <v>620</v>
      </c>
      <c r="C24" s="10">
        <v>2417332</v>
      </c>
      <c r="D24" s="10" t="s">
        <v>621</v>
      </c>
      <c r="E24" s="10" t="s">
        <v>628</v>
      </c>
      <c r="F24" s="10" t="s">
        <v>623</v>
      </c>
      <c r="G24" s="10" t="s">
        <v>997</v>
      </c>
      <c r="H24" s="10" t="s">
        <v>911</v>
      </c>
      <c r="I24" s="10" t="s">
        <v>651</v>
      </c>
      <c r="J24" s="28" t="s">
        <v>1334</v>
      </c>
    </row>
    <row r="25" spans="1:10" ht="15" x14ac:dyDescent="0.25">
      <c r="A25" s="31" t="s">
        <v>1943</v>
      </c>
      <c r="B25" s="10" t="s">
        <v>620</v>
      </c>
      <c r="C25" s="10">
        <v>3745862</v>
      </c>
      <c r="D25" s="10" t="s">
        <v>628</v>
      </c>
      <c r="E25" s="10" t="s">
        <v>633</v>
      </c>
      <c r="F25" s="10" t="s">
        <v>623</v>
      </c>
      <c r="G25" s="10" t="s">
        <v>674</v>
      </c>
      <c r="H25" s="10" t="s">
        <v>675</v>
      </c>
      <c r="I25" s="10" t="s">
        <v>626</v>
      </c>
      <c r="J25" s="28" t="s">
        <v>1335</v>
      </c>
    </row>
    <row r="26" spans="1:10" ht="15" x14ac:dyDescent="0.25">
      <c r="A26" s="31" t="s">
        <v>1944</v>
      </c>
      <c r="B26" s="10" t="s">
        <v>620</v>
      </c>
      <c r="C26" s="10">
        <v>767032</v>
      </c>
      <c r="D26" s="10" t="s">
        <v>621</v>
      </c>
      <c r="E26" s="10" t="s">
        <v>633</v>
      </c>
      <c r="F26" s="10" t="s">
        <v>623</v>
      </c>
      <c r="G26" s="10" t="s">
        <v>880</v>
      </c>
      <c r="H26" s="10" t="s">
        <v>881</v>
      </c>
      <c r="I26" s="10" t="s">
        <v>626</v>
      </c>
      <c r="J26" s="28" t="s">
        <v>1336</v>
      </c>
    </row>
    <row r="27" spans="1:10" ht="15" x14ac:dyDescent="0.25">
      <c r="A27" s="31" t="s">
        <v>1945</v>
      </c>
      <c r="B27" s="10" t="s">
        <v>620</v>
      </c>
      <c r="C27" s="10">
        <v>1968586</v>
      </c>
      <c r="D27" s="10" t="s">
        <v>621</v>
      </c>
      <c r="E27" s="10" t="s">
        <v>633</v>
      </c>
      <c r="F27" s="10" t="s">
        <v>629</v>
      </c>
      <c r="G27" s="10" t="s">
        <v>747</v>
      </c>
      <c r="H27" s="10" t="s">
        <v>748</v>
      </c>
      <c r="I27" s="10" t="s">
        <v>626</v>
      </c>
      <c r="J27" s="28" t="s">
        <v>1337</v>
      </c>
    </row>
    <row r="28" spans="1:10" ht="15" x14ac:dyDescent="0.25">
      <c r="A28" s="31" t="s">
        <v>1946</v>
      </c>
      <c r="B28" s="10" t="s">
        <v>620</v>
      </c>
      <c r="C28" s="10">
        <v>2781527</v>
      </c>
      <c r="D28" s="10" t="s">
        <v>621</v>
      </c>
      <c r="E28" s="10" t="s">
        <v>633</v>
      </c>
      <c r="F28" s="10" t="s">
        <v>629</v>
      </c>
      <c r="G28" s="10" t="s">
        <v>686</v>
      </c>
      <c r="H28" s="10" t="s">
        <v>687</v>
      </c>
      <c r="I28" s="10" t="s">
        <v>651</v>
      </c>
      <c r="J28" s="28" t="s">
        <v>1338</v>
      </c>
    </row>
    <row r="29" spans="1:10" ht="15" x14ac:dyDescent="0.25">
      <c r="A29" s="31" t="s">
        <v>1947</v>
      </c>
      <c r="B29" s="10" t="s">
        <v>620</v>
      </c>
      <c r="C29" s="10">
        <v>3239283</v>
      </c>
      <c r="D29" s="10" t="s">
        <v>628</v>
      </c>
      <c r="E29" s="10" t="s">
        <v>622</v>
      </c>
      <c r="F29" s="10" t="s">
        <v>623</v>
      </c>
      <c r="G29" s="10" t="s">
        <v>671</v>
      </c>
      <c r="H29" s="10" t="s">
        <v>672</v>
      </c>
      <c r="I29" s="10" t="s">
        <v>626</v>
      </c>
      <c r="J29" s="28" t="s">
        <v>1339</v>
      </c>
    </row>
    <row r="30" spans="1:10" ht="15" x14ac:dyDescent="0.25">
      <c r="A30" s="31" t="s">
        <v>1947</v>
      </c>
      <c r="B30" s="10" t="s">
        <v>620</v>
      </c>
      <c r="C30" s="10">
        <v>4295265</v>
      </c>
      <c r="D30" s="10" t="s">
        <v>628</v>
      </c>
      <c r="E30" s="10" t="s">
        <v>622</v>
      </c>
      <c r="F30" s="10" t="s">
        <v>623</v>
      </c>
      <c r="G30" s="10" t="s">
        <v>795</v>
      </c>
      <c r="H30" s="10" t="s">
        <v>796</v>
      </c>
      <c r="I30" s="10" t="s">
        <v>626</v>
      </c>
      <c r="J30" s="28" t="s">
        <v>1340</v>
      </c>
    </row>
    <row r="31" spans="1:10" ht="15" x14ac:dyDescent="0.25">
      <c r="A31" s="31" t="s">
        <v>1948</v>
      </c>
      <c r="B31" s="10" t="s">
        <v>620</v>
      </c>
      <c r="C31" s="10">
        <v>350213</v>
      </c>
      <c r="D31" s="10" t="s">
        <v>621</v>
      </c>
      <c r="E31" s="10" t="s">
        <v>628</v>
      </c>
      <c r="F31" s="10" t="s">
        <v>623</v>
      </c>
      <c r="G31" s="10" t="s">
        <v>1341</v>
      </c>
      <c r="H31" s="10" t="s">
        <v>1012</v>
      </c>
      <c r="I31" s="10" t="s">
        <v>626</v>
      </c>
      <c r="J31" s="28" t="s">
        <v>1342</v>
      </c>
    </row>
    <row r="32" spans="1:10" ht="15" x14ac:dyDescent="0.25">
      <c r="A32" s="31" t="s">
        <v>1948</v>
      </c>
      <c r="B32" s="10" t="s">
        <v>620</v>
      </c>
      <c r="C32" s="10">
        <v>971056</v>
      </c>
      <c r="D32" s="10" t="s">
        <v>622</v>
      </c>
      <c r="E32" s="10" t="s">
        <v>628</v>
      </c>
      <c r="F32" s="10" t="s">
        <v>623</v>
      </c>
      <c r="G32" s="10" t="s">
        <v>665</v>
      </c>
      <c r="H32" s="10" t="s">
        <v>666</v>
      </c>
      <c r="I32" s="10" t="s">
        <v>626</v>
      </c>
      <c r="J32" s="28" t="s">
        <v>1343</v>
      </c>
    </row>
    <row r="33" spans="1:10" ht="15" x14ac:dyDescent="0.25">
      <c r="A33" s="31" t="s">
        <v>1948</v>
      </c>
      <c r="B33" s="10" t="s">
        <v>620</v>
      </c>
      <c r="C33" s="10">
        <v>1034403</v>
      </c>
      <c r="D33" s="10" t="s">
        <v>633</v>
      </c>
      <c r="E33" s="10" t="s">
        <v>621</v>
      </c>
      <c r="F33" s="10" t="s">
        <v>623</v>
      </c>
      <c r="G33" s="10" t="s">
        <v>719</v>
      </c>
      <c r="H33" s="10" t="s">
        <v>720</v>
      </c>
      <c r="I33" s="10" t="s">
        <v>626</v>
      </c>
      <c r="J33" s="28" t="s">
        <v>1344</v>
      </c>
    </row>
    <row r="34" spans="1:10" ht="15" x14ac:dyDescent="0.25">
      <c r="A34" s="31" t="s">
        <v>1961</v>
      </c>
      <c r="B34" s="10" t="s">
        <v>620</v>
      </c>
      <c r="C34" s="10">
        <v>394824</v>
      </c>
      <c r="D34" s="10" t="s">
        <v>621</v>
      </c>
      <c r="E34" s="10" t="s">
        <v>628</v>
      </c>
      <c r="F34" s="10" t="s">
        <v>623</v>
      </c>
      <c r="G34" s="10" t="s">
        <v>1345</v>
      </c>
      <c r="H34" s="10" t="s">
        <v>1346</v>
      </c>
      <c r="I34" s="10" t="s">
        <v>626</v>
      </c>
      <c r="J34" s="28" t="s">
        <v>1347</v>
      </c>
    </row>
    <row r="35" spans="1:10" ht="15" x14ac:dyDescent="0.25">
      <c r="A35" s="31" t="s">
        <v>1961</v>
      </c>
      <c r="B35" s="10" t="s">
        <v>620</v>
      </c>
      <c r="C35" s="10">
        <v>2628796</v>
      </c>
      <c r="D35" s="10" t="s">
        <v>633</v>
      </c>
      <c r="E35" s="10" t="s">
        <v>628</v>
      </c>
      <c r="F35" s="10" t="s">
        <v>629</v>
      </c>
      <c r="G35" s="10" t="s">
        <v>918</v>
      </c>
      <c r="H35" s="10" t="s">
        <v>919</v>
      </c>
      <c r="I35" s="10" t="s">
        <v>626</v>
      </c>
      <c r="J35" s="28" t="s">
        <v>1348</v>
      </c>
    </row>
    <row r="36" spans="1:10" ht="15" x14ac:dyDescent="0.25">
      <c r="A36" s="31" t="s">
        <v>1961</v>
      </c>
      <c r="B36" s="10" t="s">
        <v>620</v>
      </c>
      <c r="C36" s="10">
        <v>2942516</v>
      </c>
      <c r="D36" s="10" t="s">
        <v>622</v>
      </c>
      <c r="E36" s="10" t="s">
        <v>621</v>
      </c>
      <c r="F36" s="10" t="s">
        <v>629</v>
      </c>
      <c r="G36" s="10" t="s">
        <v>1095</v>
      </c>
      <c r="H36" s="10" t="s">
        <v>714</v>
      </c>
      <c r="I36" s="10" t="s">
        <v>626</v>
      </c>
      <c r="J36" s="28" t="s">
        <v>1349</v>
      </c>
    </row>
    <row r="37" spans="1:10" ht="15" x14ac:dyDescent="0.25">
      <c r="A37" s="31" t="s">
        <v>1970</v>
      </c>
      <c r="B37" s="10" t="s">
        <v>620</v>
      </c>
      <c r="C37" s="10">
        <v>709625</v>
      </c>
      <c r="D37" s="10" t="s">
        <v>628</v>
      </c>
      <c r="E37" s="10" t="s">
        <v>621</v>
      </c>
      <c r="F37" s="10" t="s">
        <v>623</v>
      </c>
      <c r="G37" s="10" t="s">
        <v>1004</v>
      </c>
      <c r="H37" s="10" t="s">
        <v>1005</v>
      </c>
      <c r="I37" s="10" t="s">
        <v>626</v>
      </c>
      <c r="J37" s="28" t="s">
        <v>1350</v>
      </c>
    </row>
    <row r="38" spans="1:10" ht="15" x14ac:dyDescent="0.25">
      <c r="A38" s="31" t="s">
        <v>1970</v>
      </c>
      <c r="B38" s="10" t="s">
        <v>620</v>
      </c>
      <c r="C38" s="10">
        <v>2166376</v>
      </c>
      <c r="D38" s="10" t="s">
        <v>621</v>
      </c>
      <c r="E38" s="10" t="s">
        <v>633</v>
      </c>
      <c r="F38" s="10" t="s">
        <v>623</v>
      </c>
      <c r="G38" s="10" t="s">
        <v>1077</v>
      </c>
      <c r="H38" s="10" t="s">
        <v>1078</v>
      </c>
      <c r="I38" s="10" t="s">
        <v>626</v>
      </c>
      <c r="J38" s="28" t="s">
        <v>1351</v>
      </c>
    </row>
    <row r="39" spans="1:10" ht="15" x14ac:dyDescent="0.25">
      <c r="A39" s="31" t="s">
        <v>1970</v>
      </c>
      <c r="B39" s="10" t="s">
        <v>620</v>
      </c>
      <c r="C39" s="10">
        <v>2466048</v>
      </c>
      <c r="D39" s="10" t="s">
        <v>633</v>
      </c>
      <c r="E39" s="10" t="s">
        <v>622</v>
      </c>
      <c r="F39" s="10" t="s">
        <v>623</v>
      </c>
      <c r="G39" s="10" t="s">
        <v>1186</v>
      </c>
      <c r="H39" s="10" t="s">
        <v>1187</v>
      </c>
      <c r="I39" s="10" t="s">
        <v>626</v>
      </c>
      <c r="J39" s="28" t="s">
        <v>1352</v>
      </c>
    </row>
    <row r="40" spans="1:10" ht="15" x14ac:dyDescent="0.25">
      <c r="A40" s="31" t="s">
        <v>1970</v>
      </c>
      <c r="B40" s="10" t="s">
        <v>620</v>
      </c>
      <c r="C40" s="10">
        <v>2603071</v>
      </c>
      <c r="D40" s="10" t="s">
        <v>628</v>
      </c>
      <c r="E40" s="10" t="s">
        <v>622</v>
      </c>
      <c r="F40" s="10" t="s">
        <v>623</v>
      </c>
      <c r="G40" s="10" t="s">
        <v>1108</v>
      </c>
      <c r="H40" s="10" t="s">
        <v>687</v>
      </c>
      <c r="I40" s="10" t="s">
        <v>651</v>
      </c>
      <c r="J40" s="28" t="s">
        <v>1353</v>
      </c>
    </row>
    <row r="41" spans="1:10" ht="15" x14ac:dyDescent="0.25">
      <c r="A41" s="31" t="s">
        <v>1970</v>
      </c>
      <c r="B41" s="10" t="s">
        <v>620</v>
      </c>
      <c r="C41" s="10">
        <v>3053688</v>
      </c>
      <c r="D41" s="10" t="s">
        <v>621</v>
      </c>
      <c r="E41" s="10" t="s">
        <v>633</v>
      </c>
      <c r="F41" s="10" t="s">
        <v>629</v>
      </c>
      <c r="G41" s="10" t="s">
        <v>1354</v>
      </c>
      <c r="H41" s="10" t="s">
        <v>644</v>
      </c>
      <c r="I41" s="10" t="s">
        <v>626</v>
      </c>
      <c r="J41" s="28" t="s">
        <v>1355</v>
      </c>
    </row>
    <row r="42" spans="1:10" ht="15" x14ac:dyDescent="0.25">
      <c r="A42" s="31" t="s">
        <v>1970</v>
      </c>
      <c r="B42" s="10" t="s">
        <v>620</v>
      </c>
      <c r="C42" s="10">
        <v>4204609</v>
      </c>
      <c r="D42" s="10" t="s">
        <v>622</v>
      </c>
      <c r="E42" s="10" t="s">
        <v>628</v>
      </c>
      <c r="F42" s="10" t="s">
        <v>623</v>
      </c>
      <c r="G42" s="10" t="s">
        <v>1225</v>
      </c>
      <c r="H42" s="10" t="s">
        <v>684</v>
      </c>
      <c r="I42" s="10" t="s">
        <v>651</v>
      </c>
      <c r="J42" s="28" t="s">
        <v>1356</v>
      </c>
    </row>
    <row r="43" spans="1:10" ht="15" x14ac:dyDescent="0.25">
      <c r="A43" s="31" t="s">
        <v>1972</v>
      </c>
      <c r="B43" s="10" t="s">
        <v>620</v>
      </c>
      <c r="C43" s="10">
        <v>2364803</v>
      </c>
      <c r="D43" s="10" t="s">
        <v>621</v>
      </c>
      <c r="E43" s="10" t="s">
        <v>622</v>
      </c>
      <c r="F43" s="10" t="s">
        <v>623</v>
      </c>
      <c r="G43" s="10" t="s">
        <v>1357</v>
      </c>
      <c r="H43" s="10" t="s">
        <v>625</v>
      </c>
      <c r="I43" s="10" t="s">
        <v>626</v>
      </c>
      <c r="J43" s="28" t="s">
        <v>1358</v>
      </c>
    </row>
    <row r="44" spans="1:10" ht="15" x14ac:dyDescent="0.25">
      <c r="A44" s="31" t="s">
        <v>1972</v>
      </c>
      <c r="B44" s="10" t="s">
        <v>620</v>
      </c>
      <c r="C44" s="10">
        <v>3148061</v>
      </c>
      <c r="D44" s="10" t="s">
        <v>621</v>
      </c>
      <c r="E44" s="10" t="s">
        <v>633</v>
      </c>
      <c r="F44" s="10" t="s">
        <v>623</v>
      </c>
      <c r="G44" s="10" t="s">
        <v>931</v>
      </c>
      <c r="H44" s="10" t="s">
        <v>650</v>
      </c>
      <c r="I44" s="10" t="s">
        <v>651</v>
      </c>
      <c r="J44" s="28" t="s">
        <v>1359</v>
      </c>
    </row>
    <row r="45" spans="1:10" ht="15" x14ac:dyDescent="0.25">
      <c r="A45" s="31" t="s">
        <v>1973</v>
      </c>
      <c r="B45" s="10" t="s">
        <v>620</v>
      </c>
      <c r="C45" s="10">
        <v>402572</v>
      </c>
      <c r="D45" s="10" t="s">
        <v>622</v>
      </c>
      <c r="E45" s="10" t="s">
        <v>633</v>
      </c>
      <c r="F45" s="10" t="s">
        <v>623</v>
      </c>
      <c r="G45" s="10" t="s">
        <v>668</v>
      </c>
      <c r="H45" s="10" t="s">
        <v>669</v>
      </c>
      <c r="I45" s="10" t="s">
        <v>626</v>
      </c>
      <c r="J45" s="28" t="s">
        <v>1360</v>
      </c>
    </row>
    <row r="46" spans="1:10" ht="15" x14ac:dyDescent="0.25">
      <c r="A46" s="31" t="s">
        <v>1973</v>
      </c>
      <c r="B46" s="10" t="s">
        <v>620</v>
      </c>
      <c r="C46" s="10">
        <v>3565378</v>
      </c>
      <c r="D46" s="10" t="s">
        <v>628</v>
      </c>
      <c r="E46" s="10" t="s">
        <v>622</v>
      </c>
      <c r="F46" s="10" t="s">
        <v>629</v>
      </c>
      <c r="G46" s="10" t="s">
        <v>640</v>
      </c>
      <c r="H46" s="10" t="s">
        <v>641</v>
      </c>
      <c r="I46" s="10" t="s">
        <v>626</v>
      </c>
      <c r="J46" s="28" t="s">
        <v>1361</v>
      </c>
    </row>
    <row r="47" spans="1:10" ht="15" x14ac:dyDescent="0.25">
      <c r="A47" s="31" t="s">
        <v>1974</v>
      </c>
      <c r="B47" s="10" t="s">
        <v>620</v>
      </c>
      <c r="C47" s="10">
        <v>2074998</v>
      </c>
      <c r="D47" s="10" t="s">
        <v>633</v>
      </c>
      <c r="E47" s="10" t="s">
        <v>621</v>
      </c>
      <c r="F47" s="10" t="s">
        <v>623</v>
      </c>
      <c r="G47" s="10" t="s">
        <v>722</v>
      </c>
      <c r="H47" s="10" t="s">
        <v>723</v>
      </c>
      <c r="I47" s="10" t="s">
        <v>626</v>
      </c>
      <c r="J47" s="28" t="s">
        <v>1362</v>
      </c>
    </row>
    <row r="48" spans="1:10" ht="15" x14ac:dyDescent="0.25">
      <c r="A48" s="31" t="s">
        <v>1974</v>
      </c>
      <c r="B48" s="10" t="s">
        <v>620</v>
      </c>
      <c r="C48" s="10">
        <v>3140697</v>
      </c>
      <c r="D48" s="10" t="s">
        <v>621</v>
      </c>
      <c r="E48" s="10" t="s">
        <v>633</v>
      </c>
      <c r="F48" s="10" t="s">
        <v>629</v>
      </c>
      <c r="G48" s="10" t="s">
        <v>1121</v>
      </c>
      <c r="H48" s="10" t="s">
        <v>1122</v>
      </c>
      <c r="I48" s="10" t="s">
        <v>626</v>
      </c>
      <c r="J48" s="28" t="s">
        <v>1363</v>
      </c>
    </row>
    <row r="49" spans="1:10" ht="15" x14ac:dyDescent="0.25">
      <c r="A49" s="31" t="s">
        <v>1976</v>
      </c>
      <c r="B49" s="10" t="s">
        <v>620</v>
      </c>
      <c r="C49" s="10">
        <v>3584508</v>
      </c>
      <c r="D49" s="10" t="s">
        <v>622</v>
      </c>
      <c r="E49" s="10" t="s">
        <v>633</v>
      </c>
      <c r="F49" s="10" t="s">
        <v>623</v>
      </c>
      <c r="G49" s="10" t="s">
        <v>901</v>
      </c>
      <c r="H49" s="10" t="s">
        <v>675</v>
      </c>
      <c r="I49" s="10" t="s">
        <v>626</v>
      </c>
      <c r="J49" s="28" t="s">
        <v>1364</v>
      </c>
    </row>
    <row r="50" spans="1:10" ht="15" x14ac:dyDescent="0.25">
      <c r="A50" s="31" t="s">
        <v>1977</v>
      </c>
      <c r="B50" s="10" t="s">
        <v>620</v>
      </c>
      <c r="C50" s="10">
        <v>1304360</v>
      </c>
      <c r="D50" s="10" t="s">
        <v>621</v>
      </c>
      <c r="E50" s="10" t="s">
        <v>633</v>
      </c>
      <c r="F50" s="10" t="s">
        <v>623</v>
      </c>
      <c r="G50" s="10" t="s">
        <v>880</v>
      </c>
      <c r="H50" s="10" t="s">
        <v>881</v>
      </c>
      <c r="I50" s="10" t="s">
        <v>626</v>
      </c>
      <c r="J50" s="28" t="s">
        <v>1365</v>
      </c>
    </row>
    <row r="51" spans="1:10" ht="15" x14ac:dyDescent="0.25">
      <c r="A51" s="31" t="s">
        <v>1977</v>
      </c>
      <c r="B51" s="10" t="s">
        <v>620</v>
      </c>
      <c r="C51" s="10">
        <v>4381746</v>
      </c>
      <c r="D51" s="10" t="s">
        <v>622</v>
      </c>
      <c r="E51" s="10" t="s">
        <v>628</v>
      </c>
      <c r="F51" s="10" t="s">
        <v>629</v>
      </c>
      <c r="G51" s="10" t="s">
        <v>750</v>
      </c>
      <c r="H51" s="10" t="s">
        <v>708</v>
      </c>
      <c r="I51" s="10" t="s">
        <v>626</v>
      </c>
      <c r="J51" s="28" t="s">
        <v>1366</v>
      </c>
    </row>
    <row r="52" spans="1:10" ht="15" x14ac:dyDescent="0.25">
      <c r="A52" s="31" t="s">
        <v>1978</v>
      </c>
      <c r="B52" s="10" t="s">
        <v>620</v>
      </c>
      <c r="C52" s="10">
        <v>2218029</v>
      </c>
      <c r="D52" s="10" t="s">
        <v>621</v>
      </c>
      <c r="E52" s="10" t="s">
        <v>633</v>
      </c>
      <c r="F52" s="10" t="s">
        <v>629</v>
      </c>
      <c r="G52" s="10" t="s">
        <v>649</v>
      </c>
      <c r="H52" s="10" t="s">
        <v>650</v>
      </c>
      <c r="I52" s="10" t="s">
        <v>651</v>
      </c>
      <c r="J52" s="28" t="s">
        <v>1367</v>
      </c>
    </row>
    <row r="53" spans="1:10" ht="15" x14ac:dyDescent="0.25">
      <c r="A53" s="31" t="s">
        <v>1978</v>
      </c>
      <c r="B53" s="10" t="s">
        <v>620</v>
      </c>
      <c r="C53" s="10">
        <v>3179580</v>
      </c>
      <c r="D53" s="10" t="s">
        <v>633</v>
      </c>
      <c r="E53" s="10" t="s">
        <v>622</v>
      </c>
      <c r="F53" s="10" t="s">
        <v>623</v>
      </c>
      <c r="G53" s="10" t="s">
        <v>725</v>
      </c>
      <c r="H53" s="10" t="s">
        <v>726</v>
      </c>
      <c r="I53" s="10" t="s">
        <v>626</v>
      </c>
      <c r="J53" s="28" t="s">
        <v>1368</v>
      </c>
    </row>
    <row r="54" spans="1:10" ht="15" x14ac:dyDescent="0.25">
      <c r="A54" s="31" t="s">
        <v>1978</v>
      </c>
      <c r="B54" s="10" t="s">
        <v>620</v>
      </c>
      <c r="C54" s="10">
        <v>3566836</v>
      </c>
      <c r="D54" s="10" t="s">
        <v>622</v>
      </c>
      <c r="E54" s="10" t="s">
        <v>628</v>
      </c>
      <c r="F54" s="10" t="s">
        <v>629</v>
      </c>
      <c r="G54" s="10" t="s">
        <v>1308</v>
      </c>
      <c r="H54" s="10" t="s">
        <v>625</v>
      </c>
      <c r="I54" s="10" t="s">
        <v>626</v>
      </c>
      <c r="J54" s="28" t="s">
        <v>1369</v>
      </c>
    </row>
    <row r="55" spans="1:10" ht="15" x14ac:dyDescent="0.25">
      <c r="A55" s="31" t="s">
        <v>1978</v>
      </c>
      <c r="B55" s="10" t="s">
        <v>620</v>
      </c>
      <c r="C55" s="10">
        <v>3819783</v>
      </c>
      <c r="D55" s="10" t="s">
        <v>621</v>
      </c>
      <c r="E55" s="10" t="s">
        <v>633</v>
      </c>
      <c r="F55" s="10" t="s">
        <v>629</v>
      </c>
      <c r="G55" s="10" t="s">
        <v>853</v>
      </c>
      <c r="H55" s="10" t="s">
        <v>854</v>
      </c>
      <c r="I55" s="10" t="s">
        <v>626</v>
      </c>
      <c r="J55" s="28" t="s">
        <v>1370</v>
      </c>
    </row>
    <row r="56" spans="1:10" ht="15" x14ac:dyDescent="0.25">
      <c r="A56" s="31" t="s">
        <v>1979</v>
      </c>
      <c r="B56" s="10" t="s">
        <v>620</v>
      </c>
      <c r="C56" s="10">
        <v>1873795</v>
      </c>
      <c r="D56" s="10" t="s">
        <v>628</v>
      </c>
      <c r="E56" s="10" t="s">
        <v>633</v>
      </c>
      <c r="F56" s="10" t="s">
        <v>623</v>
      </c>
      <c r="G56" s="10" t="s">
        <v>674</v>
      </c>
      <c r="H56" s="10" t="s">
        <v>675</v>
      </c>
      <c r="I56" s="10" t="s">
        <v>626</v>
      </c>
      <c r="J56" s="28" t="s">
        <v>1371</v>
      </c>
    </row>
    <row r="57" spans="1:10" ht="15" x14ac:dyDescent="0.25">
      <c r="A57" s="31" t="s">
        <v>1962</v>
      </c>
      <c r="B57" s="10" t="s">
        <v>620</v>
      </c>
      <c r="C57" s="10">
        <v>871527</v>
      </c>
      <c r="D57" s="10" t="s">
        <v>621</v>
      </c>
      <c r="E57" s="10" t="s">
        <v>628</v>
      </c>
      <c r="F57" s="10" t="s">
        <v>623</v>
      </c>
      <c r="G57" s="10" t="s">
        <v>1372</v>
      </c>
      <c r="H57" s="10" t="s">
        <v>699</v>
      </c>
      <c r="I57" s="10" t="s">
        <v>651</v>
      </c>
      <c r="J57" s="28" t="s">
        <v>1373</v>
      </c>
    </row>
    <row r="58" spans="1:10" ht="15" x14ac:dyDescent="0.25">
      <c r="A58" s="31" t="s">
        <v>1962</v>
      </c>
      <c r="B58" s="10" t="s">
        <v>620</v>
      </c>
      <c r="C58" s="10">
        <v>2472523</v>
      </c>
      <c r="D58" s="10" t="s">
        <v>621</v>
      </c>
      <c r="E58" s="10" t="s">
        <v>628</v>
      </c>
      <c r="F58" s="10" t="s">
        <v>629</v>
      </c>
      <c r="G58" s="10" t="s">
        <v>646</v>
      </c>
      <c r="H58" s="10" t="s">
        <v>647</v>
      </c>
      <c r="I58" s="10" t="s">
        <v>626</v>
      </c>
      <c r="J58" s="28" t="s">
        <v>1374</v>
      </c>
    </row>
    <row r="59" spans="1:10" ht="15" x14ac:dyDescent="0.25">
      <c r="A59" s="31" t="s">
        <v>1980</v>
      </c>
      <c r="B59" s="10" t="s">
        <v>620</v>
      </c>
      <c r="C59" s="10">
        <v>1843118</v>
      </c>
      <c r="D59" s="10" t="s">
        <v>633</v>
      </c>
      <c r="E59" s="10" t="s">
        <v>622</v>
      </c>
      <c r="F59" s="10" t="s">
        <v>623</v>
      </c>
      <c r="G59" s="10" t="s">
        <v>1375</v>
      </c>
      <c r="H59" s="10" t="s">
        <v>1376</v>
      </c>
      <c r="I59" s="10" t="s">
        <v>626</v>
      </c>
      <c r="J59" s="28" t="s">
        <v>1377</v>
      </c>
    </row>
    <row r="60" spans="1:10" ht="15" x14ac:dyDescent="0.25">
      <c r="A60" s="31" t="s">
        <v>1980</v>
      </c>
      <c r="B60" s="10" t="s">
        <v>620</v>
      </c>
      <c r="C60" s="10">
        <v>4525697</v>
      </c>
      <c r="D60" s="10" t="s">
        <v>628</v>
      </c>
      <c r="E60" s="10" t="s">
        <v>621</v>
      </c>
      <c r="F60" s="10" t="s">
        <v>629</v>
      </c>
      <c r="G60" s="10" t="s">
        <v>1378</v>
      </c>
      <c r="H60" s="10" t="s">
        <v>1379</v>
      </c>
      <c r="I60" s="10" t="s">
        <v>626</v>
      </c>
      <c r="J60" s="28" t="s">
        <v>1380</v>
      </c>
    </row>
    <row r="61" spans="1:10" ht="15" x14ac:dyDescent="0.25">
      <c r="A61" s="31" t="s">
        <v>1981</v>
      </c>
      <c r="B61" s="10" t="s">
        <v>620</v>
      </c>
      <c r="C61" s="10">
        <v>1444481</v>
      </c>
      <c r="D61" s="10" t="s">
        <v>622</v>
      </c>
      <c r="E61" s="10" t="s">
        <v>628</v>
      </c>
      <c r="F61" s="10" t="s">
        <v>623</v>
      </c>
      <c r="G61" s="10" t="s">
        <v>1381</v>
      </c>
      <c r="H61" s="10" t="s">
        <v>1382</v>
      </c>
      <c r="I61" s="10" t="s">
        <v>651</v>
      </c>
      <c r="J61" s="28" t="s">
        <v>1383</v>
      </c>
    </row>
    <row r="62" spans="1:10" ht="15" x14ac:dyDescent="0.25">
      <c r="A62" s="31" t="s">
        <v>1981</v>
      </c>
      <c r="B62" s="10" t="s">
        <v>620</v>
      </c>
      <c r="C62" s="10">
        <v>3721000</v>
      </c>
      <c r="D62" s="10" t="s">
        <v>622</v>
      </c>
      <c r="E62" s="10" t="s">
        <v>628</v>
      </c>
      <c r="F62" s="10" t="s">
        <v>623</v>
      </c>
      <c r="G62" s="10" t="s">
        <v>995</v>
      </c>
      <c r="H62" s="10" t="s">
        <v>823</v>
      </c>
      <c r="I62" s="10" t="s">
        <v>651</v>
      </c>
      <c r="J62" s="28" t="s">
        <v>1384</v>
      </c>
    </row>
    <row r="63" spans="1:10" ht="15" x14ac:dyDescent="0.25">
      <c r="A63" s="31" t="s">
        <v>1982</v>
      </c>
      <c r="B63" s="10" t="s">
        <v>620</v>
      </c>
      <c r="C63" s="10">
        <v>1132507</v>
      </c>
      <c r="D63" s="10" t="s">
        <v>628</v>
      </c>
      <c r="E63" s="10" t="s">
        <v>622</v>
      </c>
      <c r="F63" s="10" t="s">
        <v>623</v>
      </c>
      <c r="G63" s="10" t="s">
        <v>1385</v>
      </c>
      <c r="H63" s="10" t="s">
        <v>911</v>
      </c>
      <c r="I63" s="10" t="s">
        <v>651</v>
      </c>
      <c r="J63" s="28" t="s">
        <v>1386</v>
      </c>
    </row>
    <row r="64" spans="1:10" ht="15" x14ac:dyDescent="0.25">
      <c r="A64" s="31" t="s">
        <v>1983</v>
      </c>
      <c r="B64" s="10" t="s">
        <v>620</v>
      </c>
      <c r="C64" s="10">
        <v>953282</v>
      </c>
      <c r="D64" s="10" t="s">
        <v>621</v>
      </c>
      <c r="E64" s="10" t="s">
        <v>622</v>
      </c>
      <c r="F64" s="10" t="s">
        <v>629</v>
      </c>
      <c r="G64" s="10" t="s">
        <v>1387</v>
      </c>
      <c r="H64" s="10" t="s">
        <v>791</v>
      </c>
      <c r="I64" s="10" t="s">
        <v>626</v>
      </c>
      <c r="J64" s="28" t="s">
        <v>1388</v>
      </c>
    </row>
    <row r="65" spans="1:10" ht="15" x14ac:dyDescent="0.25">
      <c r="A65" s="31" t="s">
        <v>1983</v>
      </c>
      <c r="B65" s="10" t="s">
        <v>620</v>
      </c>
      <c r="C65" s="10">
        <v>1467684</v>
      </c>
      <c r="D65" s="10" t="s">
        <v>628</v>
      </c>
      <c r="E65" s="10" t="s">
        <v>621</v>
      </c>
      <c r="F65" s="10" t="s">
        <v>623</v>
      </c>
      <c r="G65" s="10" t="s">
        <v>1278</v>
      </c>
      <c r="H65" s="10" t="s">
        <v>1253</v>
      </c>
      <c r="I65" s="10" t="s">
        <v>626</v>
      </c>
      <c r="J65" s="28" t="s">
        <v>1389</v>
      </c>
    </row>
    <row r="66" spans="1:10" ht="15" x14ac:dyDescent="0.25">
      <c r="A66" s="31" t="s">
        <v>1983</v>
      </c>
      <c r="B66" s="10" t="s">
        <v>620</v>
      </c>
      <c r="C66" s="10">
        <v>1883320</v>
      </c>
      <c r="D66" s="10" t="s">
        <v>628</v>
      </c>
      <c r="E66" s="10" t="s">
        <v>621</v>
      </c>
      <c r="F66" s="10" t="s">
        <v>623</v>
      </c>
      <c r="G66" s="10" t="s">
        <v>1390</v>
      </c>
      <c r="H66" s="10" t="s">
        <v>1253</v>
      </c>
      <c r="I66" s="10" t="s">
        <v>626</v>
      </c>
      <c r="J66" s="28" t="s">
        <v>1391</v>
      </c>
    </row>
    <row r="67" spans="1:10" ht="15" x14ac:dyDescent="0.25">
      <c r="A67" s="31" t="s">
        <v>1963</v>
      </c>
      <c r="B67" s="10" t="s">
        <v>620</v>
      </c>
      <c r="C67" s="10">
        <v>105505</v>
      </c>
      <c r="D67" s="10" t="s">
        <v>633</v>
      </c>
      <c r="E67" s="10" t="s">
        <v>621</v>
      </c>
      <c r="F67" s="10" t="s">
        <v>623</v>
      </c>
      <c r="G67" s="10" t="s">
        <v>1047</v>
      </c>
      <c r="H67" s="10" t="s">
        <v>740</v>
      </c>
      <c r="I67" s="10" t="s">
        <v>651</v>
      </c>
      <c r="J67" s="28" t="s">
        <v>1392</v>
      </c>
    </row>
    <row r="68" spans="1:10" ht="15" x14ac:dyDescent="0.25">
      <c r="A68" s="31" t="s">
        <v>1963</v>
      </c>
      <c r="B68" s="10" t="s">
        <v>620</v>
      </c>
      <c r="C68" s="10">
        <v>2540856</v>
      </c>
      <c r="D68" s="10" t="s">
        <v>622</v>
      </c>
      <c r="E68" s="10" t="s">
        <v>633</v>
      </c>
      <c r="F68" s="10" t="s">
        <v>629</v>
      </c>
      <c r="G68" s="10" t="s">
        <v>1393</v>
      </c>
      <c r="H68" s="10" t="s">
        <v>1394</v>
      </c>
      <c r="I68" s="10" t="s">
        <v>626</v>
      </c>
      <c r="J68" s="28" t="s">
        <v>1395</v>
      </c>
    </row>
    <row r="69" spans="1:10" ht="15" x14ac:dyDescent="0.25">
      <c r="A69" s="31" t="s">
        <v>1964</v>
      </c>
      <c r="B69" s="10" t="s">
        <v>620</v>
      </c>
      <c r="C69" s="10">
        <v>4164651</v>
      </c>
      <c r="D69" s="10" t="s">
        <v>633</v>
      </c>
      <c r="E69" s="10" t="s">
        <v>622</v>
      </c>
      <c r="F69" s="10" t="s">
        <v>623</v>
      </c>
      <c r="G69" s="10" t="s">
        <v>1396</v>
      </c>
      <c r="H69" s="10" t="s">
        <v>1397</v>
      </c>
      <c r="I69" s="10" t="s">
        <v>626</v>
      </c>
      <c r="J69" s="28" t="s">
        <v>1398</v>
      </c>
    </row>
    <row r="70" spans="1:10" ht="15" x14ac:dyDescent="0.25">
      <c r="A70" s="31" t="s">
        <v>1964</v>
      </c>
      <c r="B70" s="10" t="s">
        <v>620</v>
      </c>
      <c r="C70" s="10">
        <v>4544524</v>
      </c>
      <c r="D70" s="10" t="s">
        <v>633</v>
      </c>
      <c r="E70" s="10" t="s">
        <v>621</v>
      </c>
      <c r="F70" s="10" t="s">
        <v>623</v>
      </c>
      <c r="G70" s="10" t="s">
        <v>692</v>
      </c>
      <c r="H70" s="10" t="s">
        <v>693</v>
      </c>
      <c r="I70" s="10" t="s">
        <v>626</v>
      </c>
      <c r="J70" s="28" t="s">
        <v>1399</v>
      </c>
    </row>
    <row r="71" spans="1:10" ht="15" x14ac:dyDescent="0.25">
      <c r="A71" s="31" t="s">
        <v>1965</v>
      </c>
      <c r="B71" s="10" t="s">
        <v>620</v>
      </c>
      <c r="C71" s="10">
        <v>350396</v>
      </c>
      <c r="D71" s="10" t="s">
        <v>621</v>
      </c>
      <c r="E71" s="10" t="s">
        <v>633</v>
      </c>
      <c r="F71" s="10" t="s">
        <v>623</v>
      </c>
      <c r="G71" s="10" t="s">
        <v>1400</v>
      </c>
      <c r="H71" s="10" t="s">
        <v>1174</v>
      </c>
      <c r="I71" s="10" t="s">
        <v>626</v>
      </c>
      <c r="J71" s="28" t="s">
        <v>1342</v>
      </c>
    </row>
    <row r="72" spans="1:10" ht="15" x14ac:dyDescent="0.25">
      <c r="A72" s="31" t="s">
        <v>1965</v>
      </c>
      <c r="B72" s="10" t="s">
        <v>620</v>
      </c>
      <c r="C72" s="10">
        <v>1806696</v>
      </c>
      <c r="D72" s="10" t="s">
        <v>633</v>
      </c>
      <c r="E72" s="10" t="s">
        <v>628</v>
      </c>
      <c r="F72" s="10" t="s">
        <v>623</v>
      </c>
      <c r="G72" s="10" t="s">
        <v>1401</v>
      </c>
      <c r="H72" s="10" t="s">
        <v>787</v>
      </c>
      <c r="I72" s="10" t="s">
        <v>651</v>
      </c>
      <c r="J72" s="28" t="s">
        <v>1402</v>
      </c>
    </row>
    <row r="73" spans="1:10" ht="15" x14ac:dyDescent="0.25">
      <c r="A73" s="31" t="s">
        <v>1965</v>
      </c>
      <c r="B73" s="10" t="s">
        <v>620</v>
      </c>
      <c r="C73" s="10">
        <v>1821347</v>
      </c>
      <c r="D73" s="10" t="s">
        <v>621</v>
      </c>
      <c r="E73" s="10" t="s">
        <v>628</v>
      </c>
      <c r="F73" s="10" t="s">
        <v>629</v>
      </c>
      <c r="G73" s="10" t="s">
        <v>744</v>
      </c>
      <c r="H73" s="10" t="s">
        <v>740</v>
      </c>
      <c r="I73" s="10" t="s">
        <v>651</v>
      </c>
      <c r="J73" s="28" t="s">
        <v>1403</v>
      </c>
    </row>
    <row r="74" spans="1:10" ht="15" x14ac:dyDescent="0.25">
      <c r="A74" s="31" t="s">
        <v>1966</v>
      </c>
      <c r="B74" s="10" t="s">
        <v>620</v>
      </c>
      <c r="C74" s="10">
        <v>18258</v>
      </c>
      <c r="D74" s="10" t="s">
        <v>622</v>
      </c>
      <c r="E74" s="10" t="s">
        <v>628</v>
      </c>
      <c r="F74" s="10" t="s">
        <v>623</v>
      </c>
      <c r="G74" s="10" t="s">
        <v>853</v>
      </c>
      <c r="H74" s="10" t="s">
        <v>854</v>
      </c>
      <c r="I74" s="10" t="s">
        <v>626</v>
      </c>
      <c r="J74" s="28" t="s">
        <v>1404</v>
      </c>
    </row>
    <row r="75" spans="1:10" ht="15" x14ac:dyDescent="0.25">
      <c r="A75" s="31" t="s">
        <v>1968</v>
      </c>
      <c r="B75" s="10" t="s">
        <v>620</v>
      </c>
      <c r="C75" s="10">
        <v>4149863</v>
      </c>
      <c r="D75" s="10" t="s">
        <v>622</v>
      </c>
      <c r="E75" s="10" t="s">
        <v>621</v>
      </c>
      <c r="F75" s="10" t="s">
        <v>629</v>
      </c>
      <c r="G75" s="10" t="s">
        <v>1095</v>
      </c>
      <c r="H75" s="10" t="s">
        <v>714</v>
      </c>
      <c r="I75" s="10" t="s">
        <v>626</v>
      </c>
      <c r="J75" s="28" t="s">
        <v>1405</v>
      </c>
    </row>
    <row r="76" spans="1:10" ht="15" x14ac:dyDescent="0.25">
      <c r="A76" s="31" t="s">
        <v>1969</v>
      </c>
      <c r="B76" s="10" t="s">
        <v>620</v>
      </c>
      <c r="C76" s="10">
        <v>878802</v>
      </c>
      <c r="D76" s="10" t="s">
        <v>621</v>
      </c>
      <c r="E76" s="10" t="s">
        <v>622</v>
      </c>
      <c r="F76" s="10" t="s">
        <v>623</v>
      </c>
      <c r="G76" s="10" t="s">
        <v>1065</v>
      </c>
      <c r="H76" s="10" t="s">
        <v>714</v>
      </c>
      <c r="I76" s="10" t="s">
        <v>626</v>
      </c>
      <c r="J76" s="28" t="s">
        <v>1406</v>
      </c>
    </row>
    <row r="77" spans="1:10" ht="15" x14ac:dyDescent="0.25">
      <c r="A77" s="31" t="s">
        <v>1969</v>
      </c>
      <c r="B77" s="10" t="s">
        <v>620</v>
      </c>
      <c r="C77" s="10">
        <v>3005278</v>
      </c>
      <c r="D77" s="10" t="s">
        <v>628</v>
      </c>
      <c r="E77" s="10" t="s">
        <v>622</v>
      </c>
      <c r="F77" s="10" t="s">
        <v>629</v>
      </c>
      <c r="G77" s="10" t="s">
        <v>841</v>
      </c>
      <c r="H77" s="10" t="s">
        <v>842</v>
      </c>
      <c r="I77" s="10" t="s">
        <v>626</v>
      </c>
      <c r="J77" s="28" t="s">
        <v>1407</v>
      </c>
    </row>
    <row r="78" spans="1:10" ht="15" x14ac:dyDescent="0.25">
      <c r="A78" s="31" t="s">
        <v>1969</v>
      </c>
      <c r="B78" s="10" t="s">
        <v>620</v>
      </c>
      <c r="C78" s="10">
        <v>4151256</v>
      </c>
      <c r="D78" s="10" t="s">
        <v>622</v>
      </c>
      <c r="E78" s="10" t="s">
        <v>628</v>
      </c>
      <c r="F78" s="10" t="s">
        <v>629</v>
      </c>
      <c r="G78" s="10" t="s">
        <v>1408</v>
      </c>
      <c r="H78" s="10" t="s">
        <v>967</v>
      </c>
      <c r="I78" s="10" t="s">
        <v>626</v>
      </c>
      <c r="J78" s="28" t="s">
        <v>1409</v>
      </c>
    </row>
    <row r="79" spans="1:10" ht="15" x14ac:dyDescent="0.25">
      <c r="A79" s="31" t="s">
        <v>1985</v>
      </c>
      <c r="B79" s="10" t="s">
        <v>620</v>
      </c>
      <c r="C79" s="10">
        <v>2773556</v>
      </c>
      <c r="D79" s="10" t="s">
        <v>628</v>
      </c>
      <c r="E79" s="10" t="s">
        <v>622</v>
      </c>
      <c r="F79" s="10" t="s">
        <v>623</v>
      </c>
      <c r="G79" s="10" t="s">
        <v>1410</v>
      </c>
      <c r="H79" s="10" t="s">
        <v>929</v>
      </c>
      <c r="I79" s="10" t="s">
        <v>626</v>
      </c>
      <c r="J79" s="28" t="s">
        <v>1411</v>
      </c>
    </row>
    <row r="80" spans="1:10" ht="15" x14ac:dyDescent="0.25">
      <c r="A80" s="31" t="s">
        <v>1985</v>
      </c>
      <c r="B80" s="10" t="s">
        <v>620</v>
      </c>
      <c r="C80" s="10">
        <v>2866380</v>
      </c>
      <c r="D80" s="10" t="s">
        <v>633</v>
      </c>
      <c r="E80" s="10" t="s">
        <v>621</v>
      </c>
      <c r="F80" s="10" t="s">
        <v>623</v>
      </c>
      <c r="G80" s="10" t="s">
        <v>934</v>
      </c>
      <c r="H80" s="10" t="s">
        <v>842</v>
      </c>
      <c r="I80" s="10" t="s">
        <v>626</v>
      </c>
      <c r="J80" s="28" t="s">
        <v>1412</v>
      </c>
    </row>
    <row r="81" spans="1:10" ht="15" x14ac:dyDescent="0.25">
      <c r="A81" s="31" t="s">
        <v>1994</v>
      </c>
      <c r="B81" s="10" t="s">
        <v>620</v>
      </c>
      <c r="C81" s="10">
        <v>21961</v>
      </c>
      <c r="D81" s="10" t="s">
        <v>621</v>
      </c>
      <c r="E81" s="10" t="s">
        <v>633</v>
      </c>
      <c r="F81" s="10" t="s">
        <v>623</v>
      </c>
      <c r="G81" s="10" t="s">
        <v>734</v>
      </c>
      <c r="H81" s="10" t="s">
        <v>650</v>
      </c>
      <c r="I81" s="10" t="s">
        <v>651</v>
      </c>
      <c r="J81" s="28" t="s">
        <v>1413</v>
      </c>
    </row>
    <row r="82" spans="1:10" ht="15" x14ac:dyDescent="0.25">
      <c r="A82" s="31" t="s">
        <v>1994</v>
      </c>
      <c r="B82" s="10" t="s">
        <v>620</v>
      </c>
      <c r="C82" s="10">
        <v>538254</v>
      </c>
      <c r="D82" s="10" t="s">
        <v>633</v>
      </c>
      <c r="E82" s="10" t="s">
        <v>628</v>
      </c>
      <c r="F82" s="10" t="s">
        <v>623</v>
      </c>
      <c r="G82" s="10" t="s">
        <v>895</v>
      </c>
      <c r="H82" s="10" t="s">
        <v>896</v>
      </c>
      <c r="I82" s="10" t="s">
        <v>626</v>
      </c>
      <c r="J82" s="28" t="s">
        <v>1414</v>
      </c>
    </row>
    <row r="83" spans="1:10" ht="15" x14ac:dyDescent="0.25">
      <c r="A83" s="31" t="s">
        <v>1994</v>
      </c>
      <c r="B83" s="10" t="s">
        <v>620</v>
      </c>
      <c r="C83" s="10">
        <v>2339278</v>
      </c>
      <c r="D83" s="10" t="s">
        <v>633</v>
      </c>
      <c r="E83" s="10" t="s">
        <v>628</v>
      </c>
      <c r="F83" s="10" t="s">
        <v>629</v>
      </c>
      <c r="G83" s="10" t="s">
        <v>850</v>
      </c>
      <c r="H83" s="10" t="s">
        <v>638</v>
      </c>
      <c r="I83" s="10" t="s">
        <v>626</v>
      </c>
      <c r="J83" s="28" t="s">
        <v>1415</v>
      </c>
    </row>
    <row r="84" spans="1:10" ht="15" x14ac:dyDescent="0.25">
      <c r="A84" s="31" t="s">
        <v>1995</v>
      </c>
      <c r="B84" s="10" t="s">
        <v>620</v>
      </c>
      <c r="C84" s="10">
        <v>162350</v>
      </c>
      <c r="D84" s="10" t="s">
        <v>622</v>
      </c>
      <c r="E84" s="10" t="s">
        <v>628</v>
      </c>
      <c r="F84" s="10" t="s">
        <v>623</v>
      </c>
      <c r="G84" s="10" t="s">
        <v>1381</v>
      </c>
      <c r="H84" s="10" t="s">
        <v>1382</v>
      </c>
      <c r="I84" s="10" t="s">
        <v>651</v>
      </c>
      <c r="J84" s="28" t="s">
        <v>1309</v>
      </c>
    </row>
    <row r="85" spans="1:10" ht="15" x14ac:dyDescent="0.25">
      <c r="A85" s="31" t="s">
        <v>1995</v>
      </c>
      <c r="B85" s="10" t="s">
        <v>620</v>
      </c>
      <c r="C85" s="10">
        <v>2363551</v>
      </c>
      <c r="D85" s="10" t="s">
        <v>628</v>
      </c>
      <c r="E85" s="10" t="s">
        <v>621</v>
      </c>
      <c r="F85" s="10" t="s">
        <v>629</v>
      </c>
      <c r="G85" s="10" t="s">
        <v>991</v>
      </c>
      <c r="H85" s="10" t="s">
        <v>635</v>
      </c>
      <c r="I85" s="10" t="s">
        <v>626</v>
      </c>
      <c r="J85" s="28" t="s">
        <v>1416</v>
      </c>
    </row>
    <row r="86" spans="1:10" ht="15" x14ac:dyDescent="0.25">
      <c r="A86" s="31" t="s">
        <v>1995</v>
      </c>
      <c r="B86" s="10" t="s">
        <v>620</v>
      </c>
      <c r="C86" s="10">
        <v>3392596</v>
      </c>
      <c r="D86" s="10" t="s">
        <v>622</v>
      </c>
      <c r="E86" s="10" t="s">
        <v>628</v>
      </c>
      <c r="F86" s="10" t="s">
        <v>629</v>
      </c>
      <c r="G86" s="10" t="s">
        <v>1015</v>
      </c>
      <c r="H86" s="10" t="s">
        <v>678</v>
      </c>
      <c r="I86" s="10" t="s">
        <v>651</v>
      </c>
      <c r="J86" s="28" t="s">
        <v>1417</v>
      </c>
    </row>
    <row r="87" spans="1:10" ht="15" x14ac:dyDescent="0.25">
      <c r="A87" s="31" t="s">
        <v>1996</v>
      </c>
      <c r="B87" s="10" t="s">
        <v>620</v>
      </c>
      <c r="C87" s="10">
        <v>671910</v>
      </c>
      <c r="D87" s="10" t="s">
        <v>622</v>
      </c>
      <c r="E87" s="10" t="s">
        <v>628</v>
      </c>
      <c r="F87" s="10" t="s">
        <v>629</v>
      </c>
      <c r="G87" s="10" t="s">
        <v>1229</v>
      </c>
      <c r="H87" s="10" t="s">
        <v>864</v>
      </c>
      <c r="I87" s="10" t="s">
        <v>626</v>
      </c>
      <c r="J87" s="28" t="s">
        <v>1418</v>
      </c>
    </row>
    <row r="88" spans="1:10" ht="15" x14ac:dyDescent="0.25">
      <c r="A88" s="31" t="s">
        <v>1996</v>
      </c>
      <c r="B88" s="10" t="s">
        <v>620</v>
      </c>
      <c r="C88" s="10">
        <v>2253988</v>
      </c>
      <c r="D88" s="10" t="s">
        <v>622</v>
      </c>
      <c r="E88" s="10" t="s">
        <v>633</v>
      </c>
      <c r="F88" s="10" t="s">
        <v>629</v>
      </c>
      <c r="G88" s="10" t="s">
        <v>1419</v>
      </c>
      <c r="H88" s="10" t="s">
        <v>1394</v>
      </c>
      <c r="I88" s="10" t="s">
        <v>626</v>
      </c>
      <c r="J88" s="28" t="s">
        <v>1420</v>
      </c>
    </row>
    <row r="89" spans="1:10" ht="15" x14ac:dyDescent="0.25">
      <c r="A89" s="31" t="s">
        <v>1996</v>
      </c>
      <c r="B89" s="10" t="s">
        <v>620</v>
      </c>
      <c r="C89" s="10">
        <v>3879774</v>
      </c>
      <c r="D89" s="10" t="s">
        <v>621</v>
      </c>
      <c r="E89" s="10" t="s">
        <v>633</v>
      </c>
      <c r="F89" s="10" t="s">
        <v>629</v>
      </c>
      <c r="G89" s="10" t="s">
        <v>1421</v>
      </c>
      <c r="H89" s="10" t="s">
        <v>1122</v>
      </c>
      <c r="I89" s="10" t="s">
        <v>626</v>
      </c>
      <c r="J89" s="28" t="s">
        <v>1422</v>
      </c>
    </row>
    <row r="90" spans="1:10" ht="15" x14ac:dyDescent="0.25">
      <c r="A90" s="31" t="s">
        <v>1997</v>
      </c>
      <c r="B90" s="10" t="s">
        <v>620</v>
      </c>
      <c r="C90" s="10">
        <v>4105179</v>
      </c>
      <c r="D90" s="10" t="s">
        <v>622</v>
      </c>
      <c r="E90" s="10" t="s">
        <v>628</v>
      </c>
      <c r="F90" s="10" t="s">
        <v>629</v>
      </c>
      <c r="G90" s="10" t="s">
        <v>734</v>
      </c>
      <c r="H90" s="10" t="s">
        <v>650</v>
      </c>
      <c r="I90" s="10" t="s">
        <v>651</v>
      </c>
      <c r="J90" s="28" t="s">
        <v>1423</v>
      </c>
    </row>
    <row r="91" spans="1:10" ht="15" x14ac:dyDescent="0.25">
      <c r="A91" s="31" t="s">
        <v>1998</v>
      </c>
      <c r="B91" s="10" t="s">
        <v>620</v>
      </c>
      <c r="C91" s="10">
        <v>528218</v>
      </c>
      <c r="D91" s="10" t="s">
        <v>628</v>
      </c>
      <c r="E91" s="10" t="s">
        <v>633</v>
      </c>
      <c r="F91" s="10" t="s">
        <v>623</v>
      </c>
      <c r="G91" s="10" t="s">
        <v>674</v>
      </c>
      <c r="H91" s="10" t="s">
        <v>675</v>
      </c>
      <c r="I91" s="10" t="s">
        <v>626</v>
      </c>
      <c r="J91" s="28" t="s">
        <v>1424</v>
      </c>
    </row>
    <row r="92" spans="1:10" ht="15" x14ac:dyDescent="0.25">
      <c r="A92" s="31" t="s">
        <v>1999</v>
      </c>
      <c r="B92" s="10" t="s">
        <v>620</v>
      </c>
      <c r="C92" s="10">
        <v>1106912</v>
      </c>
      <c r="D92" s="10" t="s">
        <v>622</v>
      </c>
      <c r="E92" s="10" t="s">
        <v>628</v>
      </c>
      <c r="F92" s="10" t="s">
        <v>623</v>
      </c>
      <c r="G92" s="10" t="s">
        <v>1330</v>
      </c>
      <c r="H92" s="10" t="s">
        <v>1311</v>
      </c>
      <c r="I92" s="10" t="s">
        <v>651</v>
      </c>
      <c r="J92" s="28" t="s">
        <v>1425</v>
      </c>
    </row>
    <row r="93" spans="1:10" ht="15" x14ac:dyDescent="0.25">
      <c r="A93" s="31" t="s">
        <v>1999</v>
      </c>
      <c r="B93" s="10" t="s">
        <v>620</v>
      </c>
      <c r="C93" s="10">
        <v>1405389</v>
      </c>
      <c r="D93" s="10" t="s">
        <v>622</v>
      </c>
      <c r="E93" s="10" t="s">
        <v>633</v>
      </c>
      <c r="F93" s="10" t="s">
        <v>623</v>
      </c>
      <c r="G93" s="10" t="s">
        <v>938</v>
      </c>
      <c r="H93" s="10" t="s">
        <v>939</v>
      </c>
      <c r="I93" s="10" t="s">
        <v>626</v>
      </c>
      <c r="J93" s="28" t="s">
        <v>1426</v>
      </c>
    </row>
    <row r="94" spans="1:10" ht="15" x14ac:dyDescent="0.25">
      <c r="A94" s="31" t="s">
        <v>1999</v>
      </c>
      <c r="B94" s="10" t="s">
        <v>620</v>
      </c>
      <c r="C94" s="10">
        <v>2196865</v>
      </c>
      <c r="D94" s="10" t="s">
        <v>622</v>
      </c>
      <c r="E94" s="10" t="s">
        <v>628</v>
      </c>
      <c r="F94" s="10" t="s">
        <v>623</v>
      </c>
      <c r="G94" s="10" t="s">
        <v>1427</v>
      </c>
      <c r="H94" s="10" t="s">
        <v>1428</v>
      </c>
      <c r="I94" s="10" t="s">
        <v>626</v>
      </c>
      <c r="J94" s="28" t="s">
        <v>1429</v>
      </c>
    </row>
    <row r="95" spans="1:10" ht="15" x14ac:dyDescent="0.25">
      <c r="A95" s="31" t="s">
        <v>1999</v>
      </c>
      <c r="B95" s="10" t="s">
        <v>620</v>
      </c>
      <c r="C95" s="10">
        <v>3878733</v>
      </c>
      <c r="D95" s="10" t="s">
        <v>633</v>
      </c>
      <c r="E95" s="10" t="s">
        <v>621</v>
      </c>
      <c r="F95" s="10" t="s">
        <v>629</v>
      </c>
      <c r="G95" s="10" t="s">
        <v>1072</v>
      </c>
      <c r="H95" s="10" t="s">
        <v>873</v>
      </c>
      <c r="I95" s="10" t="s">
        <v>626</v>
      </c>
      <c r="J95" s="28" t="s">
        <v>1422</v>
      </c>
    </row>
    <row r="96" spans="1:10" ht="15" x14ac:dyDescent="0.25">
      <c r="A96" s="31" t="s">
        <v>2000</v>
      </c>
      <c r="B96" s="10" t="s">
        <v>620</v>
      </c>
      <c r="C96" s="10">
        <v>949255</v>
      </c>
      <c r="D96" s="10" t="s">
        <v>622</v>
      </c>
      <c r="E96" s="10" t="s">
        <v>628</v>
      </c>
      <c r="F96" s="10" t="s">
        <v>629</v>
      </c>
      <c r="G96" s="10" t="s">
        <v>827</v>
      </c>
      <c r="H96" s="10" t="s">
        <v>828</v>
      </c>
      <c r="I96" s="10" t="s">
        <v>626</v>
      </c>
      <c r="J96" s="28" t="s">
        <v>1430</v>
      </c>
    </row>
    <row r="97" spans="1:10" ht="15" x14ac:dyDescent="0.25">
      <c r="A97" s="31" t="s">
        <v>2000</v>
      </c>
      <c r="B97" s="10" t="s">
        <v>620</v>
      </c>
      <c r="C97" s="10">
        <v>1811407</v>
      </c>
      <c r="D97" s="10" t="s">
        <v>622</v>
      </c>
      <c r="E97" s="10" t="s">
        <v>633</v>
      </c>
      <c r="F97" s="10" t="s">
        <v>623</v>
      </c>
      <c r="G97" s="10" t="s">
        <v>1431</v>
      </c>
      <c r="H97" s="10" t="s">
        <v>699</v>
      </c>
      <c r="I97" s="10" t="s">
        <v>651</v>
      </c>
      <c r="J97" s="28" t="s">
        <v>1432</v>
      </c>
    </row>
    <row r="98" spans="1:10" ht="15" x14ac:dyDescent="0.25">
      <c r="A98" s="31" t="s">
        <v>2001</v>
      </c>
      <c r="B98" s="10" t="s">
        <v>620</v>
      </c>
      <c r="C98" s="10">
        <v>1618103</v>
      </c>
      <c r="D98" s="10" t="s">
        <v>633</v>
      </c>
      <c r="E98" s="10" t="s">
        <v>621</v>
      </c>
      <c r="F98" s="10" t="s">
        <v>623</v>
      </c>
      <c r="G98" s="10" t="s">
        <v>971</v>
      </c>
      <c r="H98" s="10" t="s">
        <v>972</v>
      </c>
      <c r="I98" s="10" t="s">
        <v>626</v>
      </c>
      <c r="J98" s="28" t="s">
        <v>1433</v>
      </c>
    </row>
    <row r="99" spans="1:10" ht="15" x14ac:dyDescent="0.25">
      <c r="A99" s="31" t="s">
        <v>2003</v>
      </c>
      <c r="B99" s="10" t="s">
        <v>620</v>
      </c>
      <c r="C99" s="10">
        <v>4576245</v>
      </c>
      <c r="D99" s="10" t="s">
        <v>628</v>
      </c>
      <c r="E99" s="10" t="s">
        <v>633</v>
      </c>
      <c r="F99" s="10" t="s">
        <v>623</v>
      </c>
      <c r="G99" s="10" t="s">
        <v>847</v>
      </c>
      <c r="H99" s="10" t="s">
        <v>848</v>
      </c>
      <c r="I99" s="10" t="s">
        <v>626</v>
      </c>
      <c r="J99" s="28" t="s">
        <v>1434</v>
      </c>
    </row>
    <row r="100" spans="1:10" ht="15" x14ac:dyDescent="0.25">
      <c r="A100" s="31" t="s">
        <v>1986</v>
      </c>
      <c r="B100" s="10" t="s">
        <v>620</v>
      </c>
      <c r="C100" s="10">
        <v>2205641</v>
      </c>
      <c r="D100" s="10" t="s">
        <v>622</v>
      </c>
      <c r="E100" s="10" t="s">
        <v>628</v>
      </c>
      <c r="F100" s="10" t="s">
        <v>623</v>
      </c>
      <c r="G100" s="10" t="s">
        <v>825</v>
      </c>
      <c r="H100" s="10" t="s">
        <v>748</v>
      </c>
      <c r="I100" s="10" t="s">
        <v>626</v>
      </c>
      <c r="J100" s="28" t="s">
        <v>1435</v>
      </c>
    </row>
    <row r="101" spans="1:10" ht="15" x14ac:dyDescent="0.25">
      <c r="A101" s="31" t="s">
        <v>1986</v>
      </c>
      <c r="B101" s="10" t="s">
        <v>620</v>
      </c>
      <c r="C101" s="10">
        <v>2336966</v>
      </c>
      <c r="D101" s="10" t="s">
        <v>628</v>
      </c>
      <c r="E101" s="10" t="s">
        <v>621</v>
      </c>
      <c r="F101" s="10" t="s">
        <v>629</v>
      </c>
      <c r="G101" s="10" t="s">
        <v>760</v>
      </c>
      <c r="H101" s="10" t="s">
        <v>761</v>
      </c>
      <c r="I101" s="10" t="s">
        <v>626</v>
      </c>
      <c r="J101" s="28" t="s">
        <v>1415</v>
      </c>
    </row>
    <row r="102" spans="1:10" ht="15" x14ac:dyDescent="0.25">
      <c r="A102" s="31" t="s">
        <v>1986</v>
      </c>
      <c r="B102" s="10" t="s">
        <v>620</v>
      </c>
      <c r="C102" s="10">
        <v>3368030</v>
      </c>
      <c r="D102" s="10" t="s">
        <v>621</v>
      </c>
      <c r="E102" s="10" t="s">
        <v>633</v>
      </c>
      <c r="F102" s="10" t="s">
        <v>623</v>
      </c>
      <c r="G102" s="10" t="s">
        <v>1100</v>
      </c>
      <c r="H102" s="10" t="s">
        <v>1101</v>
      </c>
      <c r="I102" s="10" t="s">
        <v>651</v>
      </c>
      <c r="J102" s="28" t="s">
        <v>1436</v>
      </c>
    </row>
    <row r="103" spans="1:10" ht="15" x14ac:dyDescent="0.25">
      <c r="A103" s="31" t="s">
        <v>2004</v>
      </c>
      <c r="B103" s="10" t="s">
        <v>620</v>
      </c>
      <c r="C103" s="10">
        <v>1061305</v>
      </c>
      <c r="D103" s="10" t="s">
        <v>621</v>
      </c>
      <c r="E103" s="10" t="s">
        <v>633</v>
      </c>
      <c r="F103" s="10" t="s">
        <v>623</v>
      </c>
      <c r="G103" s="10" t="s">
        <v>863</v>
      </c>
      <c r="H103" s="10" t="s">
        <v>864</v>
      </c>
      <c r="I103" s="10" t="s">
        <v>626</v>
      </c>
      <c r="J103" s="28" t="s">
        <v>1437</v>
      </c>
    </row>
    <row r="104" spans="1:10" ht="15" x14ac:dyDescent="0.25">
      <c r="A104" s="31" t="s">
        <v>2004</v>
      </c>
      <c r="B104" s="10" t="s">
        <v>620</v>
      </c>
      <c r="C104" s="10">
        <v>2705665</v>
      </c>
      <c r="D104" s="10" t="s">
        <v>633</v>
      </c>
      <c r="E104" s="10" t="s">
        <v>621</v>
      </c>
      <c r="F104" s="10" t="s">
        <v>629</v>
      </c>
      <c r="G104" s="10" t="s">
        <v>795</v>
      </c>
      <c r="H104" s="10" t="s">
        <v>796</v>
      </c>
      <c r="I104" s="10" t="s">
        <v>626</v>
      </c>
      <c r="J104" s="28" t="s">
        <v>1438</v>
      </c>
    </row>
    <row r="105" spans="1:10" ht="15" x14ac:dyDescent="0.25">
      <c r="A105" s="31" t="s">
        <v>2004</v>
      </c>
      <c r="B105" s="10" t="s">
        <v>620</v>
      </c>
      <c r="C105" s="10">
        <v>2795084</v>
      </c>
      <c r="D105" s="10" t="s">
        <v>621</v>
      </c>
      <c r="E105" s="10" t="s">
        <v>633</v>
      </c>
      <c r="F105" s="10" t="s">
        <v>623</v>
      </c>
      <c r="G105" s="10" t="s">
        <v>966</v>
      </c>
      <c r="H105" s="10" t="s">
        <v>967</v>
      </c>
      <c r="I105" s="10" t="s">
        <v>626</v>
      </c>
      <c r="J105" s="28" t="s">
        <v>1439</v>
      </c>
    </row>
    <row r="106" spans="1:10" ht="15" x14ac:dyDescent="0.25">
      <c r="A106" s="31" t="s">
        <v>2004</v>
      </c>
      <c r="B106" s="10" t="s">
        <v>620</v>
      </c>
      <c r="C106" s="10">
        <v>3713292</v>
      </c>
      <c r="D106" s="10" t="s">
        <v>621</v>
      </c>
      <c r="E106" s="10" t="s">
        <v>633</v>
      </c>
      <c r="F106" s="10" t="s">
        <v>623</v>
      </c>
      <c r="G106" s="10" t="s">
        <v>1100</v>
      </c>
      <c r="H106" s="10" t="s">
        <v>1101</v>
      </c>
      <c r="I106" s="10" t="s">
        <v>651</v>
      </c>
      <c r="J106" s="28" t="s">
        <v>1440</v>
      </c>
    </row>
    <row r="107" spans="1:10" ht="15" x14ac:dyDescent="0.25">
      <c r="A107" s="31" t="s">
        <v>2005</v>
      </c>
      <c r="B107" s="10" t="s">
        <v>620</v>
      </c>
      <c r="C107" s="10">
        <v>3034535</v>
      </c>
      <c r="D107" s="10" t="s">
        <v>628</v>
      </c>
      <c r="E107" s="10" t="s">
        <v>621</v>
      </c>
      <c r="F107" s="10" t="s">
        <v>629</v>
      </c>
      <c r="G107" s="10" t="s">
        <v>781</v>
      </c>
      <c r="H107" s="10" t="s">
        <v>782</v>
      </c>
      <c r="I107" s="10" t="s">
        <v>626</v>
      </c>
      <c r="J107" s="28" t="s">
        <v>1441</v>
      </c>
    </row>
    <row r="108" spans="1:10" ht="15" x14ac:dyDescent="0.25">
      <c r="A108" s="31" t="s">
        <v>2005</v>
      </c>
      <c r="B108" s="10" t="s">
        <v>620</v>
      </c>
      <c r="C108" s="10">
        <v>4494652</v>
      </c>
      <c r="D108" s="10" t="s">
        <v>622</v>
      </c>
      <c r="E108" s="10" t="s">
        <v>628</v>
      </c>
      <c r="F108" s="10" t="s">
        <v>623</v>
      </c>
      <c r="G108" s="10" t="s">
        <v>739</v>
      </c>
      <c r="H108" s="10" t="s">
        <v>740</v>
      </c>
      <c r="I108" s="10" t="s">
        <v>651</v>
      </c>
      <c r="J108" s="28" t="s">
        <v>1442</v>
      </c>
    </row>
    <row r="109" spans="1:10" ht="15" x14ac:dyDescent="0.25">
      <c r="A109" s="31" t="s">
        <v>2006</v>
      </c>
      <c r="B109" s="10" t="s">
        <v>620</v>
      </c>
      <c r="C109" s="10">
        <v>2590376</v>
      </c>
      <c r="D109" s="10" t="s">
        <v>621</v>
      </c>
      <c r="E109" s="10" t="s">
        <v>633</v>
      </c>
      <c r="F109" s="10" t="s">
        <v>623</v>
      </c>
      <c r="G109" s="10" t="s">
        <v>863</v>
      </c>
      <c r="H109" s="10" t="s">
        <v>864</v>
      </c>
      <c r="I109" s="10" t="s">
        <v>626</v>
      </c>
      <c r="J109" s="28" t="s">
        <v>1443</v>
      </c>
    </row>
    <row r="110" spans="1:10" ht="15" x14ac:dyDescent="0.25">
      <c r="A110" s="31" t="s">
        <v>2006</v>
      </c>
      <c r="B110" s="10" t="s">
        <v>620</v>
      </c>
      <c r="C110" s="10">
        <v>3879252</v>
      </c>
      <c r="D110" s="10" t="s">
        <v>628</v>
      </c>
      <c r="E110" s="10" t="s">
        <v>621</v>
      </c>
      <c r="F110" s="10" t="s">
        <v>629</v>
      </c>
      <c r="G110" s="10" t="s">
        <v>760</v>
      </c>
      <c r="H110" s="10" t="s">
        <v>761</v>
      </c>
      <c r="I110" s="10" t="s">
        <v>626</v>
      </c>
      <c r="J110" s="28" t="s">
        <v>1422</v>
      </c>
    </row>
    <row r="111" spans="1:10" ht="15" x14ac:dyDescent="0.25">
      <c r="A111" s="31" t="s">
        <v>2007</v>
      </c>
      <c r="B111" s="10" t="s">
        <v>620</v>
      </c>
      <c r="C111" s="10">
        <v>773845</v>
      </c>
      <c r="D111" s="10" t="s">
        <v>628</v>
      </c>
      <c r="E111" s="10" t="s">
        <v>622</v>
      </c>
      <c r="F111" s="10" t="s">
        <v>623</v>
      </c>
      <c r="G111" s="10" t="s">
        <v>1444</v>
      </c>
      <c r="H111" s="10" t="s">
        <v>684</v>
      </c>
      <c r="I111" s="10" t="s">
        <v>651</v>
      </c>
      <c r="J111" s="28" t="s">
        <v>1445</v>
      </c>
    </row>
    <row r="112" spans="1:10" ht="15" x14ac:dyDescent="0.25">
      <c r="A112" s="31" t="s">
        <v>2007</v>
      </c>
      <c r="B112" s="10" t="s">
        <v>620</v>
      </c>
      <c r="C112" s="10">
        <v>3441752</v>
      </c>
      <c r="D112" s="10" t="s">
        <v>633</v>
      </c>
      <c r="E112" s="10" t="s">
        <v>628</v>
      </c>
      <c r="F112" s="10" t="s">
        <v>629</v>
      </c>
      <c r="G112" s="10" t="s">
        <v>847</v>
      </c>
      <c r="H112" s="10" t="s">
        <v>848</v>
      </c>
      <c r="I112" s="10" t="s">
        <v>626</v>
      </c>
      <c r="J112" s="28" t="s">
        <v>1446</v>
      </c>
    </row>
    <row r="113" spans="1:10" ht="15" x14ac:dyDescent="0.25">
      <c r="A113" s="31" t="s">
        <v>2007</v>
      </c>
      <c r="B113" s="10" t="s">
        <v>620</v>
      </c>
      <c r="C113" s="10">
        <v>3879854</v>
      </c>
      <c r="D113" s="10" t="s">
        <v>621</v>
      </c>
      <c r="E113" s="10" t="s">
        <v>633</v>
      </c>
      <c r="F113" s="10" t="s">
        <v>629</v>
      </c>
      <c r="G113" s="10" t="s">
        <v>1008</v>
      </c>
      <c r="H113" s="10" t="s">
        <v>1009</v>
      </c>
      <c r="I113" s="10" t="s">
        <v>626</v>
      </c>
      <c r="J113" s="28" t="s">
        <v>1422</v>
      </c>
    </row>
    <row r="114" spans="1:10" ht="15" x14ac:dyDescent="0.25">
      <c r="A114" s="31" t="s">
        <v>2008</v>
      </c>
      <c r="B114" s="10" t="s">
        <v>620</v>
      </c>
      <c r="C114" s="10">
        <v>1162530</v>
      </c>
      <c r="D114" s="10" t="s">
        <v>621</v>
      </c>
      <c r="E114" s="10" t="s">
        <v>633</v>
      </c>
      <c r="F114" s="10" t="s">
        <v>623</v>
      </c>
      <c r="G114" s="10" t="s">
        <v>951</v>
      </c>
      <c r="H114" s="10" t="s">
        <v>828</v>
      </c>
      <c r="I114" s="10" t="s">
        <v>626</v>
      </c>
      <c r="J114" s="28" t="s">
        <v>1447</v>
      </c>
    </row>
    <row r="115" spans="1:10" ht="15" x14ac:dyDescent="0.25">
      <c r="A115" s="31" t="s">
        <v>1988</v>
      </c>
      <c r="B115" s="10" t="s">
        <v>620</v>
      </c>
      <c r="C115" s="10">
        <v>568741</v>
      </c>
      <c r="D115" s="10" t="s">
        <v>633</v>
      </c>
      <c r="E115" s="10" t="s">
        <v>621</v>
      </c>
      <c r="F115" s="10" t="s">
        <v>623</v>
      </c>
      <c r="G115" s="10" t="s">
        <v>1448</v>
      </c>
      <c r="H115" s="10" t="s">
        <v>960</v>
      </c>
      <c r="I115" s="10" t="s">
        <v>626</v>
      </c>
      <c r="J115" s="28" t="s">
        <v>1449</v>
      </c>
    </row>
    <row r="116" spans="1:10" ht="15" x14ac:dyDescent="0.25">
      <c r="A116" s="31" t="s">
        <v>1988</v>
      </c>
      <c r="B116" s="10" t="s">
        <v>620</v>
      </c>
      <c r="C116" s="10">
        <v>3014189</v>
      </c>
      <c r="D116" s="10" t="s">
        <v>633</v>
      </c>
      <c r="E116" s="10" t="s">
        <v>622</v>
      </c>
      <c r="F116" s="10" t="s">
        <v>629</v>
      </c>
      <c r="G116" s="10" t="s">
        <v>1450</v>
      </c>
      <c r="H116" s="10" t="s">
        <v>893</v>
      </c>
      <c r="I116" s="10" t="s">
        <v>626</v>
      </c>
      <c r="J116" s="28" t="s">
        <v>1451</v>
      </c>
    </row>
    <row r="117" spans="1:10" ht="15" x14ac:dyDescent="0.25">
      <c r="A117" s="31" t="s">
        <v>1989</v>
      </c>
      <c r="B117" s="10" t="s">
        <v>620</v>
      </c>
      <c r="C117" s="10">
        <v>1069459</v>
      </c>
      <c r="D117" s="10" t="s">
        <v>621</v>
      </c>
      <c r="E117" s="10" t="s">
        <v>633</v>
      </c>
      <c r="F117" s="10" t="s">
        <v>629</v>
      </c>
      <c r="G117" s="10" t="s">
        <v>739</v>
      </c>
      <c r="H117" s="10" t="s">
        <v>740</v>
      </c>
      <c r="I117" s="10" t="s">
        <v>651</v>
      </c>
      <c r="J117" s="28" t="s">
        <v>1452</v>
      </c>
    </row>
    <row r="118" spans="1:10" ht="15" x14ac:dyDescent="0.25">
      <c r="A118" s="31" t="s">
        <v>1989</v>
      </c>
      <c r="B118" s="10" t="s">
        <v>620</v>
      </c>
      <c r="C118" s="10">
        <v>3432462</v>
      </c>
      <c r="D118" s="10" t="s">
        <v>622</v>
      </c>
      <c r="E118" s="10" t="s">
        <v>628</v>
      </c>
      <c r="F118" s="10" t="s">
        <v>629</v>
      </c>
      <c r="G118" s="10" t="s">
        <v>750</v>
      </c>
      <c r="H118" s="10" t="s">
        <v>708</v>
      </c>
      <c r="I118" s="10" t="s">
        <v>626</v>
      </c>
      <c r="J118" s="28" t="s">
        <v>1453</v>
      </c>
    </row>
    <row r="119" spans="1:10" ht="15" x14ac:dyDescent="0.25">
      <c r="A119" s="31" t="s">
        <v>1989</v>
      </c>
      <c r="B119" s="10" t="s">
        <v>620</v>
      </c>
      <c r="C119" s="10">
        <v>3432462</v>
      </c>
      <c r="D119" s="10" t="s">
        <v>622</v>
      </c>
      <c r="E119" s="10" t="s">
        <v>628</v>
      </c>
      <c r="F119" s="10" t="s">
        <v>629</v>
      </c>
      <c r="G119" s="10" t="s">
        <v>1274</v>
      </c>
      <c r="H119" s="10" t="s">
        <v>1174</v>
      </c>
      <c r="I119" s="10" t="s">
        <v>626</v>
      </c>
      <c r="J119" s="28" t="s">
        <v>1454</v>
      </c>
    </row>
    <row r="120" spans="1:10" ht="15" x14ac:dyDescent="0.25">
      <c r="A120" s="31" t="s">
        <v>1990</v>
      </c>
      <c r="B120" s="10" t="s">
        <v>620</v>
      </c>
      <c r="C120" s="10">
        <v>689498</v>
      </c>
      <c r="D120" s="10" t="s">
        <v>628</v>
      </c>
      <c r="E120" s="10" t="s">
        <v>621</v>
      </c>
      <c r="F120" s="10" t="s">
        <v>629</v>
      </c>
      <c r="G120" s="10" t="s">
        <v>781</v>
      </c>
      <c r="H120" s="10" t="s">
        <v>782</v>
      </c>
      <c r="I120" s="10" t="s">
        <v>626</v>
      </c>
      <c r="J120" s="28" t="s">
        <v>1455</v>
      </c>
    </row>
    <row r="121" spans="1:10" ht="15" x14ac:dyDescent="0.25">
      <c r="A121" s="31" t="s">
        <v>1990</v>
      </c>
      <c r="B121" s="10" t="s">
        <v>620</v>
      </c>
      <c r="C121" s="10">
        <v>936519</v>
      </c>
      <c r="D121" s="10" t="s">
        <v>622</v>
      </c>
      <c r="E121" s="10" t="s">
        <v>633</v>
      </c>
      <c r="F121" s="10" t="s">
        <v>623</v>
      </c>
      <c r="G121" s="10" t="s">
        <v>1271</v>
      </c>
      <c r="H121" s="10" t="s">
        <v>1272</v>
      </c>
      <c r="I121" s="10" t="s">
        <v>626</v>
      </c>
      <c r="J121" s="28" t="s">
        <v>1456</v>
      </c>
    </row>
    <row r="122" spans="1:10" ht="15" x14ac:dyDescent="0.25">
      <c r="A122" s="31" t="s">
        <v>1990</v>
      </c>
      <c r="B122" s="10" t="s">
        <v>620</v>
      </c>
      <c r="C122" s="10">
        <v>3924481</v>
      </c>
      <c r="D122" s="10" t="s">
        <v>633</v>
      </c>
      <c r="E122" s="10" t="s">
        <v>622</v>
      </c>
      <c r="F122" s="10" t="s">
        <v>629</v>
      </c>
      <c r="G122" s="10" t="s">
        <v>1457</v>
      </c>
      <c r="H122" s="10" t="s">
        <v>1458</v>
      </c>
      <c r="I122" s="10" t="s">
        <v>626</v>
      </c>
      <c r="J122" s="28" t="s">
        <v>1459</v>
      </c>
    </row>
    <row r="123" spans="1:10" ht="15" x14ac:dyDescent="0.25">
      <c r="A123" s="31" t="s">
        <v>1991</v>
      </c>
      <c r="B123" s="10" t="s">
        <v>620</v>
      </c>
      <c r="C123" s="10">
        <v>3677990</v>
      </c>
      <c r="D123" s="10" t="s">
        <v>628</v>
      </c>
      <c r="E123" s="10" t="s">
        <v>621</v>
      </c>
      <c r="F123" s="10" t="s">
        <v>629</v>
      </c>
      <c r="G123" s="10" t="s">
        <v>781</v>
      </c>
      <c r="H123" s="10" t="s">
        <v>782</v>
      </c>
      <c r="I123" s="10" t="s">
        <v>626</v>
      </c>
      <c r="J123" s="28" t="s">
        <v>1460</v>
      </c>
    </row>
    <row r="124" spans="1:10" ht="15" x14ac:dyDescent="0.25">
      <c r="A124" s="31" t="s">
        <v>1992</v>
      </c>
      <c r="B124" s="10" t="s">
        <v>620</v>
      </c>
      <c r="C124" s="10">
        <v>2005632</v>
      </c>
      <c r="D124" s="10" t="s">
        <v>633</v>
      </c>
      <c r="E124" s="10" t="s">
        <v>622</v>
      </c>
      <c r="F124" s="10" t="s">
        <v>623</v>
      </c>
      <c r="G124" s="10" t="s">
        <v>953</v>
      </c>
      <c r="H124" s="10" t="s">
        <v>954</v>
      </c>
      <c r="I124" s="10" t="s">
        <v>626</v>
      </c>
      <c r="J124" s="28" t="s">
        <v>1461</v>
      </c>
    </row>
    <row r="125" spans="1:10" ht="15" x14ac:dyDescent="0.25">
      <c r="A125" s="31" t="s">
        <v>2009</v>
      </c>
      <c r="B125" s="10" t="s">
        <v>620</v>
      </c>
      <c r="C125" s="10">
        <v>422034</v>
      </c>
      <c r="D125" s="10" t="s">
        <v>633</v>
      </c>
      <c r="E125" s="10" t="s">
        <v>621</v>
      </c>
      <c r="F125" s="10" t="s">
        <v>623</v>
      </c>
      <c r="G125" s="10" t="s">
        <v>959</v>
      </c>
      <c r="H125" s="10" t="s">
        <v>960</v>
      </c>
      <c r="I125" s="10" t="s">
        <v>626</v>
      </c>
      <c r="J125" s="28" t="s">
        <v>1462</v>
      </c>
    </row>
    <row r="126" spans="1:10" ht="15" x14ac:dyDescent="0.25">
      <c r="A126" s="31" t="s">
        <v>2009</v>
      </c>
      <c r="B126" s="10" t="s">
        <v>620</v>
      </c>
      <c r="C126" s="10">
        <v>919668</v>
      </c>
      <c r="D126" s="10" t="s">
        <v>633</v>
      </c>
      <c r="E126" s="10" t="s">
        <v>621</v>
      </c>
      <c r="F126" s="10" t="s">
        <v>623</v>
      </c>
      <c r="G126" s="10" t="s">
        <v>841</v>
      </c>
      <c r="H126" s="10" t="s">
        <v>842</v>
      </c>
      <c r="I126" s="10" t="s">
        <v>626</v>
      </c>
      <c r="J126" s="28" t="s">
        <v>1463</v>
      </c>
    </row>
    <row r="127" spans="1:10" ht="15" x14ac:dyDescent="0.25">
      <c r="A127" s="31" t="s">
        <v>2018</v>
      </c>
      <c r="B127" s="10" t="s">
        <v>620</v>
      </c>
      <c r="C127" s="10">
        <v>543812</v>
      </c>
      <c r="D127" s="10" t="s">
        <v>622</v>
      </c>
      <c r="E127" s="10" t="s">
        <v>628</v>
      </c>
      <c r="F127" s="10" t="s">
        <v>629</v>
      </c>
      <c r="G127" s="10" t="s">
        <v>966</v>
      </c>
      <c r="H127" s="10" t="s">
        <v>967</v>
      </c>
      <c r="I127" s="10" t="s">
        <v>626</v>
      </c>
      <c r="J127" s="28" t="s">
        <v>1464</v>
      </c>
    </row>
    <row r="128" spans="1:10" ht="15" x14ac:dyDescent="0.25">
      <c r="A128" s="31" t="s">
        <v>2018</v>
      </c>
      <c r="B128" s="10" t="s">
        <v>620</v>
      </c>
      <c r="C128" s="10">
        <v>1013407</v>
      </c>
      <c r="D128" s="10" t="s">
        <v>622</v>
      </c>
      <c r="E128" s="10" t="s">
        <v>628</v>
      </c>
      <c r="F128" s="10" t="s">
        <v>623</v>
      </c>
      <c r="G128" s="10" t="s">
        <v>747</v>
      </c>
      <c r="H128" s="10" t="s">
        <v>748</v>
      </c>
      <c r="I128" s="10" t="s">
        <v>626</v>
      </c>
      <c r="J128" s="28" t="s">
        <v>1465</v>
      </c>
    </row>
    <row r="129" spans="1:10" ht="15" x14ac:dyDescent="0.25">
      <c r="A129" s="31" t="s">
        <v>2018</v>
      </c>
      <c r="B129" s="10" t="s">
        <v>620</v>
      </c>
      <c r="C129" s="10">
        <v>2915915</v>
      </c>
      <c r="D129" s="10" t="s">
        <v>622</v>
      </c>
      <c r="E129" s="10" t="s">
        <v>628</v>
      </c>
      <c r="F129" s="10" t="s">
        <v>623</v>
      </c>
      <c r="G129" s="10" t="s">
        <v>860</v>
      </c>
      <c r="H129" s="10" t="s">
        <v>861</v>
      </c>
      <c r="I129" s="10" t="s">
        <v>626</v>
      </c>
      <c r="J129" s="28" t="s">
        <v>1466</v>
      </c>
    </row>
    <row r="130" spans="1:10" ht="15" x14ac:dyDescent="0.25">
      <c r="A130" s="31" t="s">
        <v>2018</v>
      </c>
      <c r="B130" s="10" t="s">
        <v>620</v>
      </c>
      <c r="C130" s="10">
        <v>4315953</v>
      </c>
      <c r="D130" s="10" t="s">
        <v>622</v>
      </c>
      <c r="E130" s="10" t="s">
        <v>628</v>
      </c>
      <c r="F130" s="10" t="s">
        <v>629</v>
      </c>
      <c r="G130" s="10" t="s">
        <v>839</v>
      </c>
      <c r="H130" s="10" t="s">
        <v>702</v>
      </c>
      <c r="I130" s="10" t="s">
        <v>626</v>
      </c>
      <c r="J130" s="28" t="s">
        <v>1467</v>
      </c>
    </row>
    <row r="131" spans="1:10" ht="15" x14ac:dyDescent="0.25">
      <c r="A131" s="31" t="s">
        <v>2020</v>
      </c>
      <c r="B131" s="10" t="s">
        <v>620</v>
      </c>
      <c r="C131" s="10">
        <v>2181004</v>
      </c>
      <c r="D131" s="10" t="s">
        <v>621</v>
      </c>
      <c r="E131" s="10" t="s">
        <v>633</v>
      </c>
      <c r="F131" s="10" t="s">
        <v>623</v>
      </c>
      <c r="G131" s="10" t="s">
        <v>866</v>
      </c>
      <c r="H131" s="10" t="s">
        <v>702</v>
      </c>
      <c r="I131" s="10" t="s">
        <v>626</v>
      </c>
      <c r="J131" s="28" t="s">
        <v>1468</v>
      </c>
    </row>
    <row r="132" spans="1:10" ht="15" x14ac:dyDescent="0.25">
      <c r="A132" s="31" t="s">
        <v>2020</v>
      </c>
      <c r="B132" s="10" t="s">
        <v>620</v>
      </c>
      <c r="C132" s="10">
        <v>3016778</v>
      </c>
      <c r="D132" s="10" t="s">
        <v>621</v>
      </c>
      <c r="E132" s="10" t="s">
        <v>628</v>
      </c>
      <c r="F132" s="10" t="s">
        <v>623</v>
      </c>
      <c r="G132" s="10" t="s">
        <v>1469</v>
      </c>
      <c r="H132" s="10" t="s">
        <v>1243</v>
      </c>
      <c r="I132" s="10" t="s">
        <v>626</v>
      </c>
      <c r="J132" s="28" t="s">
        <v>1470</v>
      </c>
    </row>
    <row r="133" spans="1:10" ht="15" x14ac:dyDescent="0.25">
      <c r="A133" s="31" t="s">
        <v>2021</v>
      </c>
      <c r="B133" s="10" t="s">
        <v>620</v>
      </c>
      <c r="C133" s="10">
        <v>2136822</v>
      </c>
      <c r="D133" s="10" t="s">
        <v>633</v>
      </c>
      <c r="E133" s="10" t="s">
        <v>622</v>
      </c>
      <c r="F133" s="10" t="s">
        <v>629</v>
      </c>
      <c r="G133" s="10" t="s">
        <v>1471</v>
      </c>
      <c r="H133" s="10" t="s">
        <v>1036</v>
      </c>
      <c r="I133" s="10" t="s">
        <v>626</v>
      </c>
      <c r="J133" s="28" t="s">
        <v>1472</v>
      </c>
    </row>
    <row r="134" spans="1:10" ht="15" x14ac:dyDescent="0.25">
      <c r="A134" s="31" t="s">
        <v>2021</v>
      </c>
      <c r="B134" s="10" t="s">
        <v>620</v>
      </c>
      <c r="C134" s="10">
        <v>2337743</v>
      </c>
      <c r="D134" s="10" t="s">
        <v>621</v>
      </c>
      <c r="E134" s="10" t="s">
        <v>622</v>
      </c>
      <c r="F134" s="10" t="s">
        <v>629</v>
      </c>
      <c r="G134" s="10" t="s">
        <v>1473</v>
      </c>
      <c r="H134" s="10" t="s">
        <v>1068</v>
      </c>
      <c r="I134" s="10" t="s">
        <v>626</v>
      </c>
      <c r="J134" s="28" t="s">
        <v>1415</v>
      </c>
    </row>
    <row r="135" spans="1:10" ht="15" x14ac:dyDescent="0.25">
      <c r="A135" s="31" t="s">
        <v>2022</v>
      </c>
      <c r="B135" s="10" t="s">
        <v>620</v>
      </c>
      <c r="C135" s="10">
        <v>67193</v>
      </c>
      <c r="D135" s="10" t="s">
        <v>633</v>
      </c>
      <c r="E135" s="10" t="s">
        <v>621</v>
      </c>
      <c r="F135" s="10" t="s">
        <v>629</v>
      </c>
      <c r="G135" s="10" t="s">
        <v>1474</v>
      </c>
      <c r="H135" s="10" t="s">
        <v>1475</v>
      </c>
      <c r="I135" s="10" t="s">
        <v>626</v>
      </c>
      <c r="J135" s="28" t="s">
        <v>1476</v>
      </c>
    </row>
    <row r="136" spans="1:10" ht="15" x14ac:dyDescent="0.25">
      <c r="A136" s="31" t="s">
        <v>2022</v>
      </c>
      <c r="B136" s="10" t="s">
        <v>620</v>
      </c>
      <c r="C136" s="10">
        <v>2337121</v>
      </c>
      <c r="D136" s="10" t="s">
        <v>621</v>
      </c>
      <c r="E136" s="10" t="s">
        <v>628</v>
      </c>
      <c r="F136" s="10" t="s">
        <v>629</v>
      </c>
      <c r="G136" s="10" t="s">
        <v>646</v>
      </c>
      <c r="H136" s="10" t="s">
        <v>647</v>
      </c>
      <c r="I136" s="10" t="s">
        <v>626</v>
      </c>
      <c r="J136" s="28" t="s">
        <v>1415</v>
      </c>
    </row>
    <row r="137" spans="1:10" ht="15" x14ac:dyDescent="0.25">
      <c r="A137" s="31" t="s">
        <v>2023</v>
      </c>
      <c r="B137" s="10" t="s">
        <v>620</v>
      </c>
      <c r="C137" s="10">
        <v>968925</v>
      </c>
      <c r="D137" s="10" t="s">
        <v>621</v>
      </c>
      <c r="E137" s="10" t="s">
        <v>628</v>
      </c>
      <c r="F137" s="10" t="s">
        <v>623</v>
      </c>
      <c r="G137" s="10" t="s">
        <v>1393</v>
      </c>
      <c r="H137" s="10" t="s">
        <v>1394</v>
      </c>
      <c r="I137" s="10" t="s">
        <v>626</v>
      </c>
      <c r="J137" s="28" t="s">
        <v>1477</v>
      </c>
    </row>
    <row r="138" spans="1:10" ht="15" x14ac:dyDescent="0.25">
      <c r="A138" s="31" t="s">
        <v>2023</v>
      </c>
      <c r="B138" s="10" t="s">
        <v>620</v>
      </c>
      <c r="C138" s="10">
        <v>1682801</v>
      </c>
      <c r="D138" s="10" t="s">
        <v>621</v>
      </c>
      <c r="E138" s="10" t="s">
        <v>633</v>
      </c>
      <c r="F138" s="10" t="s">
        <v>623</v>
      </c>
      <c r="G138" s="10" t="s">
        <v>1478</v>
      </c>
      <c r="H138" s="10" t="s">
        <v>1078</v>
      </c>
      <c r="I138" s="10" t="s">
        <v>626</v>
      </c>
      <c r="J138" s="28" t="s">
        <v>1479</v>
      </c>
    </row>
    <row r="139" spans="1:10" ht="15" x14ac:dyDescent="0.25">
      <c r="A139" s="31" t="s">
        <v>2024</v>
      </c>
      <c r="B139" s="10" t="s">
        <v>620</v>
      </c>
      <c r="C139" s="10">
        <v>3623651</v>
      </c>
      <c r="D139" s="10" t="s">
        <v>621</v>
      </c>
      <c r="E139" s="10" t="s">
        <v>628</v>
      </c>
      <c r="F139" s="10" t="s">
        <v>623</v>
      </c>
      <c r="G139" s="10" t="s">
        <v>1345</v>
      </c>
      <c r="H139" s="10" t="s">
        <v>1346</v>
      </c>
      <c r="I139" s="10" t="s">
        <v>626</v>
      </c>
      <c r="J139" s="28" t="s">
        <v>1480</v>
      </c>
    </row>
    <row r="140" spans="1:10" ht="15" x14ac:dyDescent="0.25">
      <c r="A140" s="31" t="s">
        <v>2025</v>
      </c>
      <c r="B140" s="10" t="s">
        <v>620</v>
      </c>
      <c r="C140" s="10">
        <v>1085653</v>
      </c>
      <c r="D140" s="10" t="s">
        <v>633</v>
      </c>
      <c r="E140" s="10" t="s">
        <v>622</v>
      </c>
      <c r="F140" s="10" t="s">
        <v>623</v>
      </c>
      <c r="G140" s="10" t="s">
        <v>817</v>
      </c>
      <c r="H140" s="10" t="s">
        <v>818</v>
      </c>
      <c r="I140" s="10" t="s">
        <v>626</v>
      </c>
      <c r="J140" s="28" t="s">
        <v>1481</v>
      </c>
    </row>
    <row r="141" spans="1:10" ht="15" x14ac:dyDescent="0.25">
      <c r="A141" s="31" t="s">
        <v>2025</v>
      </c>
      <c r="B141" s="10" t="s">
        <v>620</v>
      </c>
      <c r="C141" s="10">
        <v>2336917</v>
      </c>
      <c r="D141" s="10" t="s">
        <v>622</v>
      </c>
      <c r="E141" s="10" t="s">
        <v>633</v>
      </c>
      <c r="F141" s="10" t="s">
        <v>629</v>
      </c>
      <c r="G141" s="10" t="s">
        <v>1482</v>
      </c>
      <c r="H141" s="10" t="s">
        <v>1483</v>
      </c>
      <c r="I141" s="10" t="s">
        <v>626</v>
      </c>
      <c r="J141" s="28" t="s">
        <v>1415</v>
      </c>
    </row>
    <row r="142" spans="1:10" ht="15" x14ac:dyDescent="0.25">
      <c r="A142" s="31" t="s">
        <v>2025</v>
      </c>
      <c r="B142" s="10" t="s">
        <v>620</v>
      </c>
      <c r="C142" s="10">
        <v>2735709</v>
      </c>
      <c r="D142" s="10" t="s">
        <v>621</v>
      </c>
      <c r="E142" s="10" t="s">
        <v>633</v>
      </c>
      <c r="F142" s="10" t="s">
        <v>629</v>
      </c>
      <c r="G142" s="10" t="s">
        <v>769</v>
      </c>
      <c r="H142" s="10" t="s">
        <v>737</v>
      </c>
      <c r="I142" s="10" t="s">
        <v>651</v>
      </c>
      <c r="J142" s="28" t="s">
        <v>1484</v>
      </c>
    </row>
    <row r="143" spans="1:10" ht="15" x14ac:dyDescent="0.25">
      <c r="A143" s="31" t="s">
        <v>2026</v>
      </c>
      <c r="B143" s="10" t="s">
        <v>620</v>
      </c>
      <c r="C143" s="10">
        <v>475</v>
      </c>
      <c r="D143" s="10" t="s">
        <v>622</v>
      </c>
      <c r="E143" s="10" t="s">
        <v>628</v>
      </c>
      <c r="F143" s="10" t="s">
        <v>623</v>
      </c>
      <c r="G143" s="10" t="s">
        <v>649</v>
      </c>
      <c r="H143" s="10" t="s">
        <v>650</v>
      </c>
      <c r="I143" s="10" t="s">
        <v>651</v>
      </c>
      <c r="J143" s="28" t="s">
        <v>1485</v>
      </c>
    </row>
    <row r="144" spans="1:10" ht="15" x14ac:dyDescent="0.25">
      <c r="A144" s="31" t="s">
        <v>2026</v>
      </c>
      <c r="B144" s="10" t="s">
        <v>620</v>
      </c>
      <c r="C144" s="10">
        <v>193535</v>
      </c>
      <c r="D144" s="10" t="s">
        <v>622</v>
      </c>
      <c r="E144" s="10" t="s">
        <v>628</v>
      </c>
      <c r="F144" s="10" t="s">
        <v>623</v>
      </c>
      <c r="G144" s="10" t="s">
        <v>910</v>
      </c>
      <c r="H144" s="10" t="s">
        <v>911</v>
      </c>
      <c r="I144" s="10" t="s">
        <v>651</v>
      </c>
      <c r="J144" s="28" t="s">
        <v>1486</v>
      </c>
    </row>
    <row r="145" spans="1:10" ht="15" x14ac:dyDescent="0.25">
      <c r="A145" s="31" t="s">
        <v>2026</v>
      </c>
      <c r="B145" s="10" t="s">
        <v>620</v>
      </c>
      <c r="C145" s="10">
        <v>1309605</v>
      </c>
      <c r="D145" s="10" t="s">
        <v>622</v>
      </c>
      <c r="E145" s="10" t="s">
        <v>628</v>
      </c>
      <c r="F145" s="10" t="s">
        <v>629</v>
      </c>
      <c r="G145" s="10" t="s">
        <v>1487</v>
      </c>
      <c r="H145" s="10" t="s">
        <v>980</v>
      </c>
      <c r="I145" s="10" t="s">
        <v>626</v>
      </c>
      <c r="J145" s="28" t="s">
        <v>1488</v>
      </c>
    </row>
    <row r="146" spans="1:10" ht="15" x14ac:dyDescent="0.25">
      <c r="A146" s="31" t="s">
        <v>2026</v>
      </c>
      <c r="B146" s="10" t="s">
        <v>620</v>
      </c>
      <c r="C146" s="10">
        <v>2738121</v>
      </c>
      <c r="D146" s="10" t="s">
        <v>621</v>
      </c>
      <c r="E146" s="10" t="s">
        <v>633</v>
      </c>
      <c r="F146" s="10" t="s">
        <v>623</v>
      </c>
      <c r="G146" s="10" t="s">
        <v>827</v>
      </c>
      <c r="H146" s="10" t="s">
        <v>828</v>
      </c>
      <c r="I146" s="10" t="s">
        <v>626</v>
      </c>
      <c r="J146" s="28" t="s">
        <v>1489</v>
      </c>
    </row>
    <row r="147" spans="1:10" ht="15" x14ac:dyDescent="0.25">
      <c r="A147" s="31" t="s">
        <v>2027</v>
      </c>
      <c r="B147" s="10" t="s">
        <v>620</v>
      </c>
      <c r="C147" s="10">
        <v>543593</v>
      </c>
      <c r="D147" s="10" t="s">
        <v>628</v>
      </c>
      <c r="E147" s="10" t="s">
        <v>621</v>
      </c>
      <c r="F147" s="10" t="s">
        <v>629</v>
      </c>
      <c r="G147" s="10" t="s">
        <v>1186</v>
      </c>
      <c r="H147" s="10" t="s">
        <v>1187</v>
      </c>
      <c r="I147" s="10" t="s">
        <v>626</v>
      </c>
      <c r="J147" s="28" t="s">
        <v>1464</v>
      </c>
    </row>
    <row r="148" spans="1:10" ht="15" x14ac:dyDescent="0.25">
      <c r="A148" s="31" t="s">
        <v>2010</v>
      </c>
      <c r="B148" s="10" t="s">
        <v>620</v>
      </c>
      <c r="C148" s="10">
        <v>560570</v>
      </c>
      <c r="D148" s="10" t="s">
        <v>633</v>
      </c>
      <c r="E148" s="10" t="s">
        <v>621</v>
      </c>
      <c r="F148" s="10" t="s">
        <v>623</v>
      </c>
      <c r="G148" s="10" t="s">
        <v>969</v>
      </c>
      <c r="H148" s="10" t="s">
        <v>723</v>
      </c>
      <c r="I148" s="10" t="s">
        <v>626</v>
      </c>
      <c r="J148" s="28" t="s">
        <v>1490</v>
      </c>
    </row>
    <row r="149" spans="1:10" ht="15" x14ac:dyDescent="0.25">
      <c r="A149" s="31" t="s">
        <v>2010</v>
      </c>
      <c r="B149" s="10" t="s">
        <v>620</v>
      </c>
      <c r="C149" s="10">
        <v>2167444</v>
      </c>
      <c r="D149" s="10" t="s">
        <v>622</v>
      </c>
      <c r="E149" s="10" t="s">
        <v>621</v>
      </c>
      <c r="F149" s="10" t="s">
        <v>629</v>
      </c>
      <c r="G149" s="10" t="s">
        <v>1491</v>
      </c>
      <c r="H149" s="10" t="s">
        <v>1151</v>
      </c>
      <c r="I149" s="10" t="s">
        <v>626</v>
      </c>
      <c r="J149" s="28" t="s">
        <v>1492</v>
      </c>
    </row>
    <row r="150" spans="1:10" ht="15" x14ac:dyDescent="0.25">
      <c r="A150" s="31" t="s">
        <v>2010</v>
      </c>
      <c r="B150" s="10" t="s">
        <v>620</v>
      </c>
      <c r="C150" s="10">
        <v>4054623</v>
      </c>
      <c r="D150" s="10" t="s">
        <v>622</v>
      </c>
      <c r="E150" s="10" t="s">
        <v>628</v>
      </c>
      <c r="F150" s="10" t="s">
        <v>629</v>
      </c>
      <c r="G150" s="10" t="s">
        <v>979</v>
      </c>
      <c r="H150" s="10" t="s">
        <v>980</v>
      </c>
      <c r="I150" s="10" t="s">
        <v>626</v>
      </c>
      <c r="J150" s="28" t="s">
        <v>1493</v>
      </c>
    </row>
    <row r="151" spans="1:10" ht="15" x14ac:dyDescent="0.25">
      <c r="A151" s="31" t="s">
        <v>2028</v>
      </c>
      <c r="B151" s="10" t="s">
        <v>620</v>
      </c>
      <c r="C151" s="10">
        <v>2201846</v>
      </c>
      <c r="D151" s="10" t="s">
        <v>628</v>
      </c>
      <c r="E151" s="10" t="s">
        <v>622</v>
      </c>
      <c r="F151" s="10" t="s">
        <v>623</v>
      </c>
      <c r="G151" s="10" t="s">
        <v>1410</v>
      </c>
      <c r="H151" s="10" t="s">
        <v>929</v>
      </c>
      <c r="I151" s="10" t="s">
        <v>626</v>
      </c>
      <c r="J151" s="28" t="s">
        <v>1494</v>
      </c>
    </row>
    <row r="152" spans="1:10" ht="15" x14ac:dyDescent="0.25">
      <c r="A152" s="31" t="s">
        <v>2028</v>
      </c>
      <c r="B152" s="10" t="s">
        <v>620</v>
      </c>
      <c r="C152" s="10">
        <v>2337820</v>
      </c>
      <c r="D152" s="10" t="s">
        <v>633</v>
      </c>
      <c r="E152" s="10" t="s">
        <v>628</v>
      </c>
      <c r="F152" s="10" t="s">
        <v>629</v>
      </c>
      <c r="G152" s="10" t="s">
        <v>847</v>
      </c>
      <c r="H152" s="10" t="s">
        <v>848</v>
      </c>
      <c r="I152" s="10" t="s">
        <v>626</v>
      </c>
      <c r="J152" s="28" t="s">
        <v>1415</v>
      </c>
    </row>
    <row r="153" spans="1:10" ht="15" x14ac:dyDescent="0.25">
      <c r="A153" s="31" t="s">
        <v>2028</v>
      </c>
      <c r="B153" s="10" t="s">
        <v>620</v>
      </c>
      <c r="C153" s="10">
        <v>4418021</v>
      </c>
      <c r="D153" s="10" t="s">
        <v>633</v>
      </c>
      <c r="E153" s="10" t="s">
        <v>628</v>
      </c>
      <c r="F153" s="10" t="s">
        <v>629</v>
      </c>
      <c r="G153" s="10" t="s">
        <v>830</v>
      </c>
      <c r="H153" s="10" t="s">
        <v>831</v>
      </c>
      <c r="I153" s="10" t="s">
        <v>626</v>
      </c>
      <c r="J153" s="28" t="s">
        <v>1495</v>
      </c>
    </row>
    <row r="154" spans="1:10" ht="15" x14ac:dyDescent="0.25">
      <c r="A154" s="31" t="s">
        <v>2029</v>
      </c>
      <c r="B154" s="10" t="s">
        <v>620</v>
      </c>
      <c r="C154" s="10">
        <v>1797045</v>
      </c>
      <c r="D154" s="10" t="s">
        <v>621</v>
      </c>
      <c r="E154" s="10" t="s">
        <v>622</v>
      </c>
      <c r="F154" s="10" t="s">
        <v>629</v>
      </c>
      <c r="G154" s="10" t="s">
        <v>1496</v>
      </c>
      <c r="H154" s="10" t="s">
        <v>675</v>
      </c>
      <c r="I154" s="10" t="s">
        <v>626</v>
      </c>
      <c r="J154" s="28" t="s">
        <v>1497</v>
      </c>
    </row>
    <row r="155" spans="1:10" ht="15" x14ac:dyDescent="0.25">
      <c r="A155" s="31" t="s">
        <v>2029</v>
      </c>
      <c r="B155" s="10" t="s">
        <v>620</v>
      </c>
      <c r="C155" s="10">
        <v>2339173</v>
      </c>
      <c r="D155" s="10" t="s">
        <v>621</v>
      </c>
      <c r="E155" s="10" t="s">
        <v>633</v>
      </c>
      <c r="F155" s="10" t="s">
        <v>629</v>
      </c>
      <c r="G155" s="10" t="s">
        <v>1008</v>
      </c>
      <c r="H155" s="10" t="s">
        <v>1009</v>
      </c>
      <c r="I155" s="10" t="s">
        <v>626</v>
      </c>
      <c r="J155" s="28" t="s">
        <v>1415</v>
      </c>
    </row>
    <row r="156" spans="1:10" ht="15" x14ac:dyDescent="0.25">
      <c r="A156" s="31" t="s">
        <v>2029</v>
      </c>
      <c r="B156" s="10" t="s">
        <v>620</v>
      </c>
      <c r="C156" s="10">
        <v>4412578</v>
      </c>
      <c r="D156" s="10" t="s">
        <v>622</v>
      </c>
      <c r="E156" s="10" t="s">
        <v>628</v>
      </c>
      <c r="F156" s="10" t="s">
        <v>623</v>
      </c>
      <c r="G156" s="10" t="s">
        <v>1498</v>
      </c>
      <c r="H156" s="10" t="s">
        <v>1499</v>
      </c>
      <c r="I156" s="10" t="s">
        <v>651</v>
      </c>
      <c r="J156" s="28" t="s">
        <v>1500</v>
      </c>
    </row>
    <row r="157" spans="1:10" ht="15" x14ac:dyDescent="0.25">
      <c r="A157" s="31" t="s">
        <v>2030</v>
      </c>
      <c r="B157" s="10" t="s">
        <v>620</v>
      </c>
      <c r="C157" s="10">
        <v>406427</v>
      </c>
      <c r="D157" s="10" t="s">
        <v>628</v>
      </c>
      <c r="E157" s="10" t="s">
        <v>621</v>
      </c>
      <c r="F157" s="10" t="s">
        <v>623</v>
      </c>
      <c r="G157" s="10" t="s">
        <v>656</v>
      </c>
      <c r="H157" s="10" t="s">
        <v>657</v>
      </c>
      <c r="I157" s="10" t="s">
        <v>626</v>
      </c>
      <c r="J157" s="28" t="s">
        <v>1501</v>
      </c>
    </row>
    <row r="158" spans="1:10" ht="15" x14ac:dyDescent="0.25">
      <c r="A158" s="31" t="s">
        <v>2030</v>
      </c>
      <c r="B158" s="10" t="s">
        <v>620</v>
      </c>
      <c r="C158" s="10">
        <v>4184959</v>
      </c>
      <c r="D158" s="10" t="s">
        <v>621</v>
      </c>
      <c r="E158" s="10" t="s">
        <v>622</v>
      </c>
      <c r="F158" s="10" t="s">
        <v>623</v>
      </c>
      <c r="G158" s="10" t="s">
        <v>1502</v>
      </c>
      <c r="H158" s="10" t="s">
        <v>809</v>
      </c>
      <c r="I158" s="10" t="s">
        <v>626</v>
      </c>
      <c r="J158" s="28" t="s">
        <v>1503</v>
      </c>
    </row>
    <row r="159" spans="1:10" ht="15" x14ac:dyDescent="0.25">
      <c r="A159" s="31" t="s">
        <v>2030</v>
      </c>
      <c r="B159" s="10" t="s">
        <v>620</v>
      </c>
      <c r="C159" s="10">
        <v>4579060</v>
      </c>
      <c r="D159" s="10" t="s">
        <v>628</v>
      </c>
      <c r="E159" s="10" t="s">
        <v>621</v>
      </c>
      <c r="F159" s="10" t="s">
        <v>629</v>
      </c>
      <c r="G159" s="10" t="s">
        <v>1396</v>
      </c>
      <c r="H159" s="10" t="s">
        <v>1397</v>
      </c>
      <c r="I159" s="10" t="s">
        <v>626</v>
      </c>
      <c r="J159" s="28" t="s">
        <v>1504</v>
      </c>
    </row>
    <row r="160" spans="1:10" ht="15" x14ac:dyDescent="0.25">
      <c r="A160" s="31" t="s">
        <v>2011</v>
      </c>
      <c r="B160" s="10" t="s">
        <v>620</v>
      </c>
      <c r="C160" s="10">
        <v>479859</v>
      </c>
      <c r="D160" s="10" t="s">
        <v>622</v>
      </c>
      <c r="E160" s="10" t="s">
        <v>633</v>
      </c>
      <c r="F160" s="10" t="s">
        <v>629</v>
      </c>
      <c r="G160" s="10" t="s">
        <v>997</v>
      </c>
      <c r="H160" s="10" t="s">
        <v>911</v>
      </c>
      <c r="I160" s="10" t="s">
        <v>651</v>
      </c>
      <c r="J160" s="28" t="s">
        <v>1505</v>
      </c>
    </row>
    <row r="161" spans="1:10" ht="15" x14ac:dyDescent="0.25">
      <c r="A161" s="31" t="s">
        <v>2011</v>
      </c>
      <c r="B161" s="10" t="s">
        <v>620</v>
      </c>
      <c r="C161" s="10">
        <v>599032</v>
      </c>
      <c r="D161" s="10" t="s">
        <v>622</v>
      </c>
      <c r="E161" s="10" t="s">
        <v>633</v>
      </c>
      <c r="F161" s="10" t="s">
        <v>623</v>
      </c>
      <c r="G161" s="10" t="s">
        <v>1506</v>
      </c>
      <c r="H161" s="10" t="s">
        <v>1507</v>
      </c>
      <c r="I161" s="10" t="s">
        <v>626</v>
      </c>
      <c r="J161" s="28" t="s">
        <v>1508</v>
      </c>
    </row>
    <row r="162" spans="1:10" ht="15" x14ac:dyDescent="0.25">
      <c r="A162" s="31" t="s">
        <v>2011</v>
      </c>
      <c r="B162" s="10" t="s">
        <v>620</v>
      </c>
      <c r="C162" s="10">
        <v>661253</v>
      </c>
      <c r="D162" s="10" t="s">
        <v>628</v>
      </c>
      <c r="E162" s="10" t="s">
        <v>622</v>
      </c>
      <c r="F162" s="10" t="s">
        <v>629</v>
      </c>
      <c r="G162" s="10" t="s">
        <v>1509</v>
      </c>
      <c r="H162" s="10" t="s">
        <v>699</v>
      </c>
      <c r="I162" s="10" t="s">
        <v>651</v>
      </c>
      <c r="J162" s="28" t="s">
        <v>1510</v>
      </c>
    </row>
    <row r="163" spans="1:10" ht="15" x14ac:dyDescent="0.25">
      <c r="A163" s="31" t="s">
        <v>2011</v>
      </c>
      <c r="B163" s="10" t="s">
        <v>620</v>
      </c>
      <c r="C163" s="10">
        <v>1946497</v>
      </c>
      <c r="D163" s="10" t="s">
        <v>621</v>
      </c>
      <c r="E163" s="10" t="s">
        <v>633</v>
      </c>
      <c r="F163" s="10" t="s">
        <v>623</v>
      </c>
      <c r="G163" s="10" t="s">
        <v>701</v>
      </c>
      <c r="H163" s="10" t="s">
        <v>702</v>
      </c>
      <c r="I163" s="10" t="s">
        <v>626</v>
      </c>
      <c r="J163" s="28" t="s">
        <v>1511</v>
      </c>
    </row>
    <row r="164" spans="1:10" ht="15" x14ac:dyDescent="0.25">
      <c r="A164" s="31" t="s">
        <v>2012</v>
      </c>
      <c r="B164" s="10" t="s">
        <v>620</v>
      </c>
      <c r="C164" s="10">
        <v>1436256</v>
      </c>
      <c r="D164" s="10" t="s">
        <v>622</v>
      </c>
      <c r="E164" s="10" t="s">
        <v>633</v>
      </c>
      <c r="F164" s="10" t="s">
        <v>629</v>
      </c>
      <c r="G164" s="10" t="s">
        <v>704</v>
      </c>
      <c r="H164" s="10" t="s">
        <v>705</v>
      </c>
      <c r="I164" s="10" t="s">
        <v>626</v>
      </c>
      <c r="J164" s="28" t="s">
        <v>1512</v>
      </c>
    </row>
    <row r="165" spans="1:10" ht="15" x14ac:dyDescent="0.25">
      <c r="A165" s="31" t="s">
        <v>2012</v>
      </c>
      <c r="B165" s="10" t="s">
        <v>620</v>
      </c>
      <c r="C165" s="10">
        <v>2337263</v>
      </c>
      <c r="D165" s="10" t="s">
        <v>622</v>
      </c>
      <c r="E165" s="10" t="s">
        <v>628</v>
      </c>
      <c r="F165" s="10" t="s">
        <v>629</v>
      </c>
      <c r="G165" s="10" t="s">
        <v>1229</v>
      </c>
      <c r="H165" s="10" t="s">
        <v>864</v>
      </c>
      <c r="I165" s="10" t="s">
        <v>626</v>
      </c>
      <c r="J165" s="28" t="s">
        <v>1415</v>
      </c>
    </row>
    <row r="166" spans="1:10" ht="15" x14ac:dyDescent="0.25">
      <c r="A166" s="31" t="s">
        <v>2016</v>
      </c>
      <c r="B166" s="10" t="s">
        <v>620</v>
      </c>
      <c r="C166" s="10">
        <v>2913604</v>
      </c>
      <c r="D166" s="10" t="s">
        <v>633</v>
      </c>
      <c r="E166" s="10" t="s">
        <v>628</v>
      </c>
      <c r="F166" s="10" t="s">
        <v>629</v>
      </c>
      <c r="G166" s="10" t="s">
        <v>674</v>
      </c>
      <c r="H166" s="10" t="s">
        <v>675</v>
      </c>
      <c r="I166" s="10" t="s">
        <v>626</v>
      </c>
      <c r="J166" s="28" t="s">
        <v>1513</v>
      </c>
    </row>
    <row r="167" spans="1:10" ht="15" x14ac:dyDescent="0.25">
      <c r="A167" s="31" t="s">
        <v>2017</v>
      </c>
      <c r="B167" s="10" t="s">
        <v>620</v>
      </c>
      <c r="C167" s="10">
        <v>1364760</v>
      </c>
      <c r="D167" s="10" t="s">
        <v>633</v>
      </c>
      <c r="E167" s="10" t="s">
        <v>628</v>
      </c>
      <c r="F167" s="10" t="s">
        <v>623</v>
      </c>
      <c r="G167" s="10" t="s">
        <v>1514</v>
      </c>
      <c r="H167" s="10" t="s">
        <v>1515</v>
      </c>
      <c r="I167" s="10" t="s">
        <v>626</v>
      </c>
      <c r="J167" s="28" t="s">
        <v>1516</v>
      </c>
    </row>
    <row r="168" spans="1:10" ht="15" x14ac:dyDescent="0.25">
      <c r="A168" s="31" t="s">
        <v>2017</v>
      </c>
      <c r="B168" s="10" t="s">
        <v>620</v>
      </c>
      <c r="C168" s="10">
        <v>1909076</v>
      </c>
      <c r="D168" s="10" t="s">
        <v>628</v>
      </c>
      <c r="E168" s="10" t="s">
        <v>622</v>
      </c>
      <c r="F168" s="10" t="s">
        <v>623</v>
      </c>
      <c r="G168" s="10" t="s">
        <v>1517</v>
      </c>
      <c r="H168" s="10" t="s">
        <v>929</v>
      </c>
      <c r="I168" s="10" t="s">
        <v>626</v>
      </c>
      <c r="J168" s="28" t="s">
        <v>1518</v>
      </c>
    </row>
    <row r="169" spans="1:10" ht="15" x14ac:dyDescent="0.25">
      <c r="A169" s="31" t="s">
        <v>2017</v>
      </c>
      <c r="B169" s="10" t="s">
        <v>620</v>
      </c>
      <c r="C169" s="10">
        <v>1992332</v>
      </c>
      <c r="D169" s="10" t="s">
        <v>628</v>
      </c>
      <c r="E169" s="10" t="s">
        <v>622</v>
      </c>
      <c r="F169" s="10" t="s">
        <v>629</v>
      </c>
      <c r="G169" s="10" t="s">
        <v>1509</v>
      </c>
      <c r="H169" s="10" t="s">
        <v>699</v>
      </c>
      <c r="I169" s="10" t="s">
        <v>651</v>
      </c>
      <c r="J169" s="28" t="s">
        <v>1519</v>
      </c>
    </row>
    <row r="170" spans="1:10" ht="15" x14ac:dyDescent="0.25">
      <c r="A170" s="31" t="s">
        <v>2017</v>
      </c>
      <c r="B170" s="10" t="s">
        <v>620</v>
      </c>
      <c r="C170" s="10">
        <v>3879851</v>
      </c>
      <c r="D170" s="10" t="s">
        <v>621</v>
      </c>
      <c r="E170" s="10" t="s">
        <v>633</v>
      </c>
      <c r="F170" s="10" t="s">
        <v>629</v>
      </c>
      <c r="G170" s="10" t="s">
        <v>747</v>
      </c>
      <c r="H170" s="10" t="s">
        <v>748</v>
      </c>
      <c r="I170" s="10" t="s">
        <v>626</v>
      </c>
      <c r="J170" s="28" t="s">
        <v>1422</v>
      </c>
    </row>
    <row r="171" spans="1:10" ht="15" x14ac:dyDescent="0.25">
      <c r="A171" s="31" t="s">
        <v>2017</v>
      </c>
      <c r="B171" s="10" t="s">
        <v>620</v>
      </c>
      <c r="C171" s="10">
        <v>4466905</v>
      </c>
      <c r="D171" s="10" t="s">
        <v>622</v>
      </c>
      <c r="E171" s="10" t="s">
        <v>628</v>
      </c>
      <c r="F171" s="10" t="s">
        <v>629</v>
      </c>
      <c r="G171" s="10" t="s">
        <v>734</v>
      </c>
      <c r="H171" s="10" t="s">
        <v>650</v>
      </c>
      <c r="I171" s="10" t="s">
        <v>651</v>
      </c>
      <c r="J171" s="28" t="s">
        <v>1520</v>
      </c>
    </row>
    <row r="172" spans="1:10" ht="15" x14ac:dyDescent="0.25">
      <c r="A172" s="31" t="s">
        <v>2037</v>
      </c>
      <c r="B172" s="10" t="s">
        <v>620</v>
      </c>
      <c r="C172" s="10">
        <v>3879758</v>
      </c>
      <c r="D172" s="10" t="s">
        <v>621</v>
      </c>
      <c r="E172" s="10" t="s">
        <v>633</v>
      </c>
      <c r="F172" s="10" t="s">
        <v>629</v>
      </c>
      <c r="G172" s="10" t="s">
        <v>1008</v>
      </c>
      <c r="H172" s="10" t="s">
        <v>1009</v>
      </c>
      <c r="I172" s="10" t="s">
        <v>626</v>
      </c>
      <c r="J172" s="28" t="s">
        <v>1422</v>
      </c>
    </row>
    <row r="173" spans="1:10" ht="15" x14ac:dyDescent="0.25">
      <c r="A173" s="31" t="s">
        <v>2038</v>
      </c>
      <c r="B173" s="10" t="s">
        <v>620</v>
      </c>
      <c r="C173" s="10">
        <v>126116</v>
      </c>
      <c r="D173" s="10" t="s">
        <v>633</v>
      </c>
      <c r="E173" s="10" t="s">
        <v>622</v>
      </c>
      <c r="F173" s="10" t="s">
        <v>623</v>
      </c>
      <c r="G173" s="10" t="s">
        <v>817</v>
      </c>
      <c r="H173" s="10" t="s">
        <v>818</v>
      </c>
      <c r="I173" s="10" t="s">
        <v>626</v>
      </c>
      <c r="J173" s="28" t="s">
        <v>1521</v>
      </c>
    </row>
    <row r="174" spans="1:10" ht="15" x14ac:dyDescent="0.25">
      <c r="A174" s="31" t="s">
        <v>2038</v>
      </c>
      <c r="B174" s="10" t="s">
        <v>620</v>
      </c>
      <c r="C174" s="10">
        <v>477742</v>
      </c>
      <c r="D174" s="10" t="s">
        <v>621</v>
      </c>
      <c r="E174" s="10" t="s">
        <v>628</v>
      </c>
      <c r="F174" s="10" t="s">
        <v>629</v>
      </c>
      <c r="G174" s="10" t="s">
        <v>1431</v>
      </c>
      <c r="H174" s="10" t="s">
        <v>699</v>
      </c>
      <c r="I174" s="10" t="s">
        <v>651</v>
      </c>
      <c r="J174" s="28" t="s">
        <v>1522</v>
      </c>
    </row>
    <row r="175" spans="1:10" ht="15" x14ac:dyDescent="0.25">
      <c r="A175" s="31" t="s">
        <v>2038</v>
      </c>
      <c r="B175" s="10" t="s">
        <v>620</v>
      </c>
      <c r="C175" s="10">
        <v>924743</v>
      </c>
      <c r="D175" s="10" t="s">
        <v>621</v>
      </c>
      <c r="E175" s="10" t="s">
        <v>628</v>
      </c>
      <c r="F175" s="10" t="s">
        <v>623</v>
      </c>
      <c r="G175" s="10" t="s">
        <v>1523</v>
      </c>
      <c r="H175" s="10" t="s">
        <v>767</v>
      </c>
      <c r="I175" s="10" t="s">
        <v>626</v>
      </c>
      <c r="J175" s="28" t="s">
        <v>1524</v>
      </c>
    </row>
    <row r="176" spans="1:10" ht="15" x14ac:dyDescent="0.25">
      <c r="A176" s="31" t="s">
        <v>2038</v>
      </c>
      <c r="B176" s="10" t="s">
        <v>620</v>
      </c>
      <c r="C176" s="10">
        <v>981851</v>
      </c>
      <c r="D176" s="10" t="s">
        <v>622</v>
      </c>
      <c r="E176" s="10" t="s">
        <v>633</v>
      </c>
      <c r="F176" s="10" t="s">
        <v>623</v>
      </c>
      <c r="G176" s="10" t="s">
        <v>1525</v>
      </c>
      <c r="H176" s="10" t="s">
        <v>669</v>
      </c>
      <c r="I176" s="10" t="s">
        <v>626</v>
      </c>
      <c r="J176" s="28" t="s">
        <v>1526</v>
      </c>
    </row>
    <row r="177" spans="1:10" ht="15" x14ac:dyDescent="0.25">
      <c r="A177" s="31" t="s">
        <v>2038</v>
      </c>
      <c r="B177" s="10" t="s">
        <v>620</v>
      </c>
      <c r="C177" s="10">
        <v>1076597</v>
      </c>
      <c r="D177" s="10" t="s">
        <v>633</v>
      </c>
      <c r="E177" s="10" t="s">
        <v>622</v>
      </c>
      <c r="F177" s="10" t="s">
        <v>629</v>
      </c>
      <c r="G177" s="10" t="s">
        <v>1189</v>
      </c>
      <c r="H177" s="10" t="s">
        <v>678</v>
      </c>
      <c r="I177" s="10" t="s">
        <v>651</v>
      </c>
      <c r="J177" s="28" t="s">
        <v>1527</v>
      </c>
    </row>
    <row r="178" spans="1:10" ht="15" x14ac:dyDescent="0.25">
      <c r="A178" s="31" t="s">
        <v>2038</v>
      </c>
      <c r="B178" s="10" t="s">
        <v>620</v>
      </c>
      <c r="C178" s="10">
        <v>1356924</v>
      </c>
      <c r="D178" s="10" t="s">
        <v>622</v>
      </c>
      <c r="E178" s="10" t="s">
        <v>628</v>
      </c>
      <c r="F178" s="10" t="s">
        <v>629</v>
      </c>
      <c r="G178" s="10" t="s">
        <v>839</v>
      </c>
      <c r="H178" s="10" t="s">
        <v>702</v>
      </c>
      <c r="I178" s="10" t="s">
        <v>626</v>
      </c>
      <c r="J178" s="28" t="s">
        <v>1528</v>
      </c>
    </row>
    <row r="179" spans="1:10" ht="15" x14ac:dyDescent="0.25">
      <c r="A179" s="31" t="s">
        <v>2038</v>
      </c>
      <c r="B179" s="10" t="s">
        <v>620</v>
      </c>
      <c r="C179" s="10">
        <v>1649880</v>
      </c>
      <c r="D179" s="10" t="s">
        <v>621</v>
      </c>
      <c r="E179" s="10" t="s">
        <v>633</v>
      </c>
      <c r="F179" s="10" t="s">
        <v>623</v>
      </c>
      <c r="G179" s="10" t="s">
        <v>750</v>
      </c>
      <c r="H179" s="10" t="s">
        <v>708</v>
      </c>
      <c r="I179" s="10" t="s">
        <v>626</v>
      </c>
      <c r="J179" s="28" t="s">
        <v>1529</v>
      </c>
    </row>
    <row r="180" spans="1:10" ht="15" x14ac:dyDescent="0.25">
      <c r="A180" s="31" t="s">
        <v>2038</v>
      </c>
      <c r="B180" s="10" t="s">
        <v>620</v>
      </c>
      <c r="C180" s="10">
        <v>3612022</v>
      </c>
      <c r="D180" s="10" t="s">
        <v>621</v>
      </c>
      <c r="E180" s="10" t="s">
        <v>633</v>
      </c>
      <c r="F180" s="10" t="s">
        <v>623</v>
      </c>
      <c r="G180" s="10" t="s">
        <v>880</v>
      </c>
      <c r="H180" s="10" t="s">
        <v>881</v>
      </c>
      <c r="I180" s="10" t="s">
        <v>626</v>
      </c>
      <c r="J180" s="28" t="s">
        <v>1530</v>
      </c>
    </row>
    <row r="181" spans="1:10" ht="15" x14ac:dyDescent="0.25">
      <c r="A181" s="31" t="s">
        <v>2039</v>
      </c>
      <c r="B181" s="10" t="s">
        <v>620</v>
      </c>
      <c r="C181" s="10">
        <v>935909</v>
      </c>
      <c r="D181" s="10" t="s">
        <v>633</v>
      </c>
      <c r="E181" s="10" t="s">
        <v>621</v>
      </c>
      <c r="F181" s="10" t="s">
        <v>623</v>
      </c>
      <c r="G181" s="10" t="s">
        <v>640</v>
      </c>
      <c r="H181" s="10" t="s">
        <v>641</v>
      </c>
      <c r="I181" s="10" t="s">
        <v>626</v>
      </c>
      <c r="J181" s="28" t="s">
        <v>1456</v>
      </c>
    </row>
    <row r="182" spans="1:10" ht="15" x14ac:dyDescent="0.25">
      <c r="A182" s="31" t="s">
        <v>2040</v>
      </c>
      <c r="B182" s="10" t="s">
        <v>620</v>
      </c>
      <c r="C182" s="10">
        <v>3359158</v>
      </c>
      <c r="D182" s="10" t="s">
        <v>633</v>
      </c>
      <c r="E182" s="10" t="s">
        <v>621</v>
      </c>
      <c r="F182" s="10" t="s">
        <v>623</v>
      </c>
      <c r="G182" s="10" t="s">
        <v>1531</v>
      </c>
      <c r="H182" s="10" t="s">
        <v>678</v>
      </c>
      <c r="I182" s="10" t="s">
        <v>651</v>
      </c>
      <c r="J182" s="28" t="s">
        <v>1532</v>
      </c>
    </row>
    <row r="183" spans="1:10" ht="15" x14ac:dyDescent="0.25">
      <c r="A183" s="31" t="s">
        <v>2040</v>
      </c>
      <c r="B183" s="10" t="s">
        <v>620</v>
      </c>
      <c r="C183" s="10">
        <v>3536011</v>
      </c>
      <c r="D183" s="10" t="s">
        <v>621</v>
      </c>
      <c r="E183" s="10" t="s">
        <v>628</v>
      </c>
      <c r="F183" s="10" t="s">
        <v>629</v>
      </c>
      <c r="G183" s="10" t="s">
        <v>1506</v>
      </c>
      <c r="H183" s="10" t="s">
        <v>1507</v>
      </c>
      <c r="I183" s="10" t="s">
        <v>626</v>
      </c>
      <c r="J183" s="28" t="s">
        <v>1533</v>
      </c>
    </row>
    <row r="184" spans="1:10" ht="15" x14ac:dyDescent="0.25">
      <c r="A184" s="31" t="s">
        <v>2041</v>
      </c>
      <c r="B184" s="10" t="s">
        <v>620</v>
      </c>
      <c r="C184" s="10">
        <v>2230188</v>
      </c>
      <c r="D184" s="10" t="s">
        <v>621</v>
      </c>
      <c r="E184" s="10" t="s">
        <v>633</v>
      </c>
      <c r="F184" s="10" t="s">
        <v>629</v>
      </c>
      <c r="G184" s="10" t="s">
        <v>995</v>
      </c>
      <c r="H184" s="10" t="s">
        <v>823</v>
      </c>
      <c r="I184" s="10" t="s">
        <v>651</v>
      </c>
      <c r="J184" s="28" t="s">
        <v>1534</v>
      </c>
    </row>
    <row r="185" spans="1:10" ht="15" x14ac:dyDescent="0.25">
      <c r="A185" s="31" t="s">
        <v>2041</v>
      </c>
      <c r="B185" s="10" t="s">
        <v>620</v>
      </c>
      <c r="C185" s="10">
        <v>3536439</v>
      </c>
      <c r="D185" s="10" t="s">
        <v>633</v>
      </c>
      <c r="E185" s="10" t="s">
        <v>622</v>
      </c>
      <c r="F185" s="10" t="s">
        <v>629</v>
      </c>
      <c r="G185" s="10" t="s">
        <v>1004</v>
      </c>
      <c r="H185" s="10" t="s">
        <v>1005</v>
      </c>
      <c r="I185" s="10" t="s">
        <v>626</v>
      </c>
      <c r="J185" s="28" t="s">
        <v>1533</v>
      </c>
    </row>
    <row r="186" spans="1:10" ht="15" x14ac:dyDescent="0.25">
      <c r="A186" s="31" t="s">
        <v>2041</v>
      </c>
      <c r="B186" s="10" t="s">
        <v>620</v>
      </c>
      <c r="C186" s="10">
        <v>3879257</v>
      </c>
      <c r="D186" s="10" t="s">
        <v>621</v>
      </c>
      <c r="E186" s="10" t="s">
        <v>633</v>
      </c>
      <c r="F186" s="10" t="s">
        <v>629</v>
      </c>
      <c r="G186" s="10" t="s">
        <v>747</v>
      </c>
      <c r="H186" s="10" t="s">
        <v>748</v>
      </c>
      <c r="I186" s="10" t="s">
        <v>626</v>
      </c>
      <c r="J186" s="28" t="s">
        <v>1422</v>
      </c>
    </row>
    <row r="187" spans="1:10" ht="15" x14ac:dyDescent="0.25">
      <c r="A187" s="31" t="s">
        <v>2042</v>
      </c>
      <c r="B187" s="10" t="s">
        <v>620</v>
      </c>
      <c r="C187" s="10">
        <v>766164</v>
      </c>
      <c r="D187" s="10" t="s">
        <v>633</v>
      </c>
      <c r="E187" s="10" t="s">
        <v>628</v>
      </c>
      <c r="F187" s="10" t="s">
        <v>623</v>
      </c>
      <c r="G187" s="10" t="s">
        <v>1535</v>
      </c>
      <c r="H187" s="10" t="s">
        <v>977</v>
      </c>
      <c r="I187" s="10" t="s">
        <v>626</v>
      </c>
      <c r="J187" s="28" t="s">
        <v>1336</v>
      </c>
    </row>
    <row r="188" spans="1:10" ht="15" x14ac:dyDescent="0.25">
      <c r="A188" s="31" t="s">
        <v>2042</v>
      </c>
      <c r="B188" s="10" t="s">
        <v>620</v>
      </c>
      <c r="C188" s="10">
        <v>2337154</v>
      </c>
      <c r="D188" s="10" t="s">
        <v>621</v>
      </c>
      <c r="E188" s="10" t="s">
        <v>633</v>
      </c>
      <c r="F188" s="10" t="s">
        <v>629</v>
      </c>
      <c r="G188" s="10" t="s">
        <v>1427</v>
      </c>
      <c r="H188" s="10" t="s">
        <v>1428</v>
      </c>
      <c r="I188" s="10" t="s">
        <v>626</v>
      </c>
      <c r="J188" s="28" t="s">
        <v>1415</v>
      </c>
    </row>
    <row r="189" spans="1:10" ht="15" x14ac:dyDescent="0.25">
      <c r="A189" s="31" t="s">
        <v>2042</v>
      </c>
      <c r="B189" s="10" t="s">
        <v>620</v>
      </c>
      <c r="C189" s="10">
        <v>3418024</v>
      </c>
      <c r="D189" s="10" t="s">
        <v>621</v>
      </c>
      <c r="E189" s="10" t="s">
        <v>633</v>
      </c>
      <c r="F189" s="10" t="s">
        <v>623</v>
      </c>
      <c r="G189" s="10" t="s">
        <v>866</v>
      </c>
      <c r="H189" s="10" t="s">
        <v>702</v>
      </c>
      <c r="I189" s="10" t="s">
        <v>626</v>
      </c>
      <c r="J189" s="28" t="s">
        <v>1536</v>
      </c>
    </row>
    <row r="190" spans="1:10" ht="15" x14ac:dyDescent="0.25">
      <c r="A190" s="31" t="s">
        <v>2042</v>
      </c>
      <c r="B190" s="10" t="s">
        <v>620</v>
      </c>
      <c r="C190" s="10">
        <v>4387132</v>
      </c>
      <c r="D190" s="10" t="s">
        <v>621</v>
      </c>
      <c r="E190" s="10" t="s">
        <v>633</v>
      </c>
      <c r="F190" s="10" t="s">
        <v>629</v>
      </c>
      <c r="G190" s="10" t="s">
        <v>906</v>
      </c>
      <c r="H190" s="10" t="s">
        <v>666</v>
      </c>
      <c r="I190" s="10" t="s">
        <v>626</v>
      </c>
      <c r="J190" s="28" t="s">
        <v>1537</v>
      </c>
    </row>
    <row r="191" spans="1:10" ht="15" x14ac:dyDescent="0.25">
      <c r="A191" s="31" t="s">
        <v>2043</v>
      </c>
      <c r="B191" s="10" t="s">
        <v>620</v>
      </c>
      <c r="C191" s="10">
        <v>949255</v>
      </c>
      <c r="D191" s="10" t="s">
        <v>622</v>
      </c>
      <c r="E191" s="10" t="s">
        <v>628</v>
      </c>
      <c r="F191" s="10" t="s">
        <v>629</v>
      </c>
      <c r="G191" s="10" t="s">
        <v>827</v>
      </c>
      <c r="H191" s="10" t="s">
        <v>828</v>
      </c>
      <c r="I191" s="10" t="s">
        <v>626</v>
      </c>
      <c r="J191" s="28" t="s">
        <v>1430</v>
      </c>
    </row>
    <row r="192" spans="1:10" ht="15" x14ac:dyDescent="0.25">
      <c r="A192" s="31" t="s">
        <v>2043</v>
      </c>
      <c r="B192" s="10" t="s">
        <v>620</v>
      </c>
      <c r="C192" s="10">
        <v>1811407</v>
      </c>
      <c r="D192" s="10" t="s">
        <v>622</v>
      </c>
      <c r="E192" s="10" t="s">
        <v>633</v>
      </c>
      <c r="F192" s="10" t="s">
        <v>623</v>
      </c>
      <c r="G192" s="10" t="s">
        <v>1431</v>
      </c>
      <c r="H192" s="10" t="s">
        <v>699</v>
      </c>
      <c r="I192" s="10" t="s">
        <v>651</v>
      </c>
      <c r="J192" s="28" t="s">
        <v>1432</v>
      </c>
    </row>
    <row r="193" spans="1:10" ht="15" x14ac:dyDescent="0.25">
      <c r="A193" s="31" t="s">
        <v>2043</v>
      </c>
      <c r="B193" s="10" t="s">
        <v>620</v>
      </c>
      <c r="C193" s="10">
        <v>2010787</v>
      </c>
      <c r="D193" s="10" t="s">
        <v>622</v>
      </c>
      <c r="E193" s="10" t="s">
        <v>628</v>
      </c>
      <c r="F193" s="10" t="s">
        <v>623</v>
      </c>
      <c r="G193" s="10" t="s">
        <v>747</v>
      </c>
      <c r="H193" s="10" t="s">
        <v>748</v>
      </c>
      <c r="I193" s="10" t="s">
        <v>626</v>
      </c>
      <c r="J193" s="28" t="s">
        <v>1538</v>
      </c>
    </row>
    <row r="194" spans="1:10" ht="15" x14ac:dyDescent="0.25">
      <c r="A194" s="31" t="s">
        <v>2043</v>
      </c>
      <c r="B194" s="10" t="s">
        <v>620</v>
      </c>
      <c r="C194" s="10">
        <v>2228443</v>
      </c>
      <c r="D194" s="10" t="s">
        <v>633</v>
      </c>
      <c r="E194" s="10" t="s">
        <v>622</v>
      </c>
      <c r="F194" s="10" t="s">
        <v>629</v>
      </c>
      <c r="G194" s="10" t="s">
        <v>1278</v>
      </c>
      <c r="H194" s="10" t="s">
        <v>1253</v>
      </c>
      <c r="I194" s="10" t="s">
        <v>626</v>
      </c>
      <c r="J194" s="28" t="s">
        <v>1539</v>
      </c>
    </row>
    <row r="195" spans="1:10" ht="15" x14ac:dyDescent="0.25">
      <c r="A195" s="31" t="s">
        <v>2044</v>
      </c>
      <c r="B195" s="10" t="s">
        <v>620</v>
      </c>
      <c r="C195" s="10">
        <v>1203027</v>
      </c>
      <c r="D195" s="10" t="s">
        <v>633</v>
      </c>
      <c r="E195" s="10" t="s">
        <v>621</v>
      </c>
      <c r="F195" s="10" t="s">
        <v>623</v>
      </c>
      <c r="G195" s="10" t="s">
        <v>1283</v>
      </c>
      <c r="H195" s="10" t="s">
        <v>1284</v>
      </c>
      <c r="I195" s="10" t="s">
        <v>626</v>
      </c>
      <c r="J195" s="28" t="s">
        <v>1540</v>
      </c>
    </row>
    <row r="196" spans="1:10" ht="15" x14ac:dyDescent="0.25">
      <c r="A196" s="31" t="s">
        <v>2044</v>
      </c>
      <c r="B196" s="10" t="s">
        <v>620</v>
      </c>
      <c r="C196" s="10">
        <v>1307633</v>
      </c>
      <c r="D196" s="10" t="s">
        <v>633</v>
      </c>
      <c r="E196" s="10" t="s">
        <v>622</v>
      </c>
      <c r="F196" s="10" t="s">
        <v>629</v>
      </c>
      <c r="G196" s="10" t="s">
        <v>656</v>
      </c>
      <c r="H196" s="10" t="s">
        <v>657</v>
      </c>
      <c r="I196" s="10" t="s">
        <v>626</v>
      </c>
      <c r="J196" s="28" t="s">
        <v>1541</v>
      </c>
    </row>
    <row r="197" spans="1:10" ht="15" x14ac:dyDescent="0.25">
      <c r="A197" s="31" t="s">
        <v>2044</v>
      </c>
      <c r="B197" s="10" t="s">
        <v>620</v>
      </c>
      <c r="C197" s="10">
        <v>1973855</v>
      </c>
      <c r="D197" s="10" t="s">
        <v>628</v>
      </c>
      <c r="E197" s="10" t="s">
        <v>621</v>
      </c>
      <c r="F197" s="10" t="s">
        <v>629</v>
      </c>
      <c r="G197" s="10" t="s">
        <v>953</v>
      </c>
      <c r="H197" s="10" t="s">
        <v>954</v>
      </c>
      <c r="I197" s="10" t="s">
        <v>626</v>
      </c>
      <c r="J197" s="28" t="s">
        <v>1542</v>
      </c>
    </row>
    <row r="198" spans="1:10" ht="15" x14ac:dyDescent="0.25">
      <c r="A198" s="31" t="s">
        <v>2044</v>
      </c>
      <c r="B198" s="10" t="s">
        <v>620</v>
      </c>
      <c r="C198" s="10">
        <v>2123191</v>
      </c>
      <c r="D198" s="10" t="s">
        <v>621</v>
      </c>
      <c r="E198" s="10" t="s">
        <v>633</v>
      </c>
      <c r="F198" s="10" t="s">
        <v>629</v>
      </c>
      <c r="G198" s="10" t="s">
        <v>649</v>
      </c>
      <c r="H198" s="10" t="s">
        <v>650</v>
      </c>
      <c r="I198" s="10" t="s">
        <v>651</v>
      </c>
      <c r="J198" s="28" t="s">
        <v>1543</v>
      </c>
    </row>
    <row r="199" spans="1:10" ht="15" x14ac:dyDescent="0.25">
      <c r="A199" s="31" t="s">
        <v>2045</v>
      </c>
      <c r="B199" s="10" t="s">
        <v>620</v>
      </c>
      <c r="C199" s="10">
        <v>811574</v>
      </c>
      <c r="D199" s="10" t="s">
        <v>622</v>
      </c>
      <c r="E199" s="10" t="s">
        <v>628</v>
      </c>
      <c r="F199" s="10" t="s">
        <v>623</v>
      </c>
      <c r="G199" s="10" t="s">
        <v>921</v>
      </c>
      <c r="H199" s="10" t="s">
        <v>748</v>
      </c>
      <c r="I199" s="10" t="s">
        <v>626</v>
      </c>
      <c r="J199" s="28" t="s">
        <v>1544</v>
      </c>
    </row>
    <row r="200" spans="1:10" ht="15" x14ac:dyDescent="0.25">
      <c r="A200" s="31" t="s">
        <v>2045</v>
      </c>
      <c r="B200" s="10" t="s">
        <v>620</v>
      </c>
      <c r="C200" s="10">
        <v>1398813</v>
      </c>
      <c r="D200" s="10" t="s">
        <v>622</v>
      </c>
      <c r="E200" s="10" t="s">
        <v>628</v>
      </c>
      <c r="F200" s="10" t="s">
        <v>629</v>
      </c>
      <c r="G200" s="10" t="s">
        <v>1015</v>
      </c>
      <c r="H200" s="10" t="s">
        <v>678</v>
      </c>
      <c r="I200" s="10" t="s">
        <v>651</v>
      </c>
      <c r="J200" s="28" t="s">
        <v>1545</v>
      </c>
    </row>
    <row r="201" spans="1:10" ht="15" x14ac:dyDescent="0.25">
      <c r="A201" s="31" t="s">
        <v>2045</v>
      </c>
      <c r="B201" s="10" t="s">
        <v>620</v>
      </c>
      <c r="C201" s="10">
        <v>1686518</v>
      </c>
      <c r="D201" s="10" t="s">
        <v>621</v>
      </c>
      <c r="E201" s="10" t="s">
        <v>628</v>
      </c>
      <c r="F201" s="10" t="s">
        <v>629</v>
      </c>
      <c r="G201" s="10" t="s">
        <v>1017</v>
      </c>
      <c r="H201" s="10" t="s">
        <v>647</v>
      </c>
      <c r="I201" s="10" t="s">
        <v>626</v>
      </c>
      <c r="J201" s="28" t="s">
        <v>1546</v>
      </c>
    </row>
    <row r="202" spans="1:10" ht="15" x14ac:dyDescent="0.25">
      <c r="A202" s="31" t="s">
        <v>2045</v>
      </c>
      <c r="B202" s="10" t="s">
        <v>620</v>
      </c>
      <c r="C202" s="10">
        <v>2317351</v>
      </c>
      <c r="D202" s="10" t="s">
        <v>633</v>
      </c>
      <c r="E202" s="10" t="s">
        <v>628</v>
      </c>
      <c r="F202" s="10" t="s">
        <v>629</v>
      </c>
      <c r="G202" s="10" t="s">
        <v>674</v>
      </c>
      <c r="H202" s="10" t="s">
        <v>675</v>
      </c>
      <c r="I202" s="10" t="s">
        <v>626</v>
      </c>
      <c r="J202" s="28" t="s">
        <v>1547</v>
      </c>
    </row>
    <row r="203" spans="1:10" ht="15" x14ac:dyDescent="0.25">
      <c r="A203" s="31" t="s">
        <v>2046</v>
      </c>
      <c r="B203" s="10" t="s">
        <v>620</v>
      </c>
      <c r="C203" s="10">
        <v>801313</v>
      </c>
      <c r="D203" s="10" t="s">
        <v>622</v>
      </c>
      <c r="E203" s="10" t="s">
        <v>628</v>
      </c>
      <c r="F203" s="10" t="s">
        <v>623</v>
      </c>
      <c r="G203" s="10" t="s">
        <v>769</v>
      </c>
      <c r="H203" s="10" t="s">
        <v>737</v>
      </c>
      <c r="I203" s="10" t="s">
        <v>651</v>
      </c>
      <c r="J203" s="28" t="s">
        <v>1548</v>
      </c>
    </row>
    <row r="204" spans="1:10" ht="15" x14ac:dyDescent="0.25">
      <c r="A204" s="31" t="s">
        <v>2046</v>
      </c>
      <c r="B204" s="10" t="s">
        <v>620</v>
      </c>
      <c r="C204" s="10">
        <v>965169</v>
      </c>
      <c r="D204" s="10" t="s">
        <v>633</v>
      </c>
      <c r="E204" s="10" t="s">
        <v>628</v>
      </c>
      <c r="F204" s="10" t="s">
        <v>623</v>
      </c>
      <c r="G204" s="10" t="s">
        <v>976</v>
      </c>
      <c r="H204" s="10" t="s">
        <v>977</v>
      </c>
      <c r="I204" s="10" t="s">
        <v>626</v>
      </c>
      <c r="J204" s="28" t="s">
        <v>1549</v>
      </c>
    </row>
    <row r="205" spans="1:10" ht="15" x14ac:dyDescent="0.25">
      <c r="A205" s="31" t="s">
        <v>2046</v>
      </c>
      <c r="B205" s="10" t="s">
        <v>620</v>
      </c>
      <c r="C205" s="10">
        <v>1545435</v>
      </c>
      <c r="D205" s="10" t="s">
        <v>622</v>
      </c>
      <c r="E205" s="10" t="s">
        <v>628</v>
      </c>
      <c r="F205" s="10" t="s">
        <v>629</v>
      </c>
      <c r="G205" s="10" t="s">
        <v>1478</v>
      </c>
      <c r="H205" s="10" t="s">
        <v>1078</v>
      </c>
      <c r="I205" s="10" t="s">
        <v>626</v>
      </c>
      <c r="J205" s="28" t="s">
        <v>1550</v>
      </c>
    </row>
    <row r="206" spans="1:10" ht="15" x14ac:dyDescent="0.25">
      <c r="A206" s="31" t="s">
        <v>2046</v>
      </c>
      <c r="B206" s="10" t="s">
        <v>620</v>
      </c>
      <c r="C206" s="10">
        <v>1761126</v>
      </c>
      <c r="D206" s="10" t="s">
        <v>621</v>
      </c>
      <c r="E206" s="10" t="s">
        <v>628</v>
      </c>
      <c r="F206" s="10" t="s">
        <v>629</v>
      </c>
      <c r="G206" s="10" t="s">
        <v>790</v>
      </c>
      <c r="H206" s="10" t="s">
        <v>791</v>
      </c>
      <c r="I206" s="10" t="s">
        <v>626</v>
      </c>
      <c r="J206" s="28" t="s">
        <v>1551</v>
      </c>
    </row>
    <row r="207" spans="1:10" ht="15" x14ac:dyDescent="0.25">
      <c r="A207" s="31" t="s">
        <v>2046</v>
      </c>
      <c r="B207" s="10" t="s">
        <v>620</v>
      </c>
      <c r="C207" s="10">
        <v>1860589</v>
      </c>
      <c r="D207" s="10" t="s">
        <v>628</v>
      </c>
      <c r="E207" s="10" t="s">
        <v>621</v>
      </c>
      <c r="F207" s="10" t="s">
        <v>629</v>
      </c>
      <c r="G207" s="10" t="s">
        <v>1552</v>
      </c>
      <c r="H207" s="10" t="s">
        <v>740</v>
      </c>
      <c r="I207" s="10" t="s">
        <v>651</v>
      </c>
      <c r="J207" s="28" t="s">
        <v>1553</v>
      </c>
    </row>
    <row r="208" spans="1:10" ht="15" x14ac:dyDescent="0.25">
      <c r="A208" s="31" t="s">
        <v>2046</v>
      </c>
      <c r="B208" s="10" t="s">
        <v>620</v>
      </c>
      <c r="C208" s="10">
        <v>2221787</v>
      </c>
      <c r="D208" s="10" t="s">
        <v>633</v>
      </c>
      <c r="E208" s="10" t="s">
        <v>622</v>
      </c>
      <c r="F208" s="10" t="s">
        <v>629</v>
      </c>
      <c r="G208" s="10" t="s">
        <v>656</v>
      </c>
      <c r="H208" s="10" t="s">
        <v>657</v>
      </c>
      <c r="I208" s="10" t="s">
        <v>626</v>
      </c>
      <c r="J208" s="28" t="s">
        <v>1554</v>
      </c>
    </row>
    <row r="209" spans="1:10" ht="15" x14ac:dyDescent="0.25">
      <c r="A209" s="31" t="s">
        <v>2046</v>
      </c>
      <c r="B209" s="10" t="s">
        <v>620</v>
      </c>
      <c r="C209" s="10">
        <v>4099321</v>
      </c>
      <c r="D209" s="10" t="s">
        <v>622</v>
      </c>
      <c r="E209" s="10" t="s">
        <v>628</v>
      </c>
      <c r="F209" s="10" t="s">
        <v>623</v>
      </c>
      <c r="G209" s="10" t="s">
        <v>799</v>
      </c>
      <c r="H209" s="10" t="s">
        <v>800</v>
      </c>
      <c r="I209" s="10" t="s">
        <v>626</v>
      </c>
      <c r="J209" s="28" t="s">
        <v>1555</v>
      </c>
    </row>
    <row r="210" spans="1:10" ht="15" x14ac:dyDescent="0.25">
      <c r="A210" s="31" t="s">
        <v>2046</v>
      </c>
      <c r="B210" s="10" t="s">
        <v>620</v>
      </c>
      <c r="C210" s="10">
        <v>4121022</v>
      </c>
      <c r="D210" s="10" t="s">
        <v>621</v>
      </c>
      <c r="E210" s="10" t="s">
        <v>622</v>
      </c>
      <c r="F210" s="10" t="s">
        <v>629</v>
      </c>
      <c r="G210" s="10" t="s">
        <v>1496</v>
      </c>
      <c r="H210" s="10" t="s">
        <v>675</v>
      </c>
      <c r="I210" s="10" t="s">
        <v>626</v>
      </c>
      <c r="J210" s="28" t="s">
        <v>1556</v>
      </c>
    </row>
    <row r="211" spans="1:10" ht="15" x14ac:dyDescent="0.25">
      <c r="A211" s="31" t="s">
        <v>2047</v>
      </c>
      <c r="B211" s="10" t="s">
        <v>620</v>
      </c>
      <c r="C211" s="10">
        <v>1489111</v>
      </c>
      <c r="D211" s="10" t="s">
        <v>622</v>
      </c>
      <c r="E211" s="10" t="s">
        <v>633</v>
      </c>
      <c r="F211" s="10" t="s">
        <v>623</v>
      </c>
      <c r="G211" s="10" t="s">
        <v>1557</v>
      </c>
      <c r="H211" s="10" t="s">
        <v>939</v>
      </c>
      <c r="I211" s="10" t="s">
        <v>626</v>
      </c>
      <c r="J211" s="28" t="s">
        <v>1558</v>
      </c>
    </row>
    <row r="212" spans="1:10" ht="15" x14ac:dyDescent="0.25">
      <c r="A212" s="31" t="s">
        <v>2048</v>
      </c>
      <c r="B212" s="10" t="s">
        <v>620</v>
      </c>
      <c r="C212" s="10">
        <v>1903496</v>
      </c>
      <c r="D212" s="10" t="s">
        <v>633</v>
      </c>
      <c r="E212" s="10" t="s">
        <v>622</v>
      </c>
      <c r="F212" s="10" t="s">
        <v>623</v>
      </c>
      <c r="G212" s="10" t="s">
        <v>781</v>
      </c>
      <c r="H212" s="10" t="s">
        <v>782</v>
      </c>
      <c r="I212" s="10" t="s">
        <v>626</v>
      </c>
      <c r="J212" s="28" t="s">
        <v>1559</v>
      </c>
    </row>
    <row r="213" spans="1:10" ht="15" x14ac:dyDescent="0.25">
      <c r="A213" s="31" t="s">
        <v>2049</v>
      </c>
      <c r="B213" s="10" t="s">
        <v>620</v>
      </c>
      <c r="C213" s="10">
        <v>3516751</v>
      </c>
      <c r="D213" s="10" t="s">
        <v>621</v>
      </c>
      <c r="E213" s="10" t="s">
        <v>633</v>
      </c>
      <c r="F213" s="10" t="s">
        <v>629</v>
      </c>
      <c r="G213" s="10" t="s">
        <v>763</v>
      </c>
      <c r="H213" s="10" t="s">
        <v>644</v>
      </c>
      <c r="I213" s="10" t="s">
        <v>626</v>
      </c>
      <c r="J213" s="28" t="s">
        <v>1560</v>
      </c>
    </row>
    <row r="214" spans="1:10" ht="15" x14ac:dyDescent="0.25">
      <c r="A214" s="31" t="s">
        <v>2049</v>
      </c>
      <c r="B214" s="10" t="s">
        <v>620</v>
      </c>
      <c r="C214" s="10">
        <v>4207520</v>
      </c>
      <c r="D214" s="10" t="s">
        <v>621</v>
      </c>
      <c r="E214" s="10" t="s">
        <v>628</v>
      </c>
      <c r="F214" s="10" t="s">
        <v>629</v>
      </c>
      <c r="G214" s="10" t="s">
        <v>1506</v>
      </c>
      <c r="H214" s="10" t="s">
        <v>1507</v>
      </c>
      <c r="I214" s="10" t="s">
        <v>626</v>
      </c>
      <c r="J214" s="28" t="s">
        <v>1561</v>
      </c>
    </row>
    <row r="215" spans="1:10" ht="15" x14ac:dyDescent="0.25">
      <c r="A215" s="31" t="s">
        <v>2050</v>
      </c>
      <c r="B215" s="10" t="s">
        <v>620</v>
      </c>
      <c r="C215" s="10">
        <v>1511395</v>
      </c>
      <c r="D215" s="10" t="s">
        <v>622</v>
      </c>
      <c r="E215" s="10" t="s">
        <v>628</v>
      </c>
      <c r="F215" s="10" t="s">
        <v>623</v>
      </c>
      <c r="G215" s="10" t="s">
        <v>1227</v>
      </c>
      <c r="H215" s="10" t="s">
        <v>729</v>
      </c>
      <c r="I215" s="10" t="s">
        <v>651</v>
      </c>
      <c r="J215" s="28" t="s">
        <v>1562</v>
      </c>
    </row>
    <row r="216" spans="1:10" ht="15" x14ac:dyDescent="0.25">
      <c r="A216" s="31" t="s">
        <v>2050</v>
      </c>
      <c r="B216" s="10" t="s">
        <v>620</v>
      </c>
      <c r="C216" s="10">
        <v>2004011</v>
      </c>
      <c r="D216" s="10" t="s">
        <v>633</v>
      </c>
      <c r="E216" s="10" t="s">
        <v>621</v>
      </c>
      <c r="F216" s="10" t="s">
        <v>623</v>
      </c>
      <c r="G216" s="10" t="s">
        <v>959</v>
      </c>
      <c r="H216" s="10" t="s">
        <v>960</v>
      </c>
      <c r="I216" s="10" t="s">
        <v>626</v>
      </c>
      <c r="J216" s="28" t="s">
        <v>1563</v>
      </c>
    </row>
    <row r="217" spans="1:10" ht="15" x14ac:dyDescent="0.25">
      <c r="A217" s="31" t="s">
        <v>2050</v>
      </c>
      <c r="B217" s="10" t="s">
        <v>620</v>
      </c>
      <c r="C217" s="10">
        <v>2353142</v>
      </c>
      <c r="D217" s="10" t="s">
        <v>621</v>
      </c>
      <c r="E217" s="10" t="s">
        <v>628</v>
      </c>
      <c r="F217" s="10" t="s">
        <v>623</v>
      </c>
      <c r="G217" s="10" t="s">
        <v>1523</v>
      </c>
      <c r="H217" s="10" t="s">
        <v>767</v>
      </c>
      <c r="I217" s="10" t="s">
        <v>626</v>
      </c>
      <c r="J217" s="28" t="s">
        <v>1564</v>
      </c>
    </row>
    <row r="218" spans="1:10" ht="15" x14ac:dyDescent="0.25">
      <c r="A218" s="31" t="s">
        <v>2050</v>
      </c>
      <c r="B218" s="10" t="s">
        <v>620</v>
      </c>
      <c r="C218" s="10">
        <v>3196647</v>
      </c>
      <c r="D218" s="10" t="s">
        <v>621</v>
      </c>
      <c r="E218" s="10" t="s">
        <v>628</v>
      </c>
      <c r="F218" s="10" t="s">
        <v>629</v>
      </c>
      <c r="G218" s="10" t="s">
        <v>646</v>
      </c>
      <c r="H218" s="10" t="s">
        <v>647</v>
      </c>
      <c r="I218" s="10" t="s">
        <v>626</v>
      </c>
      <c r="J218" s="28" t="s">
        <v>1565</v>
      </c>
    </row>
    <row r="219" spans="1:10" ht="15" x14ac:dyDescent="0.25">
      <c r="A219" s="31" t="s">
        <v>2050</v>
      </c>
      <c r="B219" s="10" t="s">
        <v>620</v>
      </c>
      <c r="C219" s="10">
        <v>3818360</v>
      </c>
      <c r="D219" s="10" t="s">
        <v>633</v>
      </c>
      <c r="E219" s="10" t="s">
        <v>621</v>
      </c>
      <c r="F219" s="10" t="s">
        <v>623</v>
      </c>
      <c r="G219" s="10" t="s">
        <v>982</v>
      </c>
      <c r="H219" s="10" t="s">
        <v>720</v>
      </c>
      <c r="I219" s="10" t="s">
        <v>626</v>
      </c>
      <c r="J219" s="28" t="s">
        <v>1566</v>
      </c>
    </row>
    <row r="220" spans="1:10" ht="15" x14ac:dyDescent="0.25">
      <c r="A220" s="31" t="s">
        <v>2031</v>
      </c>
      <c r="B220" s="10" t="s">
        <v>620</v>
      </c>
      <c r="C220" s="10">
        <v>344424</v>
      </c>
      <c r="D220" s="10" t="s">
        <v>622</v>
      </c>
      <c r="E220" s="10" t="s">
        <v>628</v>
      </c>
      <c r="F220" s="10" t="s">
        <v>623</v>
      </c>
      <c r="G220" s="10" t="s">
        <v>1498</v>
      </c>
      <c r="H220" s="10" t="s">
        <v>1499</v>
      </c>
      <c r="I220" s="10" t="s">
        <v>651</v>
      </c>
      <c r="J220" s="28" t="s">
        <v>1567</v>
      </c>
    </row>
    <row r="221" spans="1:10" ht="15" x14ac:dyDescent="0.25">
      <c r="A221" s="31" t="s">
        <v>2031</v>
      </c>
      <c r="B221" s="10" t="s">
        <v>620</v>
      </c>
      <c r="C221" s="10">
        <v>2157822</v>
      </c>
      <c r="D221" s="10" t="s">
        <v>621</v>
      </c>
      <c r="E221" s="10" t="s">
        <v>633</v>
      </c>
      <c r="F221" s="10" t="s">
        <v>623</v>
      </c>
      <c r="G221" s="10" t="s">
        <v>863</v>
      </c>
      <c r="H221" s="10" t="s">
        <v>864</v>
      </c>
      <c r="I221" s="10" t="s">
        <v>626</v>
      </c>
      <c r="J221" s="28" t="s">
        <v>1568</v>
      </c>
    </row>
    <row r="222" spans="1:10" ht="15" x14ac:dyDescent="0.25">
      <c r="A222" s="31" t="s">
        <v>2031</v>
      </c>
      <c r="B222" s="10" t="s">
        <v>620</v>
      </c>
      <c r="C222" s="10">
        <v>3385674</v>
      </c>
      <c r="D222" s="10" t="s">
        <v>622</v>
      </c>
      <c r="E222" s="10" t="s">
        <v>633</v>
      </c>
      <c r="F222" s="10" t="s">
        <v>623</v>
      </c>
      <c r="G222" s="10" t="s">
        <v>646</v>
      </c>
      <c r="H222" s="10" t="s">
        <v>647</v>
      </c>
      <c r="I222" s="10" t="s">
        <v>626</v>
      </c>
      <c r="J222" s="28" t="s">
        <v>1569</v>
      </c>
    </row>
    <row r="223" spans="1:10" ht="15" x14ac:dyDescent="0.25">
      <c r="A223" s="31" t="s">
        <v>2032</v>
      </c>
      <c r="B223" s="10" t="s">
        <v>620</v>
      </c>
      <c r="C223" s="10">
        <v>722641</v>
      </c>
      <c r="D223" s="10" t="s">
        <v>633</v>
      </c>
      <c r="E223" s="10" t="s">
        <v>622</v>
      </c>
      <c r="F223" s="10" t="s">
        <v>629</v>
      </c>
      <c r="G223" s="10" t="s">
        <v>1570</v>
      </c>
      <c r="H223" s="10" t="s">
        <v>1458</v>
      </c>
      <c r="I223" s="10" t="s">
        <v>626</v>
      </c>
      <c r="J223" s="28" t="s">
        <v>1571</v>
      </c>
    </row>
    <row r="224" spans="1:10" ht="15" x14ac:dyDescent="0.25">
      <c r="A224" s="31" t="s">
        <v>2032</v>
      </c>
      <c r="B224" s="10" t="s">
        <v>620</v>
      </c>
      <c r="C224" s="10">
        <v>3171563</v>
      </c>
      <c r="D224" s="10" t="s">
        <v>621</v>
      </c>
      <c r="E224" s="10" t="s">
        <v>628</v>
      </c>
      <c r="F224" s="10" t="s">
        <v>623</v>
      </c>
      <c r="G224" s="10" t="s">
        <v>1572</v>
      </c>
      <c r="H224" s="10" t="s">
        <v>1130</v>
      </c>
      <c r="I224" s="10" t="s">
        <v>626</v>
      </c>
      <c r="J224" s="28" t="s">
        <v>1573</v>
      </c>
    </row>
    <row r="225" spans="1:10" ht="15" x14ac:dyDescent="0.25">
      <c r="A225" s="31" t="s">
        <v>2032</v>
      </c>
      <c r="B225" s="10" t="s">
        <v>620</v>
      </c>
      <c r="C225" s="10">
        <v>3310438</v>
      </c>
      <c r="D225" s="10" t="s">
        <v>621</v>
      </c>
      <c r="E225" s="10" t="s">
        <v>628</v>
      </c>
      <c r="F225" s="10" t="s">
        <v>629</v>
      </c>
      <c r="G225" s="10" t="s">
        <v>646</v>
      </c>
      <c r="H225" s="10" t="s">
        <v>647</v>
      </c>
      <c r="I225" s="10" t="s">
        <v>626</v>
      </c>
      <c r="J225" s="28" t="s">
        <v>1574</v>
      </c>
    </row>
    <row r="226" spans="1:10" ht="15" x14ac:dyDescent="0.25">
      <c r="A226" s="31" t="s">
        <v>2033</v>
      </c>
      <c r="B226" s="10" t="s">
        <v>620</v>
      </c>
      <c r="C226" s="10">
        <v>102031</v>
      </c>
      <c r="D226" s="10" t="s">
        <v>622</v>
      </c>
      <c r="E226" s="10" t="s">
        <v>628</v>
      </c>
      <c r="F226" s="10" t="s">
        <v>623</v>
      </c>
      <c r="G226" s="10" t="s">
        <v>906</v>
      </c>
      <c r="H226" s="10" t="s">
        <v>666</v>
      </c>
      <c r="I226" s="10" t="s">
        <v>626</v>
      </c>
      <c r="J226" s="28" t="s">
        <v>1575</v>
      </c>
    </row>
    <row r="227" spans="1:10" ht="15" x14ac:dyDescent="0.25">
      <c r="A227" s="31" t="s">
        <v>2033</v>
      </c>
      <c r="B227" s="10" t="s">
        <v>620</v>
      </c>
      <c r="C227" s="10">
        <v>917741</v>
      </c>
      <c r="D227" s="10" t="s">
        <v>628</v>
      </c>
      <c r="E227" s="10" t="s">
        <v>621</v>
      </c>
      <c r="F227" s="10" t="s">
        <v>623</v>
      </c>
      <c r="G227" s="10" t="s">
        <v>1576</v>
      </c>
      <c r="H227" s="10" t="s">
        <v>699</v>
      </c>
      <c r="I227" s="10" t="s">
        <v>651</v>
      </c>
      <c r="J227" s="28" t="s">
        <v>1577</v>
      </c>
    </row>
    <row r="228" spans="1:10" ht="15" x14ac:dyDescent="0.25">
      <c r="A228" s="31" t="s">
        <v>2033</v>
      </c>
      <c r="B228" s="10" t="s">
        <v>620</v>
      </c>
      <c r="C228" s="10">
        <v>2649784</v>
      </c>
      <c r="D228" s="10" t="s">
        <v>628</v>
      </c>
      <c r="E228" s="10" t="s">
        <v>621</v>
      </c>
      <c r="F228" s="10" t="s">
        <v>629</v>
      </c>
      <c r="G228" s="10" t="s">
        <v>1578</v>
      </c>
      <c r="H228" s="10" t="s">
        <v>1579</v>
      </c>
      <c r="I228" s="10" t="s">
        <v>626</v>
      </c>
      <c r="J228" s="28" t="s">
        <v>1580</v>
      </c>
    </row>
    <row r="229" spans="1:10" ht="15" x14ac:dyDescent="0.25">
      <c r="A229" s="31" t="s">
        <v>2033</v>
      </c>
      <c r="B229" s="10" t="s">
        <v>620</v>
      </c>
      <c r="C229" s="10">
        <v>3805328</v>
      </c>
      <c r="D229" s="10" t="s">
        <v>622</v>
      </c>
      <c r="E229" s="10" t="s">
        <v>633</v>
      </c>
      <c r="F229" s="10" t="s">
        <v>629</v>
      </c>
      <c r="G229" s="10" t="s">
        <v>1482</v>
      </c>
      <c r="H229" s="10" t="s">
        <v>1483</v>
      </c>
      <c r="I229" s="10" t="s">
        <v>626</v>
      </c>
      <c r="J229" s="28" t="s">
        <v>1581</v>
      </c>
    </row>
    <row r="230" spans="1:10" ht="15" x14ac:dyDescent="0.25">
      <c r="A230" s="31" t="s">
        <v>2034</v>
      </c>
      <c r="B230" s="10" t="s">
        <v>620</v>
      </c>
      <c r="C230" s="10">
        <v>3880110</v>
      </c>
      <c r="D230" s="10" t="s">
        <v>633</v>
      </c>
      <c r="E230" s="10" t="s">
        <v>622</v>
      </c>
      <c r="F230" s="10" t="s">
        <v>629</v>
      </c>
      <c r="G230" s="10" t="s">
        <v>1390</v>
      </c>
      <c r="H230" s="10" t="s">
        <v>1253</v>
      </c>
      <c r="I230" s="10" t="s">
        <v>626</v>
      </c>
      <c r="J230" s="28" t="s">
        <v>1422</v>
      </c>
    </row>
    <row r="231" spans="1:10" ht="15" x14ac:dyDescent="0.25">
      <c r="A231" s="31" t="s">
        <v>2034</v>
      </c>
      <c r="B231" s="10" t="s">
        <v>620</v>
      </c>
      <c r="C231" s="10">
        <v>4495699</v>
      </c>
      <c r="D231" s="10" t="s">
        <v>621</v>
      </c>
      <c r="E231" s="10" t="s">
        <v>633</v>
      </c>
      <c r="F231" s="10" t="s">
        <v>629</v>
      </c>
      <c r="G231" s="10" t="s">
        <v>665</v>
      </c>
      <c r="H231" s="10" t="s">
        <v>666</v>
      </c>
      <c r="I231" s="10" t="s">
        <v>626</v>
      </c>
      <c r="J231" s="28" t="s">
        <v>1582</v>
      </c>
    </row>
    <row r="232" spans="1:10" ht="15" x14ac:dyDescent="0.25">
      <c r="A232" s="31" t="s">
        <v>2035</v>
      </c>
      <c r="B232" s="10" t="s">
        <v>620</v>
      </c>
      <c r="C232" s="10">
        <v>204130</v>
      </c>
      <c r="D232" s="10" t="s">
        <v>622</v>
      </c>
      <c r="E232" s="10" t="s">
        <v>621</v>
      </c>
      <c r="F232" s="10" t="s">
        <v>623</v>
      </c>
      <c r="G232" s="10" t="s">
        <v>1583</v>
      </c>
      <c r="H232" s="10" t="s">
        <v>740</v>
      </c>
      <c r="I232" s="10" t="s">
        <v>651</v>
      </c>
      <c r="J232" s="28" t="s">
        <v>1584</v>
      </c>
    </row>
    <row r="233" spans="1:10" ht="15" x14ac:dyDescent="0.25">
      <c r="A233" s="31" t="s">
        <v>2035</v>
      </c>
      <c r="B233" s="10" t="s">
        <v>620</v>
      </c>
      <c r="C233" s="10">
        <v>322424</v>
      </c>
      <c r="D233" s="10" t="s">
        <v>622</v>
      </c>
      <c r="E233" s="10" t="s">
        <v>628</v>
      </c>
      <c r="F233" s="10" t="s">
        <v>623</v>
      </c>
      <c r="G233" s="10" t="s">
        <v>1498</v>
      </c>
      <c r="H233" s="10" t="s">
        <v>1499</v>
      </c>
      <c r="I233" s="10" t="s">
        <v>651</v>
      </c>
      <c r="J233" s="28" t="s">
        <v>1585</v>
      </c>
    </row>
    <row r="234" spans="1:10" ht="15" x14ac:dyDescent="0.25">
      <c r="A234" s="31" t="s">
        <v>2035</v>
      </c>
      <c r="B234" s="10" t="s">
        <v>620</v>
      </c>
      <c r="C234" s="10">
        <v>1213730</v>
      </c>
      <c r="D234" s="10" t="s">
        <v>622</v>
      </c>
      <c r="E234" s="10" t="s">
        <v>621</v>
      </c>
      <c r="F234" s="10" t="s">
        <v>629</v>
      </c>
      <c r="G234" s="10" t="s">
        <v>1586</v>
      </c>
      <c r="H234" s="10" t="s">
        <v>954</v>
      </c>
      <c r="I234" s="10" t="s">
        <v>626</v>
      </c>
      <c r="J234" s="28" t="s">
        <v>1587</v>
      </c>
    </row>
    <row r="235" spans="1:10" ht="15" x14ac:dyDescent="0.25">
      <c r="A235" s="31" t="s">
        <v>2035</v>
      </c>
      <c r="B235" s="10" t="s">
        <v>620</v>
      </c>
      <c r="C235" s="10">
        <v>1336835</v>
      </c>
      <c r="D235" s="10" t="s">
        <v>628</v>
      </c>
      <c r="E235" s="10" t="s">
        <v>633</v>
      </c>
      <c r="F235" s="10" t="s">
        <v>623</v>
      </c>
      <c r="G235" s="10" t="s">
        <v>674</v>
      </c>
      <c r="H235" s="10" t="s">
        <v>675</v>
      </c>
      <c r="I235" s="10" t="s">
        <v>626</v>
      </c>
      <c r="J235" s="28" t="s">
        <v>1588</v>
      </c>
    </row>
    <row r="236" spans="1:10" ht="15" x14ac:dyDescent="0.25">
      <c r="A236" s="31" t="s">
        <v>2035</v>
      </c>
      <c r="B236" s="10" t="s">
        <v>620</v>
      </c>
      <c r="C236" s="10">
        <v>3879851</v>
      </c>
      <c r="D236" s="10" t="s">
        <v>621</v>
      </c>
      <c r="E236" s="10" t="s">
        <v>633</v>
      </c>
      <c r="F236" s="10" t="s">
        <v>629</v>
      </c>
      <c r="G236" s="10" t="s">
        <v>747</v>
      </c>
      <c r="H236" s="10" t="s">
        <v>748</v>
      </c>
      <c r="I236" s="10" t="s">
        <v>626</v>
      </c>
      <c r="J236" s="28" t="s">
        <v>1422</v>
      </c>
    </row>
    <row r="237" spans="1:10" ht="15" x14ac:dyDescent="0.25">
      <c r="A237" s="31" t="s">
        <v>2035</v>
      </c>
      <c r="B237" s="10" t="s">
        <v>620</v>
      </c>
      <c r="C237" s="10">
        <v>4506236</v>
      </c>
      <c r="D237" s="10" t="s">
        <v>628</v>
      </c>
      <c r="E237" s="10" t="s">
        <v>622</v>
      </c>
      <c r="F237" s="10" t="s">
        <v>623</v>
      </c>
      <c r="G237" s="10" t="s">
        <v>671</v>
      </c>
      <c r="H237" s="10" t="s">
        <v>672</v>
      </c>
      <c r="I237" s="10" t="s">
        <v>626</v>
      </c>
      <c r="J237" s="28" t="s">
        <v>1589</v>
      </c>
    </row>
    <row r="238" spans="1:10" ht="15" x14ac:dyDescent="0.25">
      <c r="A238" s="31" t="s">
        <v>2036</v>
      </c>
      <c r="B238" s="10" t="s">
        <v>620</v>
      </c>
      <c r="C238" s="10">
        <v>2339161</v>
      </c>
      <c r="D238" s="10" t="s">
        <v>628</v>
      </c>
      <c r="E238" s="10" t="s">
        <v>622</v>
      </c>
      <c r="F238" s="10" t="s">
        <v>629</v>
      </c>
      <c r="G238" s="10" t="s">
        <v>934</v>
      </c>
      <c r="H238" s="10" t="s">
        <v>842</v>
      </c>
      <c r="I238" s="10" t="s">
        <v>626</v>
      </c>
      <c r="J238" s="28" t="s">
        <v>1415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6"/>
  <sheetViews>
    <sheetView workbookViewId="0">
      <selection sqref="A1:J1"/>
    </sheetView>
  </sheetViews>
  <sheetFormatPr defaultRowHeight="14.25" x14ac:dyDescent="0.2"/>
  <cols>
    <col min="1" max="1" width="7.25" bestFit="1" customWidth="1"/>
    <col min="2" max="4" width="7.625" bestFit="1" customWidth="1"/>
    <col min="5" max="5" width="7.375" bestFit="1" customWidth="1"/>
    <col min="6" max="6" width="39.375" bestFit="1" customWidth="1"/>
    <col min="7" max="7" width="57.75" bestFit="1" customWidth="1"/>
    <col min="8" max="8" width="49.875" bestFit="1" customWidth="1"/>
    <col min="9" max="9" width="61.25" bestFit="1" customWidth="1"/>
    <col min="10" max="10" width="9.875" bestFit="1" customWidth="1"/>
  </cols>
  <sheetData>
    <row r="1" spans="1:10" s="17" customFormat="1" x14ac:dyDescent="0.2">
      <c r="A1" s="76" t="s">
        <v>2113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x14ac:dyDescent="0.2">
      <c r="A2" s="19" t="s">
        <v>1592</v>
      </c>
      <c r="B2" s="19" t="s">
        <v>1593</v>
      </c>
      <c r="C2" s="19" t="s">
        <v>1594</v>
      </c>
      <c r="D2" s="19" t="s">
        <v>1595</v>
      </c>
      <c r="E2" s="19" t="s">
        <v>1596</v>
      </c>
      <c r="F2" s="18" t="s">
        <v>1597</v>
      </c>
      <c r="G2" s="19" t="s">
        <v>1812</v>
      </c>
      <c r="H2" s="18" t="s">
        <v>1598</v>
      </c>
      <c r="I2" s="18" t="s">
        <v>1599</v>
      </c>
      <c r="J2" s="18" t="s">
        <v>1600</v>
      </c>
    </row>
    <row r="3" spans="1:10" ht="15" x14ac:dyDescent="0.2">
      <c r="A3" s="39" t="s">
        <v>1614</v>
      </c>
      <c r="B3" s="40">
        <v>1100851</v>
      </c>
      <c r="C3" s="40">
        <v>1101684</v>
      </c>
      <c r="D3" s="41" t="s">
        <v>629</v>
      </c>
      <c r="E3" s="41">
        <f t="shared" ref="E3:E66" si="0">C3-B3+1</f>
        <v>834</v>
      </c>
      <c r="F3" s="42">
        <v>2</v>
      </c>
      <c r="G3" s="43">
        <v>214575</v>
      </c>
      <c r="H3" s="44">
        <f>2.081892175937E-10*G3*E3</f>
        <v>3.7256615938550265E-2</v>
      </c>
      <c r="I3" s="42">
        <f t="shared" ref="I3:I66" si="1">1-_xlfn.POISSON.DIST(F3,H3,TRUE)</f>
        <v>8.3817563780730353E-6</v>
      </c>
      <c r="J3" s="42" t="str">
        <f t="shared" ref="J3:J66" si="2">IF(I3&lt;0.05/324,"Yes","No")</f>
        <v>Yes</v>
      </c>
    </row>
    <row r="4" spans="1:10" ht="15" x14ac:dyDescent="0.2">
      <c r="A4" s="39" t="s">
        <v>1627</v>
      </c>
      <c r="B4" s="40">
        <v>1335124</v>
      </c>
      <c r="C4" s="40">
        <v>1335288</v>
      </c>
      <c r="D4" s="41" t="s">
        <v>623</v>
      </c>
      <c r="E4" s="41">
        <f t="shared" si="0"/>
        <v>165</v>
      </c>
      <c r="F4" s="42">
        <v>1</v>
      </c>
      <c r="G4" s="43">
        <v>214575</v>
      </c>
      <c r="H4" s="44">
        <f t="shared" ref="H4:H67" si="3">2.081892175937E-10*G4*E4</f>
        <v>7.3709132252527494E-3</v>
      </c>
      <c r="I4" s="42">
        <f t="shared" si="1"/>
        <v>2.7032061009180097E-5</v>
      </c>
      <c r="J4" s="42" t="str">
        <f t="shared" si="2"/>
        <v>Yes</v>
      </c>
    </row>
    <row r="5" spans="1:10" ht="15" x14ac:dyDescent="0.2">
      <c r="A5" s="39" t="s">
        <v>1611</v>
      </c>
      <c r="B5" s="40">
        <v>3114550</v>
      </c>
      <c r="C5" s="40">
        <v>3119112</v>
      </c>
      <c r="D5" s="41" t="s">
        <v>629</v>
      </c>
      <c r="E5" s="41">
        <f t="shared" si="0"/>
        <v>4563</v>
      </c>
      <c r="F5" s="42">
        <v>3</v>
      </c>
      <c r="G5" s="43">
        <v>214575</v>
      </c>
      <c r="H5" s="44">
        <f t="shared" si="3"/>
        <v>0.20383925482926241</v>
      </c>
      <c r="I5" s="42">
        <f t="shared" si="1"/>
        <v>6.1145212540525407E-5</v>
      </c>
      <c r="J5" s="42" t="str">
        <f t="shared" si="2"/>
        <v>Yes</v>
      </c>
    </row>
    <row r="6" spans="1:10" ht="15" x14ac:dyDescent="0.2">
      <c r="A6" s="39" t="s">
        <v>1615</v>
      </c>
      <c r="B6" s="40">
        <v>4491206</v>
      </c>
      <c r="C6" s="40">
        <v>4492525</v>
      </c>
      <c r="D6" s="41" t="s">
        <v>629</v>
      </c>
      <c r="E6" s="41">
        <f t="shared" si="0"/>
        <v>1320</v>
      </c>
      <c r="F6" s="42">
        <v>2</v>
      </c>
      <c r="G6" s="43">
        <v>214575</v>
      </c>
      <c r="H6" s="44">
        <f t="shared" si="3"/>
        <v>5.8967305802021995E-2</v>
      </c>
      <c r="I6" s="42">
        <f t="shared" si="1"/>
        <v>3.2696715734692461E-5</v>
      </c>
      <c r="J6" s="42" t="str">
        <f t="shared" si="2"/>
        <v>Yes</v>
      </c>
    </row>
    <row r="7" spans="1:10" ht="15" x14ac:dyDescent="0.2">
      <c r="A7" s="39" t="s">
        <v>1616</v>
      </c>
      <c r="B7" s="40">
        <v>248358</v>
      </c>
      <c r="C7" s="40">
        <v>250070</v>
      </c>
      <c r="D7" s="41" t="s">
        <v>629</v>
      </c>
      <c r="E7" s="41">
        <f t="shared" si="0"/>
        <v>1713</v>
      </c>
      <c r="F7" s="42">
        <v>2</v>
      </c>
      <c r="G7" s="43">
        <v>214575</v>
      </c>
      <c r="H7" s="44">
        <f t="shared" si="3"/>
        <v>7.6523480938533089E-2</v>
      </c>
      <c r="I7" s="42">
        <f t="shared" si="1"/>
        <v>7.0527013555699014E-5</v>
      </c>
      <c r="J7" s="42" t="str">
        <f t="shared" si="2"/>
        <v>Yes</v>
      </c>
    </row>
    <row r="8" spans="1:10" ht="15" x14ac:dyDescent="0.2">
      <c r="A8" s="39" t="s">
        <v>1617</v>
      </c>
      <c r="B8" s="40">
        <v>2393205</v>
      </c>
      <c r="C8" s="40">
        <v>2395046</v>
      </c>
      <c r="D8" s="41" t="s">
        <v>629</v>
      </c>
      <c r="E8" s="41">
        <f t="shared" si="0"/>
        <v>1842</v>
      </c>
      <c r="F8" s="42">
        <v>2</v>
      </c>
      <c r="G8" s="43">
        <v>214575</v>
      </c>
      <c r="H8" s="44">
        <f t="shared" si="3"/>
        <v>8.2286194914639788E-2</v>
      </c>
      <c r="I8" s="42">
        <f t="shared" si="1"/>
        <v>8.7313771592101297E-5</v>
      </c>
      <c r="J8" s="42" t="str">
        <f t="shared" si="2"/>
        <v>Yes</v>
      </c>
    </row>
    <row r="9" spans="1:10" ht="15" x14ac:dyDescent="0.2">
      <c r="A9" s="39" t="s">
        <v>1618</v>
      </c>
      <c r="B9" s="40">
        <v>2490256</v>
      </c>
      <c r="C9" s="40">
        <v>2491950</v>
      </c>
      <c r="D9" s="41" t="s">
        <v>629</v>
      </c>
      <c r="E9" s="41">
        <f t="shared" si="0"/>
        <v>1695</v>
      </c>
      <c r="F9" s="42">
        <v>2</v>
      </c>
      <c r="G9" s="43">
        <v>214575</v>
      </c>
      <c r="H9" s="44">
        <f t="shared" si="3"/>
        <v>7.5719381313960069E-2</v>
      </c>
      <c r="I9" s="42">
        <f t="shared" si="1"/>
        <v>6.8368085993641969E-5</v>
      </c>
      <c r="J9" s="42" t="str">
        <f t="shared" si="2"/>
        <v>Yes</v>
      </c>
    </row>
    <row r="10" spans="1:10" ht="15" x14ac:dyDescent="0.2">
      <c r="A10" s="39" t="s">
        <v>1619</v>
      </c>
      <c r="B10" s="40">
        <v>352706</v>
      </c>
      <c r="C10" s="40">
        <v>354592</v>
      </c>
      <c r="D10" s="41" t="s">
        <v>623</v>
      </c>
      <c r="E10" s="41">
        <f t="shared" si="0"/>
        <v>1887</v>
      </c>
      <c r="F10" s="42">
        <v>2</v>
      </c>
      <c r="G10" s="43">
        <v>214575</v>
      </c>
      <c r="H10" s="44">
        <f t="shared" si="3"/>
        <v>8.4296443976072361E-2</v>
      </c>
      <c r="I10" s="42">
        <f t="shared" si="1"/>
        <v>9.3729766910022327E-5</v>
      </c>
      <c r="J10" s="42" t="str">
        <f t="shared" si="2"/>
        <v>Yes</v>
      </c>
    </row>
    <row r="11" spans="1:10" ht="15" x14ac:dyDescent="0.2">
      <c r="A11" s="39" t="s">
        <v>1620</v>
      </c>
      <c r="B11" s="40">
        <v>3195320</v>
      </c>
      <c r="C11" s="40">
        <v>3196753</v>
      </c>
      <c r="D11" s="41" t="s">
        <v>629</v>
      </c>
      <c r="E11" s="41">
        <f t="shared" si="0"/>
        <v>1434</v>
      </c>
      <c r="F11" s="42">
        <v>2</v>
      </c>
      <c r="G11" s="43">
        <v>214575</v>
      </c>
      <c r="H11" s="44">
        <f t="shared" si="3"/>
        <v>6.4059936757651176E-2</v>
      </c>
      <c r="I11" s="42">
        <f t="shared" si="1"/>
        <v>4.1761505237936092E-5</v>
      </c>
      <c r="J11" s="42" t="str">
        <f t="shared" si="2"/>
        <v>Yes</v>
      </c>
    </row>
    <row r="12" spans="1:10" ht="15" x14ac:dyDescent="0.2">
      <c r="A12" s="39" t="s">
        <v>1621</v>
      </c>
      <c r="B12" s="40">
        <v>3060850</v>
      </c>
      <c r="C12" s="40">
        <v>3062994</v>
      </c>
      <c r="D12" s="41" t="s">
        <v>623</v>
      </c>
      <c r="E12" s="41">
        <f t="shared" si="0"/>
        <v>2145</v>
      </c>
      <c r="F12" s="42">
        <v>2</v>
      </c>
      <c r="G12" s="43">
        <v>214575</v>
      </c>
      <c r="H12" s="44">
        <f t="shared" si="3"/>
        <v>9.5821871928285743E-2</v>
      </c>
      <c r="I12" s="42">
        <f t="shared" si="1"/>
        <v>1.3649183903141626E-4</v>
      </c>
      <c r="J12" s="42" t="str">
        <f t="shared" si="2"/>
        <v>Yes</v>
      </c>
    </row>
    <row r="13" spans="1:10" ht="15" x14ac:dyDescent="0.2">
      <c r="A13" s="39" t="s">
        <v>1622</v>
      </c>
      <c r="B13" s="40">
        <v>2103391</v>
      </c>
      <c r="C13" s="40">
        <v>2104509</v>
      </c>
      <c r="D13" s="41" t="s">
        <v>629</v>
      </c>
      <c r="E13" s="41">
        <f t="shared" si="0"/>
        <v>1119</v>
      </c>
      <c r="F13" s="42">
        <v>2</v>
      </c>
      <c r="G13" s="43">
        <v>214575</v>
      </c>
      <c r="H13" s="44">
        <f t="shared" si="3"/>
        <v>4.9988193327623193E-2</v>
      </c>
      <c r="I13" s="42">
        <f t="shared" si="1"/>
        <v>2.0053458288593617E-5</v>
      </c>
      <c r="J13" s="42" t="str">
        <f t="shared" si="2"/>
        <v>Yes</v>
      </c>
    </row>
    <row r="14" spans="1:10" ht="15" x14ac:dyDescent="0.2">
      <c r="A14" s="39" t="s">
        <v>1623</v>
      </c>
      <c r="B14" s="40">
        <v>1324746</v>
      </c>
      <c r="C14" s="40">
        <v>1326641</v>
      </c>
      <c r="D14" s="41" t="s">
        <v>623</v>
      </c>
      <c r="E14" s="41">
        <f t="shared" si="0"/>
        <v>1896</v>
      </c>
      <c r="F14" s="42">
        <v>2</v>
      </c>
      <c r="G14" s="43">
        <v>214575</v>
      </c>
      <c r="H14" s="44">
        <f t="shared" si="3"/>
        <v>8.4698493788358864E-2</v>
      </c>
      <c r="I14" s="42">
        <f t="shared" si="1"/>
        <v>9.5048755890170256E-5</v>
      </c>
      <c r="J14" s="42" t="str">
        <f t="shared" si="2"/>
        <v>Yes</v>
      </c>
    </row>
    <row r="15" spans="1:10" ht="15" x14ac:dyDescent="0.2">
      <c r="A15" s="39" t="s">
        <v>1624</v>
      </c>
      <c r="B15" s="40">
        <v>3268415</v>
      </c>
      <c r="C15" s="40">
        <v>3269602</v>
      </c>
      <c r="D15" s="41" t="s">
        <v>623</v>
      </c>
      <c r="E15" s="41">
        <f t="shared" si="0"/>
        <v>1188</v>
      </c>
      <c r="F15" s="42">
        <v>2</v>
      </c>
      <c r="G15" s="43">
        <v>214575</v>
      </c>
      <c r="H15" s="44">
        <f t="shared" si="3"/>
        <v>5.30705752218198E-2</v>
      </c>
      <c r="I15" s="42">
        <f t="shared" si="1"/>
        <v>2.3941256696691227E-5</v>
      </c>
      <c r="J15" s="42" t="str">
        <f t="shared" si="2"/>
        <v>Yes</v>
      </c>
    </row>
    <row r="16" spans="1:10" ht="15" x14ac:dyDescent="0.2">
      <c r="A16" s="39" t="s">
        <v>1625</v>
      </c>
      <c r="B16" s="40">
        <v>1615763</v>
      </c>
      <c r="C16" s="40">
        <v>1616878</v>
      </c>
      <c r="D16" s="41" t="s">
        <v>623</v>
      </c>
      <c r="E16" s="41">
        <f t="shared" si="0"/>
        <v>1116</v>
      </c>
      <c r="F16" s="42">
        <v>2</v>
      </c>
      <c r="G16" s="43">
        <v>214575</v>
      </c>
      <c r="H16" s="44">
        <f t="shared" si="3"/>
        <v>4.9854176723527689E-2</v>
      </c>
      <c r="I16" s="42">
        <f t="shared" si="1"/>
        <v>1.9894596983816015E-5</v>
      </c>
      <c r="J16" s="42" t="str">
        <f t="shared" si="2"/>
        <v>Yes</v>
      </c>
    </row>
    <row r="17" spans="1:10" ht="15" x14ac:dyDescent="0.2">
      <c r="A17" s="39" t="s">
        <v>1626</v>
      </c>
      <c r="B17" s="40">
        <v>1837212</v>
      </c>
      <c r="C17" s="40">
        <v>1838747</v>
      </c>
      <c r="D17" s="41" t="s">
        <v>623</v>
      </c>
      <c r="E17" s="41">
        <f t="shared" si="0"/>
        <v>1536</v>
      </c>
      <c r="F17" s="42">
        <v>2</v>
      </c>
      <c r="G17" s="43">
        <v>214575</v>
      </c>
      <c r="H17" s="44">
        <f t="shared" si="3"/>
        <v>6.8616501296898322E-2</v>
      </c>
      <c r="I17" s="42">
        <f t="shared" si="1"/>
        <v>5.1147347825630796E-5</v>
      </c>
      <c r="J17" s="42" t="str">
        <f t="shared" si="2"/>
        <v>Yes</v>
      </c>
    </row>
    <row r="18" spans="1:10" ht="15" x14ac:dyDescent="0.2">
      <c r="A18" s="39" t="s">
        <v>1107</v>
      </c>
      <c r="B18" s="40">
        <v>176610</v>
      </c>
      <c r="C18" s="40">
        <v>176954</v>
      </c>
      <c r="D18" s="41" t="s">
        <v>623</v>
      </c>
      <c r="E18" s="41">
        <f t="shared" si="0"/>
        <v>345</v>
      </c>
      <c r="F18" s="42">
        <v>1</v>
      </c>
      <c r="G18" s="43">
        <v>214575</v>
      </c>
      <c r="H18" s="44">
        <f t="shared" si="3"/>
        <v>1.5411909470983023E-2</v>
      </c>
      <c r="I18" s="42">
        <f t="shared" si="1"/>
        <v>1.175502522929861E-4</v>
      </c>
      <c r="J18" s="42" t="str">
        <f t="shared" si="2"/>
        <v>Yes</v>
      </c>
    </row>
    <row r="19" spans="1:10" ht="15" x14ac:dyDescent="0.2">
      <c r="A19" s="39" t="s">
        <v>1273</v>
      </c>
      <c r="B19" s="40">
        <v>408177</v>
      </c>
      <c r="C19" s="40">
        <v>408461</v>
      </c>
      <c r="D19" s="41" t="s">
        <v>623</v>
      </c>
      <c r="E19" s="41">
        <f t="shared" si="0"/>
        <v>285</v>
      </c>
      <c r="F19" s="42">
        <v>1</v>
      </c>
      <c r="G19" s="43">
        <v>214575</v>
      </c>
      <c r="H19" s="44">
        <f t="shared" si="3"/>
        <v>1.2731577389072931E-2</v>
      </c>
      <c r="I19" s="42">
        <f t="shared" si="1"/>
        <v>8.0361904431724973E-5</v>
      </c>
      <c r="J19" s="42" t="str">
        <f t="shared" si="2"/>
        <v>Yes</v>
      </c>
    </row>
    <row r="20" spans="1:10" ht="15" x14ac:dyDescent="0.2">
      <c r="A20" s="39" t="s">
        <v>1281</v>
      </c>
      <c r="B20" s="40">
        <v>3448568</v>
      </c>
      <c r="C20" s="40">
        <v>3448759</v>
      </c>
      <c r="D20" s="41" t="s">
        <v>629</v>
      </c>
      <c r="E20" s="41">
        <f t="shared" si="0"/>
        <v>192</v>
      </c>
      <c r="F20" s="42">
        <v>1</v>
      </c>
      <c r="G20" s="43">
        <v>214575</v>
      </c>
      <c r="H20" s="44">
        <f t="shared" si="3"/>
        <v>8.5770626621122902E-3</v>
      </c>
      <c r="I20" s="42">
        <f t="shared" si="1"/>
        <v>3.6573350163271456E-5</v>
      </c>
      <c r="J20" s="42" t="str">
        <f t="shared" si="2"/>
        <v>Yes</v>
      </c>
    </row>
    <row r="21" spans="1:10" ht="15" x14ac:dyDescent="0.2">
      <c r="A21" s="39" t="s">
        <v>891</v>
      </c>
      <c r="B21" s="40">
        <v>4021945</v>
      </c>
      <c r="C21" s="40">
        <v>4022214</v>
      </c>
      <c r="D21" s="41" t="s">
        <v>623</v>
      </c>
      <c r="E21" s="41">
        <f t="shared" si="0"/>
        <v>270</v>
      </c>
      <c r="F21" s="42">
        <v>1</v>
      </c>
      <c r="G21" s="43">
        <v>214575</v>
      </c>
      <c r="H21" s="44">
        <f t="shared" si="3"/>
        <v>1.2061494368595408E-2</v>
      </c>
      <c r="I21" s="42">
        <f t="shared" si="1"/>
        <v>7.2157559609653532E-5</v>
      </c>
      <c r="J21" s="42" t="str">
        <f t="shared" si="2"/>
        <v>Yes</v>
      </c>
    </row>
    <row r="22" spans="1:10" ht="15" x14ac:dyDescent="0.2">
      <c r="A22" s="39" t="s">
        <v>1603</v>
      </c>
      <c r="B22" s="40">
        <v>382591</v>
      </c>
      <c r="C22" s="40">
        <v>382872</v>
      </c>
      <c r="D22" s="41" t="s">
        <v>629</v>
      </c>
      <c r="E22" s="41">
        <f t="shared" si="0"/>
        <v>282</v>
      </c>
      <c r="F22" s="42">
        <v>1</v>
      </c>
      <c r="G22" s="43">
        <v>214575</v>
      </c>
      <c r="H22" s="44">
        <f t="shared" si="3"/>
        <v>1.2597560784977428E-2</v>
      </c>
      <c r="I22" s="42">
        <f t="shared" si="1"/>
        <v>7.8686001645622561E-5</v>
      </c>
      <c r="J22" s="42" t="str">
        <f t="shared" si="2"/>
        <v>Yes</v>
      </c>
    </row>
    <row r="23" spans="1:10" ht="15" x14ac:dyDescent="0.2">
      <c r="A23" s="39" t="s">
        <v>1193</v>
      </c>
      <c r="B23" s="40">
        <v>508218</v>
      </c>
      <c r="C23" s="40">
        <v>508559</v>
      </c>
      <c r="D23" s="41" t="s">
        <v>623</v>
      </c>
      <c r="E23" s="41">
        <f t="shared" si="0"/>
        <v>342</v>
      </c>
      <c r="F23" s="42">
        <v>1</v>
      </c>
      <c r="G23" s="43">
        <v>214575</v>
      </c>
      <c r="H23" s="44">
        <f t="shared" si="3"/>
        <v>1.5277892866887518E-2</v>
      </c>
      <c r="I23" s="42">
        <f t="shared" si="1"/>
        <v>1.1552509641576947E-4</v>
      </c>
      <c r="J23" s="42" t="str">
        <f t="shared" si="2"/>
        <v>Yes</v>
      </c>
    </row>
    <row r="24" spans="1:10" ht="15" x14ac:dyDescent="0.2">
      <c r="A24" s="39" t="s">
        <v>1052</v>
      </c>
      <c r="B24" s="40">
        <v>1162247</v>
      </c>
      <c r="C24" s="40">
        <v>1162624</v>
      </c>
      <c r="D24" s="41" t="s">
        <v>623</v>
      </c>
      <c r="E24" s="41">
        <f t="shared" si="0"/>
        <v>378</v>
      </c>
      <c r="F24" s="42">
        <v>1</v>
      </c>
      <c r="G24" s="43">
        <v>214575</v>
      </c>
      <c r="H24" s="44">
        <f t="shared" si="3"/>
        <v>1.6886092116033573E-2</v>
      </c>
      <c r="I24" s="42">
        <f t="shared" si="1"/>
        <v>1.4097520361144866E-4</v>
      </c>
      <c r="J24" s="42" t="str">
        <f t="shared" si="2"/>
        <v>Yes</v>
      </c>
    </row>
    <row r="25" spans="1:10" ht="15" x14ac:dyDescent="0.2">
      <c r="A25" s="39" t="s">
        <v>1059</v>
      </c>
      <c r="B25" s="40">
        <v>1544384</v>
      </c>
      <c r="C25" s="40">
        <v>1544719</v>
      </c>
      <c r="D25" s="41" t="s">
        <v>629</v>
      </c>
      <c r="E25" s="41">
        <f t="shared" si="0"/>
        <v>336</v>
      </c>
      <c r="F25" s="42">
        <v>1</v>
      </c>
      <c r="G25" s="43">
        <v>214575</v>
      </c>
      <c r="H25" s="44">
        <f t="shared" si="3"/>
        <v>1.5009859658696509E-2</v>
      </c>
      <c r="I25" s="42">
        <f t="shared" si="1"/>
        <v>1.115270430681603E-4</v>
      </c>
      <c r="J25" s="42" t="str">
        <f t="shared" si="2"/>
        <v>Yes</v>
      </c>
    </row>
    <row r="26" spans="1:10" ht="15" x14ac:dyDescent="0.2">
      <c r="A26" s="39" t="s">
        <v>1216</v>
      </c>
      <c r="B26" s="40">
        <v>1545738</v>
      </c>
      <c r="C26" s="40">
        <v>1546028</v>
      </c>
      <c r="D26" s="41" t="s">
        <v>629</v>
      </c>
      <c r="E26" s="41">
        <f t="shared" si="0"/>
        <v>291</v>
      </c>
      <c r="F26" s="42">
        <v>1</v>
      </c>
      <c r="G26" s="43">
        <v>214575</v>
      </c>
      <c r="H26" s="44">
        <f t="shared" si="3"/>
        <v>1.299961059726394E-2</v>
      </c>
      <c r="I26" s="42">
        <f t="shared" si="1"/>
        <v>8.3766227670145632E-5</v>
      </c>
      <c r="J26" s="42" t="str">
        <f t="shared" si="2"/>
        <v>Yes</v>
      </c>
    </row>
    <row r="27" spans="1:10" ht="15" x14ac:dyDescent="0.2">
      <c r="A27" s="39" t="s">
        <v>952</v>
      </c>
      <c r="B27" s="40">
        <v>1879589</v>
      </c>
      <c r="C27" s="40">
        <v>1879948</v>
      </c>
      <c r="D27" s="41" t="s">
        <v>629</v>
      </c>
      <c r="E27" s="41">
        <f t="shared" si="0"/>
        <v>360</v>
      </c>
      <c r="F27" s="42">
        <v>1</v>
      </c>
      <c r="G27" s="43">
        <v>214575</v>
      </c>
      <c r="H27" s="44">
        <f t="shared" si="3"/>
        <v>1.6081992491460546E-2</v>
      </c>
      <c r="I27" s="42">
        <f t="shared" si="1"/>
        <v>1.2793713556680242E-4</v>
      </c>
      <c r="J27" s="42" t="str">
        <f t="shared" si="2"/>
        <v>Yes</v>
      </c>
    </row>
    <row r="28" spans="1:10" ht="15" x14ac:dyDescent="0.2">
      <c r="A28" s="39" t="s">
        <v>756</v>
      </c>
      <c r="B28" s="40">
        <v>2993638</v>
      </c>
      <c r="C28" s="40">
        <v>2993856</v>
      </c>
      <c r="D28" s="41" t="s">
        <v>623</v>
      </c>
      <c r="E28" s="41">
        <f t="shared" si="0"/>
        <v>219</v>
      </c>
      <c r="F28" s="42">
        <v>1</v>
      </c>
      <c r="G28" s="43">
        <v>214575</v>
      </c>
      <c r="H28" s="44">
        <f t="shared" si="3"/>
        <v>9.7832120989718319E-3</v>
      </c>
      <c r="I28" s="42">
        <f t="shared" si="1"/>
        <v>4.7544640468633048E-5</v>
      </c>
      <c r="J28" s="42" t="str">
        <f t="shared" si="2"/>
        <v>Yes</v>
      </c>
    </row>
    <row r="29" spans="1:10" ht="15" x14ac:dyDescent="0.2">
      <c r="A29" s="39" t="s">
        <v>862</v>
      </c>
      <c r="B29" s="40">
        <v>1216068</v>
      </c>
      <c r="C29" s="40">
        <v>1216340</v>
      </c>
      <c r="D29" s="41" t="s">
        <v>623</v>
      </c>
      <c r="E29" s="41">
        <f t="shared" si="0"/>
        <v>273</v>
      </c>
      <c r="F29" s="42">
        <v>1</v>
      </c>
      <c r="G29" s="43">
        <v>214575</v>
      </c>
      <c r="H29" s="44">
        <f t="shared" si="3"/>
        <v>1.2195510972690914E-2</v>
      </c>
      <c r="I29" s="42">
        <f t="shared" si="1"/>
        <v>7.376338530196147E-5</v>
      </c>
      <c r="J29" s="42" t="str">
        <f t="shared" si="2"/>
        <v>Yes</v>
      </c>
    </row>
    <row r="30" spans="1:10" ht="15" x14ac:dyDescent="0.2">
      <c r="A30" s="39" t="s">
        <v>930</v>
      </c>
      <c r="B30" s="40">
        <v>1218983</v>
      </c>
      <c r="C30" s="40">
        <v>1219201</v>
      </c>
      <c r="D30" s="41" t="s">
        <v>623</v>
      </c>
      <c r="E30" s="41">
        <f t="shared" si="0"/>
        <v>219</v>
      </c>
      <c r="F30" s="42">
        <v>1</v>
      </c>
      <c r="G30" s="43">
        <v>214575</v>
      </c>
      <c r="H30" s="44">
        <f t="shared" si="3"/>
        <v>9.7832120989718319E-3</v>
      </c>
      <c r="I30" s="42">
        <f t="shared" si="1"/>
        <v>4.7544640468633048E-5</v>
      </c>
      <c r="J30" s="42" t="str">
        <f t="shared" si="2"/>
        <v>Yes</v>
      </c>
    </row>
    <row r="31" spans="1:10" ht="15" x14ac:dyDescent="0.2">
      <c r="A31" s="39" t="s">
        <v>915</v>
      </c>
      <c r="B31" s="40">
        <v>4118515</v>
      </c>
      <c r="C31" s="40">
        <v>4118760</v>
      </c>
      <c r="D31" s="41" t="s">
        <v>623</v>
      </c>
      <c r="E31" s="41">
        <f t="shared" si="0"/>
        <v>246</v>
      </c>
      <c r="F31" s="42">
        <v>1</v>
      </c>
      <c r="G31" s="43">
        <v>214575</v>
      </c>
      <c r="H31" s="44">
        <f t="shared" si="3"/>
        <v>1.0989361535831372E-2</v>
      </c>
      <c r="I31" s="42">
        <f t="shared" si="1"/>
        <v>5.9942470550744531E-5</v>
      </c>
      <c r="J31" s="42" t="str">
        <f t="shared" si="2"/>
        <v>Yes</v>
      </c>
    </row>
    <row r="32" spans="1:10" ht="15" x14ac:dyDescent="0.2">
      <c r="A32" s="41" t="s">
        <v>1612</v>
      </c>
      <c r="B32" s="40">
        <v>1295446</v>
      </c>
      <c r="C32" s="40">
        <v>1298121</v>
      </c>
      <c r="D32" s="41" t="s">
        <v>629</v>
      </c>
      <c r="E32" s="41">
        <f t="shared" si="0"/>
        <v>2676</v>
      </c>
      <c r="F32" s="42">
        <v>2</v>
      </c>
      <c r="G32" s="43">
        <v>214575</v>
      </c>
      <c r="H32" s="44">
        <f t="shared" si="3"/>
        <v>0.11954281085319005</v>
      </c>
      <c r="I32" s="42">
        <f t="shared" si="1"/>
        <v>2.6037464647410413E-4</v>
      </c>
      <c r="J32" s="42" t="str">
        <f t="shared" si="2"/>
        <v>No</v>
      </c>
    </row>
    <row r="33" spans="1:10" ht="15" x14ac:dyDescent="0.2">
      <c r="A33" s="41" t="s">
        <v>1613</v>
      </c>
      <c r="B33" s="40">
        <v>3714061</v>
      </c>
      <c r="C33" s="40">
        <v>3716394</v>
      </c>
      <c r="D33" s="41" t="s">
        <v>629</v>
      </c>
      <c r="E33" s="41">
        <f t="shared" si="0"/>
        <v>2334</v>
      </c>
      <c r="F33" s="42">
        <v>2</v>
      </c>
      <c r="G33" s="43">
        <v>214575</v>
      </c>
      <c r="H33" s="44">
        <f t="shared" si="3"/>
        <v>0.10426491798630254</v>
      </c>
      <c r="I33" s="42">
        <f t="shared" si="1"/>
        <v>1.7473952298152629E-4</v>
      </c>
      <c r="J33" s="42" t="str">
        <f t="shared" si="2"/>
        <v>No</v>
      </c>
    </row>
    <row r="34" spans="1:10" ht="15" x14ac:dyDescent="0.2">
      <c r="A34" s="41" t="s">
        <v>1208</v>
      </c>
      <c r="B34" s="40">
        <v>3389520</v>
      </c>
      <c r="C34" s="40">
        <v>3390449</v>
      </c>
      <c r="D34" s="41" t="s">
        <v>623</v>
      </c>
      <c r="E34" s="41">
        <f t="shared" si="0"/>
        <v>930</v>
      </c>
      <c r="F34" s="42">
        <v>1</v>
      </c>
      <c r="G34" s="43">
        <v>214575</v>
      </c>
      <c r="H34" s="44">
        <f t="shared" si="3"/>
        <v>4.1545147269606411E-2</v>
      </c>
      <c r="I34" s="42">
        <f t="shared" si="1"/>
        <v>8.3946562709036332E-4</v>
      </c>
      <c r="J34" s="42" t="str">
        <f t="shared" si="2"/>
        <v>No</v>
      </c>
    </row>
    <row r="35" spans="1:10" ht="15" x14ac:dyDescent="0.2">
      <c r="A35" s="41" t="s">
        <v>1154</v>
      </c>
      <c r="B35" s="40">
        <v>926728</v>
      </c>
      <c r="C35" s="40">
        <v>927432</v>
      </c>
      <c r="D35" s="41" t="s">
        <v>629</v>
      </c>
      <c r="E35" s="41">
        <f t="shared" si="0"/>
        <v>705</v>
      </c>
      <c r="F35" s="42">
        <v>1</v>
      </c>
      <c r="G35" s="43">
        <v>214575</v>
      </c>
      <c r="H35" s="44">
        <f t="shared" si="3"/>
        <v>3.1493901962443567E-2</v>
      </c>
      <c r="I35" s="42">
        <f t="shared" si="1"/>
        <v>4.8564230370429229E-4</v>
      </c>
      <c r="J35" s="42" t="str">
        <f t="shared" si="2"/>
        <v>No</v>
      </c>
    </row>
    <row r="36" spans="1:10" ht="15" x14ac:dyDescent="0.2">
      <c r="A36" s="41" t="s">
        <v>1277</v>
      </c>
      <c r="B36" s="40">
        <v>1404741</v>
      </c>
      <c r="C36" s="40">
        <v>1405649</v>
      </c>
      <c r="D36" s="41" t="s">
        <v>623</v>
      </c>
      <c r="E36" s="41">
        <f t="shared" si="0"/>
        <v>909</v>
      </c>
      <c r="F36" s="42">
        <v>1</v>
      </c>
      <c r="G36" s="43">
        <v>214575</v>
      </c>
      <c r="H36" s="44">
        <f t="shared" si="3"/>
        <v>4.0607031040937873E-2</v>
      </c>
      <c r="I36" s="42">
        <f t="shared" si="1"/>
        <v>8.0248231022539418E-4</v>
      </c>
      <c r="J36" s="42" t="str">
        <f t="shared" si="2"/>
        <v>No</v>
      </c>
    </row>
    <row r="37" spans="1:10" ht="15" x14ac:dyDescent="0.2">
      <c r="A37" s="41" t="s">
        <v>792</v>
      </c>
      <c r="B37" s="40">
        <v>1400247</v>
      </c>
      <c r="C37" s="40">
        <v>1401773</v>
      </c>
      <c r="D37" s="41" t="s">
        <v>629</v>
      </c>
      <c r="E37" s="41">
        <f t="shared" si="0"/>
        <v>1527</v>
      </c>
      <c r="F37" s="42">
        <v>1</v>
      </c>
      <c r="G37" s="43">
        <v>214575</v>
      </c>
      <c r="H37" s="44">
        <f t="shared" si="3"/>
        <v>6.8214451484611818E-2</v>
      </c>
      <c r="I37" s="42">
        <f t="shared" si="1"/>
        <v>2.2234582798779101E-3</v>
      </c>
      <c r="J37" s="42" t="str">
        <f t="shared" si="2"/>
        <v>No</v>
      </c>
    </row>
    <row r="38" spans="1:10" ht="15" x14ac:dyDescent="0.2">
      <c r="A38" s="41" t="s">
        <v>1128</v>
      </c>
      <c r="B38" s="40">
        <v>4217109</v>
      </c>
      <c r="C38" s="40">
        <v>4218413</v>
      </c>
      <c r="D38" s="41" t="s">
        <v>623</v>
      </c>
      <c r="E38" s="41">
        <f t="shared" si="0"/>
        <v>1305</v>
      </c>
      <c r="F38" s="42">
        <v>1</v>
      </c>
      <c r="G38" s="43">
        <v>214575</v>
      </c>
      <c r="H38" s="44">
        <f t="shared" si="3"/>
        <v>5.8297222781544478E-2</v>
      </c>
      <c r="I38" s="42">
        <f t="shared" si="1"/>
        <v>1.6346623751882783E-3</v>
      </c>
      <c r="J38" s="42" t="str">
        <f t="shared" si="2"/>
        <v>No</v>
      </c>
    </row>
    <row r="39" spans="1:10" ht="15" x14ac:dyDescent="0.2">
      <c r="A39" s="41" t="s">
        <v>923</v>
      </c>
      <c r="B39" s="40">
        <v>3277856</v>
      </c>
      <c r="C39" s="40">
        <v>3278665</v>
      </c>
      <c r="D39" s="41" t="s">
        <v>629</v>
      </c>
      <c r="E39" s="41">
        <f t="shared" si="0"/>
        <v>810</v>
      </c>
      <c r="F39" s="42">
        <v>1</v>
      </c>
      <c r="G39" s="43">
        <v>214575</v>
      </c>
      <c r="H39" s="44">
        <f t="shared" si="3"/>
        <v>3.6184483105786223E-2</v>
      </c>
      <c r="I39" s="42">
        <f t="shared" si="1"/>
        <v>6.3907832798648645E-4</v>
      </c>
      <c r="J39" s="42" t="str">
        <f t="shared" si="2"/>
        <v>No</v>
      </c>
    </row>
    <row r="40" spans="1:10" ht="15" x14ac:dyDescent="0.2">
      <c r="A40" s="41" t="s">
        <v>1206</v>
      </c>
      <c r="B40" s="40">
        <v>2365018</v>
      </c>
      <c r="C40" s="40">
        <v>2365620</v>
      </c>
      <c r="D40" s="41" t="s">
        <v>629</v>
      </c>
      <c r="E40" s="41">
        <f t="shared" si="0"/>
        <v>603</v>
      </c>
      <c r="F40" s="42">
        <v>1</v>
      </c>
      <c r="G40" s="43">
        <v>214575</v>
      </c>
      <c r="H40" s="44">
        <f t="shared" si="3"/>
        <v>2.6937337423196414E-2</v>
      </c>
      <c r="I40" s="42">
        <f t="shared" si="1"/>
        <v>3.563599942513207E-4</v>
      </c>
      <c r="J40" s="42" t="str">
        <f t="shared" si="2"/>
        <v>No</v>
      </c>
    </row>
    <row r="41" spans="1:10" ht="15" x14ac:dyDescent="0.2">
      <c r="A41" s="41" t="s">
        <v>1099</v>
      </c>
      <c r="B41" s="40">
        <v>2497057</v>
      </c>
      <c r="C41" s="40">
        <v>2498295</v>
      </c>
      <c r="D41" s="41" t="s">
        <v>629</v>
      </c>
      <c r="E41" s="41">
        <f t="shared" si="0"/>
        <v>1239</v>
      </c>
      <c r="F41" s="42">
        <v>1</v>
      </c>
      <c r="G41" s="43">
        <v>214575</v>
      </c>
      <c r="H41" s="44">
        <f t="shared" si="3"/>
        <v>5.5348857491443373E-2</v>
      </c>
      <c r="I41" s="42">
        <f t="shared" si="1"/>
        <v>1.4763836866069635E-3</v>
      </c>
      <c r="J41" s="42" t="str">
        <f t="shared" si="2"/>
        <v>No</v>
      </c>
    </row>
    <row r="42" spans="1:10" ht="15" x14ac:dyDescent="0.2">
      <c r="A42" s="41" t="s">
        <v>1104</v>
      </c>
      <c r="B42" s="40">
        <v>4309448</v>
      </c>
      <c r="C42" s="40">
        <v>4310980</v>
      </c>
      <c r="D42" s="41" t="s">
        <v>629</v>
      </c>
      <c r="E42" s="41">
        <f t="shared" si="0"/>
        <v>1533</v>
      </c>
      <c r="F42" s="42">
        <v>1</v>
      </c>
      <c r="G42" s="43">
        <v>214575</v>
      </c>
      <c r="H42" s="44">
        <f t="shared" si="3"/>
        <v>6.8482484692802825E-2</v>
      </c>
      <c r="I42" s="42">
        <f t="shared" si="1"/>
        <v>2.2405676487802229E-3</v>
      </c>
      <c r="J42" s="42" t="str">
        <f t="shared" si="2"/>
        <v>No</v>
      </c>
    </row>
    <row r="43" spans="1:10" ht="15" x14ac:dyDescent="0.2">
      <c r="A43" s="41" t="s">
        <v>759</v>
      </c>
      <c r="B43" s="40">
        <v>472966</v>
      </c>
      <c r="C43" s="40">
        <v>474252</v>
      </c>
      <c r="D43" s="41" t="s">
        <v>623</v>
      </c>
      <c r="E43" s="41">
        <f t="shared" si="0"/>
        <v>1287</v>
      </c>
      <c r="F43" s="42">
        <v>1</v>
      </c>
      <c r="G43" s="43">
        <v>214575</v>
      </c>
      <c r="H43" s="44">
        <f t="shared" si="3"/>
        <v>5.749312315697145E-2</v>
      </c>
      <c r="I43" s="42">
        <f t="shared" si="1"/>
        <v>1.590727614161902E-3</v>
      </c>
      <c r="J43" s="42" t="str">
        <f t="shared" si="2"/>
        <v>No</v>
      </c>
    </row>
    <row r="44" spans="1:10" ht="15" x14ac:dyDescent="0.2">
      <c r="A44" s="41" t="s">
        <v>1221</v>
      </c>
      <c r="B44" s="40">
        <v>1718493</v>
      </c>
      <c r="C44" s="40">
        <v>1719602</v>
      </c>
      <c r="D44" s="41" t="s">
        <v>629</v>
      </c>
      <c r="E44" s="41">
        <f t="shared" si="0"/>
        <v>1110</v>
      </c>
      <c r="F44" s="42">
        <v>1</v>
      </c>
      <c r="G44" s="43">
        <v>214575</v>
      </c>
      <c r="H44" s="44">
        <f t="shared" si="3"/>
        <v>4.9586143515336682E-2</v>
      </c>
      <c r="I44" s="42">
        <f t="shared" si="1"/>
        <v>1.1894980617347395E-3</v>
      </c>
      <c r="J44" s="42" t="str">
        <f t="shared" si="2"/>
        <v>No</v>
      </c>
    </row>
    <row r="45" spans="1:10" ht="15" x14ac:dyDescent="0.2">
      <c r="A45" s="41" t="s">
        <v>1247</v>
      </c>
      <c r="B45" s="40">
        <v>1960062</v>
      </c>
      <c r="C45" s="40">
        <v>1961795</v>
      </c>
      <c r="D45" s="41" t="s">
        <v>623</v>
      </c>
      <c r="E45" s="41">
        <f t="shared" si="0"/>
        <v>1734</v>
      </c>
      <c r="F45" s="42">
        <v>1</v>
      </c>
      <c r="G45" s="43">
        <v>214575</v>
      </c>
      <c r="H45" s="44">
        <f t="shared" si="3"/>
        <v>7.7461597167201621E-2</v>
      </c>
      <c r="I45" s="42">
        <f t="shared" si="1"/>
        <v>2.8496275681595407E-3</v>
      </c>
      <c r="J45" s="42" t="str">
        <f t="shared" si="2"/>
        <v>No</v>
      </c>
    </row>
    <row r="46" spans="1:10" ht="15" x14ac:dyDescent="0.2">
      <c r="A46" s="41" t="s">
        <v>832</v>
      </c>
      <c r="B46" s="40">
        <v>1788435</v>
      </c>
      <c r="C46" s="40">
        <v>1789481</v>
      </c>
      <c r="D46" s="41" t="s">
        <v>623</v>
      </c>
      <c r="E46" s="41">
        <f t="shared" si="0"/>
        <v>1047</v>
      </c>
      <c r="F46" s="42">
        <v>1</v>
      </c>
      <c r="G46" s="43">
        <v>214575</v>
      </c>
      <c r="H46" s="44">
        <f t="shared" si="3"/>
        <v>4.6771794829331088E-2</v>
      </c>
      <c r="I46" s="42">
        <f t="shared" si="1"/>
        <v>1.0602852013908981E-3</v>
      </c>
      <c r="J46" s="42" t="str">
        <f t="shared" si="2"/>
        <v>No</v>
      </c>
    </row>
    <row r="47" spans="1:10" ht="15" x14ac:dyDescent="0.2">
      <c r="A47" s="41" t="s">
        <v>1149</v>
      </c>
      <c r="B47" s="40">
        <v>120178</v>
      </c>
      <c r="C47" s="40">
        <v>121551</v>
      </c>
      <c r="D47" s="41" t="s">
        <v>629</v>
      </c>
      <c r="E47" s="41">
        <f t="shared" si="0"/>
        <v>1374</v>
      </c>
      <c r="F47" s="42">
        <v>1</v>
      </c>
      <c r="G47" s="43">
        <v>214575</v>
      </c>
      <c r="H47" s="44">
        <f t="shared" si="3"/>
        <v>6.1379604675741078E-2</v>
      </c>
      <c r="I47" s="42">
        <f t="shared" si="1"/>
        <v>1.8083918271984967E-3</v>
      </c>
      <c r="J47" s="42" t="str">
        <f t="shared" si="2"/>
        <v>No</v>
      </c>
    </row>
    <row r="48" spans="1:10" ht="15" x14ac:dyDescent="0.2">
      <c r="A48" s="41" t="s">
        <v>794</v>
      </c>
      <c r="B48" s="40">
        <v>1803094</v>
      </c>
      <c r="C48" s="40">
        <v>1804993</v>
      </c>
      <c r="D48" s="41" t="s">
        <v>623</v>
      </c>
      <c r="E48" s="41">
        <f t="shared" si="0"/>
        <v>1900</v>
      </c>
      <c r="F48" s="42">
        <v>1</v>
      </c>
      <c r="G48" s="43">
        <v>214575</v>
      </c>
      <c r="H48" s="44">
        <f t="shared" si="3"/>
        <v>8.4877182593819545E-2</v>
      </c>
      <c r="I48" s="42">
        <f t="shared" si="1"/>
        <v>3.4045889734124479E-3</v>
      </c>
      <c r="J48" s="42" t="str">
        <f t="shared" si="2"/>
        <v>No</v>
      </c>
    </row>
    <row r="49" spans="1:10" ht="15" x14ac:dyDescent="0.2">
      <c r="A49" s="41" t="s">
        <v>1001</v>
      </c>
      <c r="B49" s="40">
        <v>2139759</v>
      </c>
      <c r="C49" s="40">
        <v>2141612</v>
      </c>
      <c r="D49" s="41" t="s">
        <v>629</v>
      </c>
      <c r="E49" s="41">
        <f t="shared" si="0"/>
        <v>1854</v>
      </c>
      <c r="F49" s="42">
        <v>1</v>
      </c>
      <c r="G49" s="43">
        <v>214575</v>
      </c>
      <c r="H49" s="44">
        <f t="shared" si="3"/>
        <v>8.2822261331021801E-2</v>
      </c>
      <c r="I49" s="42">
        <f t="shared" si="1"/>
        <v>3.2461435880768441E-3</v>
      </c>
      <c r="J49" s="42" t="str">
        <f t="shared" si="2"/>
        <v>No</v>
      </c>
    </row>
    <row r="50" spans="1:10" ht="15" x14ac:dyDescent="0.2">
      <c r="A50" s="41" t="s">
        <v>916</v>
      </c>
      <c r="B50" s="40">
        <v>697513</v>
      </c>
      <c r="C50" s="40">
        <v>699177</v>
      </c>
      <c r="D50" s="41" t="s">
        <v>629</v>
      </c>
      <c r="E50" s="41">
        <f t="shared" si="0"/>
        <v>1665</v>
      </c>
      <c r="F50" s="42">
        <v>1</v>
      </c>
      <c r="G50" s="43">
        <v>214575</v>
      </c>
      <c r="H50" s="44">
        <f t="shared" si="3"/>
        <v>7.437921527300502E-2</v>
      </c>
      <c r="I50" s="42">
        <f t="shared" si="1"/>
        <v>2.6327229506770689E-3</v>
      </c>
      <c r="J50" s="42" t="str">
        <f t="shared" si="2"/>
        <v>No</v>
      </c>
    </row>
    <row r="51" spans="1:10" ht="15" x14ac:dyDescent="0.2">
      <c r="A51" s="41" t="s">
        <v>1198</v>
      </c>
      <c r="B51" s="40">
        <v>3917402</v>
      </c>
      <c r="C51" s="40">
        <v>3918265</v>
      </c>
      <c r="D51" s="41" t="s">
        <v>629</v>
      </c>
      <c r="E51" s="41">
        <f t="shared" si="0"/>
        <v>864</v>
      </c>
      <c r="F51" s="42">
        <v>1</v>
      </c>
      <c r="G51" s="43">
        <v>214575</v>
      </c>
      <c r="H51" s="44">
        <f t="shared" si="3"/>
        <v>3.8596781979505307E-2</v>
      </c>
      <c r="I51" s="42">
        <f t="shared" si="1"/>
        <v>7.2596433793847837E-4</v>
      </c>
      <c r="J51" s="42" t="str">
        <f t="shared" si="2"/>
        <v>No</v>
      </c>
    </row>
    <row r="52" spans="1:10" ht="15" x14ac:dyDescent="0.2">
      <c r="A52" s="41" t="s">
        <v>1270</v>
      </c>
      <c r="B52" s="40">
        <v>197928</v>
      </c>
      <c r="C52" s="40">
        <v>200360</v>
      </c>
      <c r="D52" s="41" t="s">
        <v>623</v>
      </c>
      <c r="E52" s="41">
        <f t="shared" si="0"/>
        <v>2433</v>
      </c>
      <c r="F52" s="42">
        <v>1</v>
      </c>
      <c r="G52" s="43">
        <v>214575</v>
      </c>
      <c r="H52" s="44">
        <f t="shared" si="3"/>
        <v>0.10868746592145419</v>
      </c>
      <c r="I52" s="42">
        <f t="shared" si="1"/>
        <v>5.495457813815996E-3</v>
      </c>
      <c r="J52" s="42" t="str">
        <f t="shared" si="2"/>
        <v>No</v>
      </c>
    </row>
    <row r="53" spans="1:10" ht="15" x14ac:dyDescent="0.2">
      <c r="A53" s="41" t="s">
        <v>1138</v>
      </c>
      <c r="B53" s="40">
        <v>2915057</v>
      </c>
      <c r="C53" s="40">
        <v>2917813</v>
      </c>
      <c r="D53" s="41" t="s">
        <v>623</v>
      </c>
      <c r="E53" s="41">
        <f t="shared" si="0"/>
        <v>2757</v>
      </c>
      <c r="F53" s="42">
        <v>1</v>
      </c>
      <c r="G53" s="43">
        <v>214575</v>
      </c>
      <c r="H53" s="44">
        <f t="shared" si="3"/>
        <v>0.12316125916376867</v>
      </c>
      <c r="I53" s="42">
        <f t="shared" si="1"/>
        <v>6.9894562873894506E-3</v>
      </c>
      <c r="J53" s="42" t="str">
        <f t="shared" si="2"/>
        <v>No</v>
      </c>
    </row>
    <row r="54" spans="1:10" ht="15" x14ac:dyDescent="0.2">
      <c r="A54" s="41" t="s">
        <v>751</v>
      </c>
      <c r="B54" s="40">
        <v>4473340</v>
      </c>
      <c r="C54" s="40">
        <v>4474053</v>
      </c>
      <c r="D54" s="41" t="s">
        <v>629</v>
      </c>
      <c r="E54" s="41">
        <f t="shared" si="0"/>
        <v>714</v>
      </c>
      <c r="F54" s="42">
        <v>1</v>
      </c>
      <c r="G54" s="43">
        <v>214575</v>
      </c>
      <c r="H54" s="44">
        <f t="shared" si="3"/>
        <v>3.1895951774730077E-2</v>
      </c>
      <c r="I54" s="42">
        <f t="shared" si="1"/>
        <v>4.9798768489384138E-4</v>
      </c>
      <c r="J54" s="42" t="str">
        <f t="shared" si="2"/>
        <v>No</v>
      </c>
    </row>
    <row r="55" spans="1:10" ht="15" x14ac:dyDescent="0.2">
      <c r="A55" s="41" t="s">
        <v>1201</v>
      </c>
      <c r="B55" s="40">
        <v>327261</v>
      </c>
      <c r="C55" s="40">
        <v>328733</v>
      </c>
      <c r="D55" s="41" t="s">
        <v>629</v>
      </c>
      <c r="E55" s="41">
        <f t="shared" si="0"/>
        <v>1473</v>
      </c>
      <c r="F55" s="42">
        <v>1</v>
      </c>
      <c r="G55" s="43">
        <v>214575</v>
      </c>
      <c r="H55" s="44">
        <f t="shared" si="3"/>
        <v>6.5802152610892728E-2</v>
      </c>
      <c r="I55" s="42">
        <f t="shared" si="1"/>
        <v>2.0722918508702115E-3</v>
      </c>
      <c r="J55" s="42" t="str">
        <f t="shared" si="2"/>
        <v>No</v>
      </c>
    </row>
    <row r="56" spans="1:10" ht="15" x14ac:dyDescent="0.2">
      <c r="A56" s="41" t="s">
        <v>1164</v>
      </c>
      <c r="B56" s="40">
        <v>3903720</v>
      </c>
      <c r="C56" s="40">
        <v>3905597</v>
      </c>
      <c r="D56" s="41" t="s">
        <v>629</v>
      </c>
      <c r="E56" s="41">
        <f t="shared" si="0"/>
        <v>1878</v>
      </c>
      <c r="F56" s="42">
        <v>1</v>
      </c>
      <c r="G56" s="43">
        <v>214575</v>
      </c>
      <c r="H56" s="44">
        <f t="shared" si="3"/>
        <v>8.3894394163785843E-2</v>
      </c>
      <c r="I56" s="42">
        <f t="shared" si="1"/>
        <v>3.3283669158241658E-3</v>
      </c>
      <c r="J56" s="42" t="str">
        <f t="shared" si="2"/>
        <v>No</v>
      </c>
    </row>
    <row r="57" spans="1:10" ht="15" x14ac:dyDescent="0.2">
      <c r="A57" s="41" t="s">
        <v>1604</v>
      </c>
      <c r="B57" s="40">
        <v>2219692</v>
      </c>
      <c r="C57" s="40">
        <v>2221989</v>
      </c>
      <c r="D57" s="41" t="s">
        <v>629</v>
      </c>
      <c r="E57" s="41">
        <f t="shared" si="0"/>
        <v>2298</v>
      </c>
      <c r="F57" s="42">
        <v>1</v>
      </c>
      <c r="G57" s="43">
        <v>214575</v>
      </c>
      <c r="H57" s="44">
        <f t="shared" si="3"/>
        <v>0.10265671873715648</v>
      </c>
      <c r="I57" s="42">
        <f t="shared" si="1"/>
        <v>4.9220985622453473E-3</v>
      </c>
      <c r="J57" s="42" t="str">
        <f t="shared" si="2"/>
        <v>No</v>
      </c>
    </row>
    <row r="58" spans="1:10" ht="15" x14ac:dyDescent="0.2">
      <c r="A58" s="41" t="s">
        <v>1132</v>
      </c>
      <c r="B58" s="40">
        <v>809344</v>
      </c>
      <c r="C58" s="40">
        <v>810384</v>
      </c>
      <c r="D58" s="41" t="s">
        <v>623</v>
      </c>
      <c r="E58" s="41">
        <f t="shared" si="0"/>
        <v>1041</v>
      </c>
      <c r="F58" s="42">
        <v>1</v>
      </c>
      <c r="G58" s="43">
        <v>214575</v>
      </c>
      <c r="H58" s="44">
        <f t="shared" si="3"/>
        <v>4.6503761621140075E-2</v>
      </c>
      <c r="I58" s="42">
        <f t="shared" si="1"/>
        <v>1.0483543379911087E-3</v>
      </c>
      <c r="J58" s="42" t="str">
        <f t="shared" si="2"/>
        <v>No</v>
      </c>
    </row>
    <row r="59" spans="1:10" ht="15" x14ac:dyDescent="0.2">
      <c r="A59" s="41" t="s">
        <v>1181</v>
      </c>
      <c r="B59" s="40">
        <v>829972</v>
      </c>
      <c r="C59" s="40">
        <v>830643</v>
      </c>
      <c r="D59" s="41" t="s">
        <v>629</v>
      </c>
      <c r="E59" s="41">
        <f t="shared" si="0"/>
        <v>672</v>
      </c>
      <c r="F59" s="42">
        <v>1</v>
      </c>
      <c r="G59" s="43">
        <v>214575</v>
      </c>
      <c r="H59" s="44">
        <f t="shared" si="3"/>
        <v>3.0019719317393018E-2</v>
      </c>
      <c r="I59" s="42">
        <f t="shared" si="1"/>
        <v>4.4167472375800099E-4</v>
      </c>
      <c r="J59" s="42" t="str">
        <f t="shared" si="2"/>
        <v>No</v>
      </c>
    </row>
    <row r="60" spans="1:10" ht="15" x14ac:dyDescent="0.2">
      <c r="A60" s="41" t="s">
        <v>838</v>
      </c>
      <c r="B60" s="40">
        <v>1741413</v>
      </c>
      <c r="C60" s="40">
        <v>1742561</v>
      </c>
      <c r="D60" s="41" t="s">
        <v>623</v>
      </c>
      <c r="E60" s="41">
        <f t="shared" si="0"/>
        <v>1149</v>
      </c>
      <c r="F60" s="42">
        <v>1</v>
      </c>
      <c r="G60" s="43">
        <v>214575</v>
      </c>
      <c r="H60" s="44">
        <f t="shared" si="3"/>
        <v>5.1328359368578241E-2</v>
      </c>
      <c r="I60" s="42">
        <f t="shared" si="1"/>
        <v>1.2730795543689499E-3</v>
      </c>
      <c r="J60" s="42" t="str">
        <f t="shared" si="2"/>
        <v>No</v>
      </c>
    </row>
    <row r="61" spans="1:10" ht="15" x14ac:dyDescent="0.2">
      <c r="A61" s="41" t="s">
        <v>1136</v>
      </c>
      <c r="B61" s="40">
        <v>1968504</v>
      </c>
      <c r="C61" s="40">
        <v>1969364</v>
      </c>
      <c r="D61" s="41" t="s">
        <v>629</v>
      </c>
      <c r="E61" s="41">
        <f t="shared" si="0"/>
        <v>861</v>
      </c>
      <c r="F61" s="42">
        <v>1</v>
      </c>
      <c r="G61" s="43">
        <v>214575</v>
      </c>
      <c r="H61" s="44">
        <f t="shared" si="3"/>
        <v>3.8462765375409803E-2</v>
      </c>
      <c r="I61" s="42">
        <f t="shared" si="1"/>
        <v>7.2099587811513821E-4</v>
      </c>
      <c r="J61" s="42" t="str">
        <f t="shared" si="2"/>
        <v>No</v>
      </c>
    </row>
    <row r="62" spans="1:10" ht="15" x14ac:dyDescent="0.2">
      <c r="A62" s="41" t="s">
        <v>946</v>
      </c>
      <c r="B62" s="40">
        <v>646631</v>
      </c>
      <c r="C62" s="40">
        <v>647509</v>
      </c>
      <c r="D62" s="41" t="s">
        <v>629</v>
      </c>
      <c r="E62" s="41">
        <f t="shared" si="0"/>
        <v>879</v>
      </c>
      <c r="F62" s="42">
        <v>1</v>
      </c>
      <c r="G62" s="43">
        <v>214575</v>
      </c>
      <c r="H62" s="44">
        <f t="shared" si="3"/>
        <v>3.9266864999982831E-2</v>
      </c>
      <c r="I62" s="42">
        <f t="shared" si="1"/>
        <v>7.5105574832123878E-4</v>
      </c>
      <c r="J62" s="42" t="str">
        <f t="shared" si="2"/>
        <v>No</v>
      </c>
    </row>
    <row r="63" spans="1:10" ht="15" x14ac:dyDescent="0.2">
      <c r="A63" s="41" t="s">
        <v>927</v>
      </c>
      <c r="B63" s="40">
        <v>923264</v>
      </c>
      <c r="C63" s="40">
        <v>925540</v>
      </c>
      <c r="D63" s="41" t="s">
        <v>623</v>
      </c>
      <c r="E63" s="41">
        <f t="shared" si="0"/>
        <v>2277</v>
      </c>
      <c r="F63" s="42">
        <v>1</v>
      </c>
      <c r="G63" s="43">
        <v>214575</v>
      </c>
      <c r="H63" s="44">
        <f t="shared" si="3"/>
        <v>0.10171860250848795</v>
      </c>
      <c r="I63" s="42">
        <f t="shared" si="1"/>
        <v>4.835546927890455E-3</v>
      </c>
      <c r="J63" s="42" t="str">
        <f t="shared" si="2"/>
        <v>No</v>
      </c>
    </row>
    <row r="64" spans="1:10" ht="15" x14ac:dyDescent="0.2">
      <c r="A64" s="41" t="s">
        <v>807</v>
      </c>
      <c r="B64" s="40">
        <v>2731600</v>
      </c>
      <c r="C64" s="40">
        <v>2734173</v>
      </c>
      <c r="D64" s="41" t="s">
        <v>629</v>
      </c>
      <c r="E64" s="41">
        <f t="shared" si="0"/>
        <v>2574</v>
      </c>
      <c r="F64" s="42">
        <v>1</v>
      </c>
      <c r="G64" s="43">
        <v>214575</v>
      </c>
      <c r="H64" s="44">
        <f t="shared" si="3"/>
        <v>0.1149862463139429</v>
      </c>
      <c r="I64" s="42">
        <f t="shared" si="1"/>
        <v>6.125339767933502E-3</v>
      </c>
      <c r="J64" s="42" t="str">
        <f t="shared" si="2"/>
        <v>No</v>
      </c>
    </row>
    <row r="65" spans="1:10" ht="15" x14ac:dyDescent="0.2">
      <c r="A65" s="41" t="s">
        <v>1134</v>
      </c>
      <c r="B65" s="40">
        <v>457426</v>
      </c>
      <c r="C65" s="40">
        <v>458700</v>
      </c>
      <c r="D65" s="41" t="s">
        <v>623</v>
      </c>
      <c r="E65" s="41">
        <f t="shared" si="0"/>
        <v>1275</v>
      </c>
      <c r="F65" s="42">
        <v>1</v>
      </c>
      <c r="G65" s="43">
        <v>214575</v>
      </c>
      <c r="H65" s="44">
        <f t="shared" si="3"/>
        <v>5.6957056740589429E-2</v>
      </c>
      <c r="I65" s="42">
        <f t="shared" si="1"/>
        <v>1.5617573558925901E-3</v>
      </c>
      <c r="J65" s="42" t="str">
        <f t="shared" si="2"/>
        <v>No</v>
      </c>
    </row>
    <row r="66" spans="1:10" ht="15" x14ac:dyDescent="0.2">
      <c r="A66" s="41" t="s">
        <v>920</v>
      </c>
      <c r="B66" s="40">
        <v>2065219</v>
      </c>
      <c r="C66" s="40">
        <v>2065764</v>
      </c>
      <c r="D66" s="41" t="s">
        <v>629</v>
      </c>
      <c r="E66" s="41">
        <f t="shared" si="0"/>
        <v>546</v>
      </c>
      <c r="F66" s="42">
        <v>1</v>
      </c>
      <c r="G66" s="43">
        <v>214575</v>
      </c>
      <c r="H66" s="44">
        <f t="shared" si="3"/>
        <v>2.4391021945381827E-2</v>
      </c>
      <c r="I66" s="42">
        <f t="shared" si="1"/>
        <v>2.926680128580994E-4</v>
      </c>
      <c r="J66" s="42" t="str">
        <f t="shared" si="2"/>
        <v>No</v>
      </c>
    </row>
    <row r="67" spans="1:10" ht="15" x14ac:dyDescent="0.2">
      <c r="A67" s="41" t="s">
        <v>1166</v>
      </c>
      <c r="B67" s="40">
        <v>2535834</v>
      </c>
      <c r="C67" s="40">
        <v>2536343</v>
      </c>
      <c r="D67" s="41" t="s">
        <v>623</v>
      </c>
      <c r="E67" s="41">
        <f t="shared" ref="E67:E130" si="4">C67-B67+1</f>
        <v>510</v>
      </c>
      <c r="F67" s="42">
        <v>1</v>
      </c>
      <c r="G67" s="43">
        <v>214575</v>
      </c>
      <c r="H67" s="44">
        <f t="shared" si="3"/>
        <v>2.2782822696235772E-2</v>
      </c>
      <c r="I67" s="42">
        <f t="shared" ref="I67:I130" si="5">1-_xlfn.POISSON.DIST(F67,H67,TRUE)</f>
        <v>2.5562011761270931E-4</v>
      </c>
      <c r="J67" s="42" t="str">
        <f t="shared" ref="J67:J130" si="6">IF(I67&lt;0.05/324,"Yes","No")</f>
        <v>No</v>
      </c>
    </row>
    <row r="68" spans="1:10" ht="15" x14ac:dyDescent="0.2">
      <c r="A68" s="41" t="s">
        <v>908</v>
      </c>
      <c r="B68" s="40">
        <v>771458</v>
      </c>
      <c r="C68" s="40">
        <v>773026</v>
      </c>
      <c r="D68" s="41" t="s">
        <v>623</v>
      </c>
      <c r="E68" s="41">
        <f t="shared" si="4"/>
        <v>1569</v>
      </c>
      <c r="F68" s="42">
        <v>1</v>
      </c>
      <c r="G68" s="43">
        <v>214575</v>
      </c>
      <c r="H68" s="44">
        <f t="shared" ref="H68:H131" si="7">2.081892175937E-10*G68*E68</f>
        <v>7.0090683941948881E-2</v>
      </c>
      <c r="I68" s="42">
        <f t="shared" si="5"/>
        <v>2.3445349861442866E-3</v>
      </c>
      <c r="J68" s="42" t="str">
        <f t="shared" si="6"/>
        <v>No</v>
      </c>
    </row>
    <row r="69" spans="1:10" ht="15" x14ac:dyDescent="0.2">
      <c r="A69" s="41" t="s">
        <v>1157</v>
      </c>
      <c r="B69" s="40">
        <v>927474</v>
      </c>
      <c r="C69" s="40">
        <v>929195</v>
      </c>
      <c r="D69" s="41" t="s">
        <v>629</v>
      </c>
      <c r="E69" s="41">
        <f t="shared" si="4"/>
        <v>1722</v>
      </c>
      <c r="F69" s="42">
        <v>1</v>
      </c>
      <c r="G69" s="43">
        <v>214575</v>
      </c>
      <c r="H69" s="44">
        <f t="shared" si="7"/>
        <v>7.6925530750819607E-2</v>
      </c>
      <c r="I69" s="42">
        <f t="shared" si="5"/>
        <v>2.8113208607701834E-3</v>
      </c>
      <c r="J69" s="42" t="str">
        <f t="shared" si="6"/>
        <v>No</v>
      </c>
    </row>
    <row r="70" spans="1:10" ht="15" x14ac:dyDescent="0.2">
      <c r="A70" s="41" t="s">
        <v>1275</v>
      </c>
      <c r="B70" s="40">
        <v>448046</v>
      </c>
      <c r="C70" s="40">
        <v>448660</v>
      </c>
      <c r="D70" s="41" t="s">
        <v>629</v>
      </c>
      <c r="E70" s="41">
        <f t="shared" si="4"/>
        <v>615</v>
      </c>
      <c r="F70" s="42">
        <v>1</v>
      </c>
      <c r="G70" s="43">
        <v>214575</v>
      </c>
      <c r="H70" s="44">
        <f t="shared" si="7"/>
        <v>2.7473403839578431E-2</v>
      </c>
      <c r="I70" s="42">
        <f t="shared" si="5"/>
        <v>3.7055245584793894E-4</v>
      </c>
      <c r="J70" s="42" t="str">
        <f t="shared" si="6"/>
        <v>No</v>
      </c>
    </row>
    <row r="71" spans="1:10" ht="15" x14ac:dyDescent="0.2">
      <c r="A71" s="41" t="s">
        <v>958</v>
      </c>
      <c r="B71" s="40">
        <v>3682161</v>
      </c>
      <c r="C71" s="40">
        <v>3683447</v>
      </c>
      <c r="D71" s="41" t="s">
        <v>629</v>
      </c>
      <c r="E71" s="41">
        <f t="shared" si="4"/>
        <v>1287</v>
      </c>
      <c r="F71" s="42">
        <v>1</v>
      </c>
      <c r="G71" s="43">
        <v>214575</v>
      </c>
      <c r="H71" s="44">
        <f t="shared" si="7"/>
        <v>5.749312315697145E-2</v>
      </c>
      <c r="I71" s="42">
        <f t="shared" si="5"/>
        <v>1.590727614161902E-3</v>
      </c>
      <c r="J71" s="42" t="str">
        <f t="shared" si="6"/>
        <v>No</v>
      </c>
    </row>
    <row r="72" spans="1:10" ht="15" x14ac:dyDescent="0.2">
      <c r="A72" s="41" t="s">
        <v>1230</v>
      </c>
      <c r="B72" s="40">
        <v>654583</v>
      </c>
      <c r="C72" s="40">
        <v>655968</v>
      </c>
      <c r="D72" s="41" t="s">
        <v>629</v>
      </c>
      <c r="E72" s="41">
        <f t="shared" si="4"/>
        <v>1386</v>
      </c>
      <c r="F72" s="42">
        <v>1</v>
      </c>
      <c r="G72" s="43">
        <v>214575</v>
      </c>
      <c r="H72" s="44">
        <f t="shared" si="7"/>
        <v>6.1915671092123099E-2</v>
      </c>
      <c r="I72" s="42">
        <f t="shared" si="5"/>
        <v>1.8394632863339977E-3</v>
      </c>
      <c r="J72" s="42" t="str">
        <f t="shared" si="6"/>
        <v>No</v>
      </c>
    </row>
    <row r="73" spans="1:10" ht="15" x14ac:dyDescent="0.2">
      <c r="A73" s="41" t="s">
        <v>905</v>
      </c>
      <c r="B73" s="40">
        <v>1559907</v>
      </c>
      <c r="C73" s="40">
        <v>1560929</v>
      </c>
      <c r="D73" s="41" t="s">
        <v>629</v>
      </c>
      <c r="E73" s="41">
        <f t="shared" si="4"/>
        <v>1023</v>
      </c>
      <c r="F73" s="42">
        <v>1</v>
      </c>
      <c r="G73" s="43">
        <v>214575</v>
      </c>
      <c r="H73" s="44">
        <f t="shared" si="7"/>
        <v>4.5699661996567047E-2</v>
      </c>
      <c r="I73" s="42">
        <f t="shared" si="5"/>
        <v>1.0129542211090303E-3</v>
      </c>
      <c r="J73" s="42" t="str">
        <f t="shared" si="6"/>
        <v>No</v>
      </c>
    </row>
    <row r="74" spans="1:10" ht="15" x14ac:dyDescent="0.2">
      <c r="A74" s="41" t="s">
        <v>988</v>
      </c>
      <c r="B74" s="40">
        <v>3870438</v>
      </c>
      <c r="C74" s="40">
        <v>3871730</v>
      </c>
      <c r="D74" s="41" t="s">
        <v>629</v>
      </c>
      <c r="E74" s="41">
        <f t="shared" si="4"/>
        <v>1293</v>
      </c>
      <c r="F74" s="42">
        <v>1</v>
      </c>
      <c r="G74" s="43">
        <v>214575</v>
      </c>
      <c r="H74" s="44">
        <f t="shared" si="7"/>
        <v>5.7761156365162457E-2</v>
      </c>
      <c r="I74" s="42">
        <f t="shared" si="5"/>
        <v>1.605308653328974E-3</v>
      </c>
      <c r="J74" s="42" t="str">
        <f t="shared" si="6"/>
        <v>No</v>
      </c>
    </row>
    <row r="75" spans="1:10" ht="15" x14ac:dyDescent="0.2">
      <c r="A75" s="41" t="s">
        <v>962</v>
      </c>
      <c r="B75" s="40">
        <v>1251066</v>
      </c>
      <c r="C75" s="40">
        <v>1252985</v>
      </c>
      <c r="D75" s="41" t="s">
        <v>623</v>
      </c>
      <c r="E75" s="41">
        <f t="shared" si="4"/>
        <v>1920</v>
      </c>
      <c r="F75" s="42">
        <v>1</v>
      </c>
      <c r="G75" s="43">
        <v>214575</v>
      </c>
      <c r="H75" s="44">
        <f t="shared" si="7"/>
        <v>8.5770626621122906E-2</v>
      </c>
      <c r="I75" s="42">
        <f t="shared" si="5"/>
        <v>3.4745863955802925E-3</v>
      </c>
      <c r="J75" s="42" t="str">
        <f t="shared" si="6"/>
        <v>No</v>
      </c>
    </row>
    <row r="76" spans="1:10" ht="15" x14ac:dyDescent="0.2">
      <c r="A76" s="41" t="s">
        <v>865</v>
      </c>
      <c r="B76" s="40">
        <v>1881912</v>
      </c>
      <c r="C76" s="40">
        <v>1882997</v>
      </c>
      <c r="D76" s="41" t="s">
        <v>623</v>
      </c>
      <c r="E76" s="41">
        <f t="shared" si="4"/>
        <v>1086</v>
      </c>
      <c r="F76" s="42">
        <v>1</v>
      </c>
      <c r="G76" s="43">
        <v>214575</v>
      </c>
      <c r="H76" s="44">
        <f t="shared" si="7"/>
        <v>4.8514010682572647E-2</v>
      </c>
      <c r="I76" s="42">
        <f t="shared" si="5"/>
        <v>1.1394271747089402E-3</v>
      </c>
      <c r="J76" s="42" t="str">
        <f t="shared" si="6"/>
        <v>No</v>
      </c>
    </row>
    <row r="77" spans="1:10" ht="15" x14ac:dyDescent="0.2">
      <c r="A77" s="41" t="s">
        <v>1045</v>
      </c>
      <c r="B77" s="40">
        <v>1880886</v>
      </c>
      <c r="C77" s="40">
        <v>1881809</v>
      </c>
      <c r="D77" s="41" t="s">
        <v>629</v>
      </c>
      <c r="E77" s="41">
        <f t="shared" si="4"/>
        <v>924</v>
      </c>
      <c r="F77" s="42">
        <v>1</v>
      </c>
      <c r="G77" s="43">
        <v>214575</v>
      </c>
      <c r="H77" s="44">
        <f t="shared" si="7"/>
        <v>4.1277114061415397E-2</v>
      </c>
      <c r="I77" s="42">
        <f t="shared" si="5"/>
        <v>8.2881632845532849E-4</v>
      </c>
      <c r="J77" s="42" t="str">
        <f t="shared" si="6"/>
        <v>No</v>
      </c>
    </row>
    <row r="78" spans="1:10" ht="15" x14ac:dyDescent="0.2">
      <c r="A78" s="41" t="s">
        <v>1191</v>
      </c>
      <c r="B78" s="40">
        <v>205126</v>
      </c>
      <c r="C78" s="40">
        <v>208608</v>
      </c>
      <c r="D78" s="41" t="s">
        <v>623</v>
      </c>
      <c r="E78" s="41">
        <f t="shared" si="4"/>
        <v>3483</v>
      </c>
      <c r="F78" s="42">
        <v>1</v>
      </c>
      <c r="G78" s="43">
        <v>214575</v>
      </c>
      <c r="H78" s="44">
        <f t="shared" si="7"/>
        <v>0.15559327735488077</v>
      </c>
      <c r="I78" s="42">
        <f t="shared" si="5"/>
        <v>1.0919351527890919E-2</v>
      </c>
      <c r="J78" s="42" t="str">
        <f t="shared" si="6"/>
        <v>No</v>
      </c>
    </row>
    <row r="79" spans="1:10" ht="15" x14ac:dyDescent="0.2">
      <c r="A79" s="41" t="s">
        <v>753</v>
      </c>
      <c r="B79" s="40">
        <v>236067</v>
      </c>
      <c r="C79" s="40">
        <v>236798</v>
      </c>
      <c r="D79" s="41" t="s">
        <v>623</v>
      </c>
      <c r="E79" s="41">
        <f t="shared" si="4"/>
        <v>732</v>
      </c>
      <c r="F79" s="42">
        <v>1</v>
      </c>
      <c r="G79" s="43">
        <v>214575</v>
      </c>
      <c r="H79" s="44">
        <f t="shared" si="7"/>
        <v>3.2700051399303105E-2</v>
      </c>
      <c r="I79" s="42">
        <f t="shared" si="5"/>
        <v>5.2313305048212744E-4</v>
      </c>
      <c r="J79" s="42" t="str">
        <f t="shared" si="6"/>
        <v>No</v>
      </c>
    </row>
    <row r="80" spans="1:10" ht="15" x14ac:dyDescent="0.2">
      <c r="A80" s="41" t="s">
        <v>843</v>
      </c>
      <c r="B80" s="40">
        <v>653862</v>
      </c>
      <c r="C80" s="40">
        <v>654542</v>
      </c>
      <c r="D80" s="41" t="s">
        <v>623</v>
      </c>
      <c r="E80" s="41">
        <f t="shared" si="4"/>
        <v>681</v>
      </c>
      <c r="F80" s="42">
        <v>1</v>
      </c>
      <c r="G80" s="43">
        <v>214575</v>
      </c>
      <c r="H80" s="44">
        <f t="shared" si="7"/>
        <v>3.0421769129679532E-2</v>
      </c>
      <c r="I80" s="42">
        <f t="shared" si="5"/>
        <v>4.5346326658934899E-4</v>
      </c>
      <c r="J80" s="42" t="str">
        <f t="shared" si="6"/>
        <v>No</v>
      </c>
    </row>
    <row r="81" spans="1:10" ht="15" x14ac:dyDescent="0.2">
      <c r="A81" s="41" t="s">
        <v>1266</v>
      </c>
      <c r="B81" s="40">
        <v>637827</v>
      </c>
      <c r="C81" s="40">
        <v>638573</v>
      </c>
      <c r="D81" s="41" t="s">
        <v>629</v>
      </c>
      <c r="E81" s="41">
        <f t="shared" si="4"/>
        <v>747</v>
      </c>
      <c r="F81" s="42">
        <v>1</v>
      </c>
      <c r="G81" s="43">
        <v>214575</v>
      </c>
      <c r="H81" s="44">
        <f t="shared" si="7"/>
        <v>3.337013441978063E-2</v>
      </c>
      <c r="I81" s="42">
        <f t="shared" si="5"/>
        <v>5.4454995515040849E-4</v>
      </c>
      <c r="J81" s="42" t="str">
        <f t="shared" si="6"/>
        <v>No</v>
      </c>
    </row>
    <row r="82" spans="1:10" ht="15" x14ac:dyDescent="0.2">
      <c r="A82" s="41" t="s">
        <v>1280</v>
      </c>
      <c r="B82" s="40">
        <v>3222633</v>
      </c>
      <c r="C82" s="40">
        <v>3225725</v>
      </c>
      <c r="D82" s="41" t="s">
        <v>623</v>
      </c>
      <c r="E82" s="41">
        <f t="shared" si="4"/>
        <v>3093</v>
      </c>
      <c r="F82" s="42">
        <v>1</v>
      </c>
      <c r="G82" s="43">
        <v>214575</v>
      </c>
      <c r="H82" s="44">
        <f t="shared" si="7"/>
        <v>0.13817111882246519</v>
      </c>
      <c r="I82" s="42">
        <f t="shared" si="5"/>
        <v>8.7102702563025547E-3</v>
      </c>
      <c r="J82" s="42" t="str">
        <f t="shared" si="6"/>
        <v>No</v>
      </c>
    </row>
    <row r="83" spans="1:10" ht="15" x14ac:dyDescent="0.2">
      <c r="A83" s="41" t="s">
        <v>1282</v>
      </c>
      <c r="B83" s="40">
        <v>624885</v>
      </c>
      <c r="C83" s="40">
        <v>626060</v>
      </c>
      <c r="D83" s="41" t="s">
        <v>623</v>
      </c>
      <c r="E83" s="41">
        <f t="shared" si="4"/>
        <v>1176</v>
      </c>
      <c r="F83" s="42">
        <v>1</v>
      </c>
      <c r="G83" s="43">
        <v>214575</v>
      </c>
      <c r="H83" s="44">
        <f t="shared" si="7"/>
        <v>5.253450880543778E-2</v>
      </c>
      <c r="I83" s="42">
        <f t="shared" si="5"/>
        <v>1.3325466751010762E-3</v>
      </c>
      <c r="J83" s="42" t="str">
        <f t="shared" si="6"/>
        <v>No</v>
      </c>
    </row>
    <row r="84" spans="1:10" ht="15" x14ac:dyDescent="0.2">
      <c r="A84" s="41" t="s">
        <v>857</v>
      </c>
      <c r="B84" s="40">
        <v>614157</v>
      </c>
      <c r="C84" s="40">
        <v>618038</v>
      </c>
      <c r="D84" s="41" t="s">
        <v>623</v>
      </c>
      <c r="E84" s="41">
        <f t="shared" si="4"/>
        <v>3882</v>
      </c>
      <c r="F84" s="42">
        <v>1</v>
      </c>
      <c r="G84" s="43">
        <v>214575</v>
      </c>
      <c r="H84" s="44">
        <f t="shared" si="7"/>
        <v>0.17341748569958287</v>
      </c>
      <c r="I84" s="42">
        <f t="shared" si="5"/>
        <v>1.3406389576122058E-2</v>
      </c>
      <c r="J84" s="42" t="str">
        <f t="shared" si="6"/>
        <v>No</v>
      </c>
    </row>
    <row r="85" spans="1:10" ht="15" x14ac:dyDescent="0.2">
      <c r="A85" s="41" t="s">
        <v>924</v>
      </c>
      <c r="B85" s="40">
        <v>3534516</v>
      </c>
      <c r="C85" s="40">
        <v>3535868</v>
      </c>
      <c r="D85" s="41" t="s">
        <v>629</v>
      </c>
      <c r="E85" s="41">
        <f t="shared" si="4"/>
        <v>1353</v>
      </c>
      <c r="F85" s="42">
        <v>1</v>
      </c>
      <c r="G85" s="43">
        <v>214575</v>
      </c>
      <c r="H85" s="44">
        <f t="shared" si="7"/>
        <v>6.0441488447072547E-2</v>
      </c>
      <c r="I85" s="42">
        <f t="shared" si="5"/>
        <v>1.7546273379739352E-3</v>
      </c>
      <c r="J85" s="42" t="str">
        <f t="shared" si="6"/>
        <v>No</v>
      </c>
    </row>
    <row r="86" spans="1:10" ht="15" x14ac:dyDescent="0.2">
      <c r="A86" s="41" t="s">
        <v>1041</v>
      </c>
      <c r="B86" s="40">
        <v>2566881</v>
      </c>
      <c r="C86" s="40">
        <v>2568107</v>
      </c>
      <c r="D86" s="41" t="s">
        <v>629</v>
      </c>
      <c r="E86" s="41">
        <f t="shared" si="4"/>
        <v>1227</v>
      </c>
      <c r="F86" s="42">
        <v>1</v>
      </c>
      <c r="G86" s="43">
        <v>214575</v>
      </c>
      <c r="H86" s="44">
        <f t="shared" si="7"/>
        <v>5.481279107506136E-2</v>
      </c>
      <c r="I86" s="42">
        <f t="shared" si="5"/>
        <v>1.4484391090001658E-3</v>
      </c>
      <c r="J86" s="42" t="str">
        <f t="shared" si="6"/>
        <v>No</v>
      </c>
    </row>
    <row r="87" spans="1:10" ht="15" x14ac:dyDescent="0.2">
      <c r="A87" s="41" t="s">
        <v>948</v>
      </c>
      <c r="B87" s="40">
        <v>1148759</v>
      </c>
      <c r="C87" s="40">
        <v>1149712</v>
      </c>
      <c r="D87" s="41" t="s">
        <v>623</v>
      </c>
      <c r="E87" s="41">
        <f t="shared" si="4"/>
        <v>954</v>
      </c>
      <c r="F87" s="42">
        <v>1</v>
      </c>
      <c r="G87" s="43">
        <v>214575</v>
      </c>
      <c r="H87" s="44">
        <f t="shared" si="7"/>
        <v>4.2617280102370446E-2</v>
      </c>
      <c r="I87" s="42">
        <f t="shared" si="5"/>
        <v>8.8272301054015401E-4</v>
      </c>
      <c r="J87" s="42" t="str">
        <f t="shared" si="6"/>
        <v>No</v>
      </c>
    </row>
    <row r="88" spans="1:10" ht="15" x14ac:dyDescent="0.2">
      <c r="A88" s="41" t="s">
        <v>1142</v>
      </c>
      <c r="B88" s="40">
        <v>1446378</v>
      </c>
      <c r="C88" s="40">
        <v>1447283</v>
      </c>
      <c r="D88" s="41" t="s">
        <v>629</v>
      </c>
      <c r="E88" s="41">
        <f t="shared" si="4"/>
        <v>906</v>
      </c>
      <c r="F88" s="42">
        <v>1</v>
      </c>
      <c r="G88" s="43">
        <v>214575</v>
      </c>
      <c r="H88" s="44">
        <f t="shared" si="7"/>
        <v>4.0473014436842369E-2</v>
      </c>
      <c r="I88" s="42">
        <f t="shared" si="5"/>
        <v>7.9726512479205702E-4</v>
      </c>
      <c r="J88" s="42" t="str">
        <f t="shared" si="6"/>
        <v>No</v>
      </c>
    </row>
    <row r="89" spans="1:10" ht="15" x14ac:dyDescent="0.2">
      <c r="A89" s="41" t="s">
        <v>877</v>
      </c>
      <c r="B89" s="40">
        <v>610254</v>
      </c>
      <c r="C89" s="40">
        <v>612494</v>
      </c>
      <c r="D89" s="41" t="s">
        <v>629</v>
      </c>
      <c r="E89" s="41">
        <f t="shared" si="4"/>
        <v>2241</v>
      </c>
      <c r="F89" s="42">
        <v>1</v>
      </c>
      <c r="G89" s="43">
        <v>214575</v>
      </c>
      <c r="H89" s="44">
        <f t="shared" si="7"/>
        <v>0.1001104032593419</v>
      </c>
      <c r="I89" s="42">
        <f t="shared" si="5"/>
        <v>4.6888348231008958E-3</v>
      </c>
      <c r="J89" s="42" t="str">
        <f t="shared" si="6"/>
        <v>No</v>
      </c>
    </row>
    <row r="90" spans="1:10" ht="15" x14ac:dyDescent="0.2">
      <c r="A90" s="41" t="s">
        <v>1179</v>
      </c>
      <c r="B90" s="40">
        <v>515919</v>
      </c>
      <c r="C90" s="40">
        <v>516596</v>
      </c>
      <c r="D90" s="41" t="s">
        <v>623</v>
      </c>
      <c r="E90" s="41">
        <f t="shared" si="4"/>
        <v>678</v>
      </c>
      <c r="F90" s="42">
        <v>1</v>
      </c>
      <c r="G90" s="43">
        <v>214575</v>
      </c>
      <c r="H90" s="44">
        <f t="shared" si="7"/>
        <v>3.0287752525584025E-2</v>
      </c>
      <c r="I90" s="42">
        <f t="shared" si="5"/>
        <v>4.4951685390748342E-4</v>
      </c>
      <c r="J90" s="42" t="str">
        <f t="shared" si="6"/>
        <v>No</v>
      </c>
    </row>
    <row r="91" spans="1:10" ht="15" x14ac:dyDescent="0.2">
      <c r="A91" s="41" t="s">
        <v>998</v>
      </c>
      <c r="B91" s="40">
        <v>1159362</v>
      </c>
      <c r="C91" s="40">
        <v>1161551</v>
      </c>
      <c r="D91" s="41" t="s">
        <v>629</v>
      </c>
      <c r="E91" s="41">
        <f t="shared" si="4"/>
        <v>2190</v>
      </c>
      <c r="F91" s="42">
        <v>1</v>
      </c>
      <c r="G91" s="43">
        <v>214575</v>
      </c>
      <c r="H91" s="44">
        <f t="shared" si="7"/>
        <v>9.7832120989718316E-2</v>
      </c>
      <c r="I91" s="42">
        <f t="shared" si="5"/>
        <v>4.4845988862713959E-3</v>
      </c>
      <c r="J91" s="42" t="str">
        <f t="shared" si="6"/>
        <v>No</v>
      </c>
    </row>
    <row r="92" spans="1:10" ht="15" x14ac:dyDescent="0.2">
      <c r="A92" s="41" t="s">
        <v>1602</v>
      </c>
      <c r="B92" s="40">
        <v>4545096</v>
      </c>
      <c r="C92" s="40">
        <v>4547732</v>
      </c>
      <c r="D92" s="41" t="s">
        <v>623</v>
      </c>
      <c r="E92" s="41">
        <f t="shared" si="4"/>
        <v>2637</v>
      </c>
      <c r="F92" s="42">
        <v>1</v>
      </c>
      <c r="G92" s="43">
        <v>214575</v>
      </c>
      <c r="H92" s="44">
        <f t="shared" si="7"/>
        <v>0.11780059499994849</v>
      </c>
      <c r="I92" s="42">
        <f t="shared" si="5"/>
        <v>6.4169179310322733E-3</v>
      </c>
      <c r="J92" s="42" t="str">
        <f t="shared" si="6"/>
        <v>No</v>
      </c>
    </row>
    <row r="93" spans="1:10" ht="15" x14ac:dyDescent="0.2">
      <c r="A93" s="41" t="s">
        <v>1010</v>
      </c>
      <c r="B93" s="40">
        <v>1138378</v>
      </c>
      <c r="C93" s="40">
        <v>1140021</v>
      </c>
      <c r="D93" s="41" t="s">
        <v>623</v>
      </c>
      <c r="E93" s="41">
        <f t="shared" si="4"/>
        <v>1644</v>
      </c>
      <c r="F93" s="42">
        <v>1</v>
      </c>
      <c r="G93" s="43">
        <v>214575</v>
      </c>
      <c r="H93" s="44">
        <f t="shared" si="7"/>
        <v>7.3441099044336489E-2</v>
      </c>
      <c r="I93" s="42">
        <f t="shared" si="5"/>
        <v>2.5683265511295961E-3</v>
      </c>
      <c r="J93" s="42" t="str">
        <f t="shared" si="6"/>
        <v>No</v>
      </c>
    </row>
    <row r="94" spans="1:10" ht="15" x14ac:dyDescent="0.2">
      <c r="A94" s="41" t="s">
        <v>820</v>
      </c>
      <c r="B94" s="40">
        <v>1962972</v>
      </c>
      <c r="C94" s="40">
        <v>1965050</v>
      </c>
      <c r="D94" s="41" t="s">
        <v>629</v>
      </c>
      <c r="E94" s="41">
        <f t="shared" si="4"/>
        <v>2079</v>
      </c>
      <c r="F94" s="42">
        <v>1</v>
      </c>
      <c r="G94" s="43">
        <v>214575</v>
      </c>
      <c r="H94" s="44">
        <f t="shared" si="7"/>
        <v>9.2873506638184652E-2</v>
      </c>
      <c r="I94" s="42">
        <f t="shared" si="5"/>
        <v>4.0547916153524932E-3</v>
      </c>
      <c r="J94" s="42" t="str">
        <f t="shared" si="6"/>
        <v>No</v>
      </c>
    </row>
    <row r="95" spans="1:10" ht="15" x14ac:dyDescent="0.2">
      <c r="A95" s="41" t="s">
        <v>955</v>
      </c>
      <c r="B95" s="40">
        <v>2016554</v>
      </c>
      <c r="C95" s="40">
        <v>2017927</v>
      </c>
      <c r="D95" s="41" t="s">
        <v>623</v>
      </c>
      <c r="E95" s="41">
        <f t="shared" si="4"/>
        <v>1374</v>
      </c>
      <c r="F95" s="42">
        <v>1</v>
      </c>
      <c r="G95" s="43">
        <v>214575</v>
      </c>
      <c r="H95" s="44">
        <f t="shared" si="7"/>
        <v>6.1379604675741078E-2</v>
      </c>
      <c r="I95" s="42">
        <f t="shared" si="5"/>
        <v>1.8083918271984967E-3</v>
      </c>
      <c r="J95" s="42" t="str">
        <f t="shared" si="6"/>
        <v>No</v>
      </c>
    </row>
    <row r="96" spans="1:10" ht="15" x14ac:dyDescent="0.2">
      <c r="A96" s="41" t="s">
        <v>1071</v>
      </c>
      <c r="B96" s="40">
        <v>2071539</v>
      </c>
      <c r="C96" s="40">
        <v>2074658</v>
      </c>
      <c r="D96" s="41" t="s">
        <v>623</v>
      </c>
      <c r="E96" s="41">
        <f t="shared" si="4"/>
        <v>3120</v>
      </c>
      <c r="F96" s="42">
        <v>1</v>
      </c>
      <c r="G96" s="43">
        <v>214575</v>
      </c>
      <c r="H96" s="44">
        <f t="shared" si="7"/>
        <v>0.13937726825932473</v>
      </c>
      <c r="I96" s="42">
        <f t="shared" si="5"/>
        <v>8.8559639020784342E-3</v>
      </c>
      <c r="J96" s="42" t="str">
        <f t="shared" si="6"/>
        <v>No</v>
      </c>
    </row>
    <row r="97" spans="1:10" ht="15" x14ac:dyDescent="0.2">
      <c r="A97" s="41" t="s">
        <v>987</v>
      </c>
      <c r="B97" s="40">
        <v>3502340</v>
      </c>
      <c r="C97" s="40">
        <v>3503170</v>
      </c>
      <c r="D97" s="41" t="s">
        <v>623</v>
      </c>
      <c r="E97" s="41">
        <f t="shared" si="4"/>
        <v>831</v>
      </c>
      <c r="F97" s="42">
        <v>1</v>
      </c>
      <c r="G97" s="43">
        <v>214575</v>
      </c>
      <c r="H97" s="44">
        <f t="shared" si="7"/>
        <v>3.7122599334454755E-2</v>
      </c>
      <c r="I97" s="42">
        <f t="shared" si="5"/>
        <v>6.7222602075323046E-4</v>
      </c>
      <c r="J97" s="42" t="str">
        <f t="shared" si="6"/>
        <v>No</v>
      </c>
    </row>
    <row r="98" spans="1:10" ht="15" x14ac:dyDescent="0.2">
      <c r="A98" s="41" t="s">
        <v>1254</v>
      </c>
      <c r="B98" s="40">
        <v>4090915</v>
      </c>
      <c r="C98" s="40">
        <v>4092366</v>
      </c>
      <c r="D98" s="41" t="s">
        <v>629</v>
      </c>
      <c r="E98" s="41">
        <f t="shared" si="4"/>
        <v>1452</v>
      </c>
      <c r="F98" s="42">
        <v>1</v>
      </c>
      <c r="G98" s="43">
        <v>214575</v>
      </c>
      <c r="H98" s="44">
        <f t="shared" si="7"/>
        <v>6.4864036382224197E-2</v>
      </c>
      <c r="I98" s="42">
        <f t="shared" si="5"/>
        <v>2.0148781418428685E-3</v>
      </c>
      <c r="J98" s="42" t="str">
        <f t="shared" si="6"/>
        <v>No</v>
      </c>
    </row>
    <row r="99" spans="1:10" ht="15" x14ac:dyDescent="0.2">
      <c r="A99" s="41" t="s">
        <v>1148</v>
      </c>
      <c r="B99" s="40">
        <v>2506647</v>
      </c>
      <c r="C99" s="40">
        <v>2507894</v>
      </c>
      <c r="D99" s="41" t="s">
        <v>629</v>
      </c>
      <c r="E99" s="41">
        <f t="shared" si="4"/>
        <v>1248</v>
      </c>
      <c r="F99" s="42">
        <v>1</v>
      </c>
      <c r="G99" s="43">
        <v>214575</v>
      </c>
      <c r="H99" s="44">
        <f t="shared" si="7"/>
        <v>5.5750907303729891E-2</v>
      </c>
      <c r="I99" s="42">
        <f t="shared" si="5"/>
        <v>1.4975106897903157E-3</v>
      </c>
      <c r="J99" s="42" t="str">
        <f t="shared" si="6"/>
        <v>No</v>
      </c>
    </row>
    <row r="100" spans="1:10" ht="15" x14ac:dyDescent="0.2">
      <c r="A100" s="41" t="s">
        <v>1039</v>
      </c>
      <c r="B100" s="40">
        <v>4122380</v>
      </c>
      <c r="C100" s="40">
        <v>4123339</v>
      </c>
      <c r="D100" s="41" t="s">
        <v>629</v>
      </c>
      <c r="E100" s="41">
        <f t="shared" si="4"/>
        <v>960</v>
      </c>
      <c r="F100" s="42">
        <v>1</v>
      </c>
      <c r="G100" s="43">
        <v>214575</v>
      </c>
      <c r="H100" s="44">
        <f t="shared" si="7"/>
        <v>4.2885313310561453E-2</v>
      </c>
      <c r="I100" s="42">
        <f t="shared" si="5"/>
        <v>8.9370222288975842E-4</v>
      </c>
      <c r="J100" s="42" t="str">
        <f t="shared" si="6"/>
        <v>No</v>
      </c>
    </row>
    <row r="101" spans="1:10" ht="15" x14ac:dyDescent="0.2">
      <c r="A101" s="41" t="s">
        <v>1184</v>
      </c>
      <c r="B101" s="40">
        <v>3601028</v>
      </c>
      <c r="C101" s="40">
        <v>3602086</v>
      </c>
      <c r="D101" s="41" t="s">
        <v>629</v>
      </c>
      <c r="E101" s="41">
        <f t="shared" si="4"/>
        <v>1059</v>
      </c>
      <c r="F101" s="42">
        <v>1</v>
      </c>
      <c r="G101" s="43">
        <v>214575</v>
      </c>
      <c r="H101" s="44">
        <f t="shared" si="7"/>
        <v>4.7307861245713102E-2</v>
      </c>
      <c r="I101" s="42">
        <f t="shared" si="5"/>
        <v>1.0843429494272749E-3</v>
      </c>
      <c r="J101" s="42" t="str">
        <f t="shared" si="6"/>
        <v>No</v>
      </c>
    </row>
    <row r="102" spans="1:10" ht="15" x14ac:dyDescent="0.2">
      <c r="A102" s="41" t="s">
        <v>1248</v>
      </c>
      <c r="B102" s="40">
        <v>3088284</v>
      </c>
      <c r="C102" s="40">
        <v>3089678</v>
      </c>
      <c r="D102" s="41" t="s">
        <v>623</v>
      </c>
      <c r="E102" s="41">
        <f t="shared" si="4"/>
        <v>1395</v>
      </c>
      <c r="F102" s="42">
        <v>1</v>
      </c>
      <c r="G102" s="43">
        <v>214575</v>
      </c>
      <c r="H102" s="44">
        <f t="shared" si="7"/>
        <v>6.231772090440961E-2</v>
      </c>
      <c r="I102" s="42">
        <f t="shared" si="5"/>
        <v>1.8629331832211715E-3</v>
      </c>
      <c r="J102" s="42" t="str">
        <f t="shared" si="6"/>
        <v>No</v>
      </c>
    </row>
    <row r="103" spans="1:10" ht="15" x14ac:dyDescent="0.2">
      <c r="A103" s="41" t="s">
        <v>1123</v>
      </c>
      <c r="B103" s="40">
        <v>1047945</v>
      </c>
      <c r="C103" s="40">
        <v>1048691</v>
      </c>
      <c r="D103" s="41" t="s">
        <v>629</v>
      </c>
      <c r="E103" s="41">
        <f t="shared" si="4"/>
        <v>747</v>
      </c>
      <c r="F103" s="42">
        <v>1</v>
      </c>
      <c r="G103" s="43">
        <v>214575</v>
      </c>
      <c r="H103" s="44">
        <f t="shared" si="7"/>
        <v>3.337013441978063E-2</v>
      </c>
      <c r="I103" s="42">
        <f t="shared" si="5"/>
        <v>5.4454995515040849E-4</v>
      </c>
      <c r="J103" s="42" t="str">
        <f t="shared" si="6"/>
        <v>No</v>
      </c>
    </row>
    <row r="104" spans="1:10" ht="15" x14ac:dyDescent="0.2">
      <c r="A104" s="41" t="s">
        <v>833</v>
      </c>
      <c r="B104" s="40">
        <v>3585081</v>
      </c>
      <c r="C104" s="40">
        <v>3586823</v>
      </c>
      <c r="D104" s="41" t="s">
        <v>629</v>
      </c>
      <c r="E104" s="41">
        <f t="shared" si="4"/>
        <v>1743</v>
      </c>
      <c r="F104" s="42">
        <v>1</v>
      </c>
      <c r="G104" s="43">
        <v>214575</v>
      </c>
      <c r="H104" s="44">
        <f t="shared" si="7"/>
        <v>7.7863646979488138E-2</v>
      </c>
      <c r="I104" s="42">
        <f t="shared" si="5"/>
        <v>2.8785186225797066E-3</v>
      </c>
      <c r="J104" s="42" t="str">
        <f t="shared" si="6"/>
        <v>No</v>
      </c>
    </row>
    <row r="105" spans="1:10" ht="15" x14ac:dyDescent="0.2">
      <c r="A105" s="41" t="s">
        <v>1117</v>
      </c>
      <c r="B105" s="40">
        <v>3126522</v>
      </c>
      <c r="C105" s="40">
        <v>3128021</v>
      </c>
      <c r="D105" s="41" t="s">
        <v>629</v>
      </c>
      <c r="E105" s="41">
        <f t="shared" si="4"/>
        <v>1500</v>
      </c>
      <c r="F105" s="42">
        <v>1</v>
      </c>
      <c r="G105" s="43">
        <v>214575</v>
      </c>
      <c r="H105" s="44">
        <f t="shared" si="7"/>
        <v>6.7008302047752266E-2</v>
      </c>
      <c r="I105" s="42">
        <f t="shared" si="5"/>
        <v>2.1472403940883122E-3</v>
      </c>
      <c r="J105" s="42" t="str">
        <f t="shared" si="6"/>
        <v>No</v>
      </c>
    </row>
    <row r="106" spans="1:10" ht="15" x14ac:dyDescent="0.2">
      <c r="A106" s="41" t="s">
        <v>1264</v>
      </c>
      <c r="B106" s="40">
        <v>2107226</v>
      </c>
      <c r="C106" s="40">
        <v>2108329</v>
      </c>
      <c r="D106" s="41" t="s">
        <v>629</v>
      </c>
      <c r="E106" s="41">
        <f t="shared" si="4"/>
        <v>1104</v>
      </c>
      <c r="F106" s="42">
        <v>1</v>
      </c>
      <c r="G106" s="43">
        <v>214575</v>
      </c>
      <c r="H106" s="44">
        <f t="shared" si="7"/>
        <v>4.9318110307145668E-2</v>
      </c>
      <c r="I106" s="42">
        <f t="shared" si="5"/>
        <v>1.1768827861389219E-3</v>
      </c>
      <c r="J106" s="42" t="str">
        <f t="shared" si="6"/>
        <v>No</v>
      </c>
    </row>
    <row r="107" spans="1:10" ht="15" x14ac:dyDescent="0.2">
      <c r="A107" s="41" t="s">
        <v>935</v>
      </c>
      <c r="B107" s="40">
        <v>3564134</v>
      </c>
      <c r="C107" s="40">
        <v>3566581</v>
      </c>
      <c r="D107" s="41" t="s">
        <v>629</v>
      </c>
      <c r="E107" s="41">
        <f t="shared" si="4"/>
        <v>2448</v>
      </c>
      <c r="F107" s="42">
        <v>1</v>
      </c>
      <c r="G107" s="43">
        <v>214575</v>
      </c>
      <c r="H107" s="44">
        <f t="shared" si="7"/>
        <v>0.10935754894193171</v>
      </c>
      <c r="I107" s="42">
        <f t="shared" si="5"/>
        <v>5.560966179579574E-3</v>
      </c>
      <c r="J107" s="42" t="str">
        <f t="shared" si="6"/>
        <v>No</v>
      </c>
    </row>
    <row r="108" spans="1:10" ht="15" x14ac:dyDescent="0.2">
      <c r="A108" s="41" t="s">
        <v>1019</v>
      </c>
      <c r="B108" s="40">
        <v>3322733</v>
      </c>
      <c r="C108" s="40">
        <v>3324070</v>
      </c>
      <c r="D108" s="41" t="s">
        <v>629</v>
      </c>
      <c r="E108" s="41">
        <f t="shared" si="4"/>
        <v>1338</v>
      </c>
      <c r="F108" s="42">
        <v>1</v>
      </c>
      <c r="G108" s="43">
        <v>214575</v>
      </c>
      <c r="H108" s="44">
        <f t="shared" si="7"/>
        <v>5.9771405426595023E-2</v>
      </c>
      <c r="I108" s="42">
        <f t="shared" si="5"/>
        <v>1.7167005984335404E-3</v>
      </c>
      <c r="J108" s="42" t="str">
        <f t="shared" si="6"/>
        <v>No</v>
      </c>
    </row>
    <row r="109" spans="1:10" ht="15" x14ac:dyDescent="0.2">
      <c r="A109" s="41" t="s">
        <v>742</v>
      </c>
      <c r="B109" s="40">
        <v>1727837</v>
      </c>
      <c r="C109" s="40">
        <v>1728244</v>
      </c>
      <c r="D109" s="41" t="s">
        <v>623</v>
      </c>
      <c r="E109" s="41">
        <f t="shared" si="4"/>
        <v>408</v>
      </c>
      <c r="F109" s="42">
        <v>1</v>
      </c>
      <c r="G109" s="43">
        <v>214575</v>
      </c>
      <c r="H109" s="44">
        <f t="shared" si="7"/>
        <v>1.8226258156988619E-2</v>
      </c>
      <c r="I109" s="42">
        <f t="shared" si="5"/>
        <v>1.6409373775116975E-4</v>
      </c>
      <c r="J109" s="42" t="str">
        <f t="shared" si="6"/>
        <v>No</v>
      </c>
    </row>
    <row r="110" spans="1:10" ht="15" x14ac:dyDescent="0.2">
      <c r="A110" s="41" t="s">
        <v>746</v>
      </c>
      <c r="B110" s="40">
        <v>234027</v>
      </c>
      <c r="C110" s="40">
        <v>234782</v>
      </c>
      <c r="D110" s="41" t="s">
        <v>629</v>
      </c>
      <c r="E110" s="41">
        <f t="shared" si="4"/>
        <v>756</v>
      </c>
      <c r="F110" s="42">
        <v>1</v>
      </c>
      <c r="G110" s="43">
        <v>214575</v>
      </c>
      <c r="H110" s="44">
        <f t="shared" si="7"/>
        <v>3.3772184232067147E-2</v>
      </c>
      <c r="I110" s="42">
        <f t="shared" si="5"/>
        <v>5.5760163049289879E-4</v>
      </c>
      <c r="J110" s="42" t="str">
        <f t="shared" si="6"/>
        <v>No</v>
      </c>
    </row>
    <row r="111" spans="1:10" ht="15" x14ac:dyDescent="0.2">
      <c r="A111" s="41" t="s">
        <v>970</v>
      </c>
      <c r="B111" s="40">
        <v>2351016</v>
      </c>
      <c r="C111" s="40">
        <v>2352374</v>
      </c>
      <c r="D111" s="41" t="s">
        <v>629</v>
      </c>
      <c r="E111" s="41">
        <f t="shared" si="4"/>
        <v>1359</v>
      </c>
      <c r="F111" s="42">
        <v>1</v>
      </c>
      <c r="G111" s="43">
        <v>214575</v>
      </c>
      <c r="H111" s="44">
        <f t="shared" si="7"/>
        <v>6.0709521655263554E-2</v>
      </c>
      <c r="I111" s="42">
        <f t="shared" si="5"/>
        <v>1.7699092606958677E-3</v>
      </c>
      <c r="J111" s="42" t="str">
        <f t="shared" si="6"/>
        <v>No</v>
      </c>
    </row>
    <row r="112" spans="1:10" ht="15" x14ac:dyDescent="0.2">
      <c r="A112" s="41" t="s">
        <v>1079</v>
      </c>
      <c r="B112" s="40">
        <v>541888</v>
      </c>
      <c r="C112" s="40">
        <v>543033</v>
      </c>
      <c r="D112" s="41" t="s">
        <v>623</v>
      </c>
      <c r="E112" s="41">
        <f t="shared" si="4"/>
        <v>1146</v>
      </c>
      <c r="F112" s="42">
        <v>1</v>
      </c>
      <c r="G112" s="43">
        <v>214575</v>
      </c>
      <c r="H112" s="44">
        <f t="shared" si="7"/>
        <v>5.1194342764482738E-2</v>
      </c>
      <c r="I112" s="42">
        <f t="shared" si="5"/>
        <v>1.266552967495338E-3</v>
      </c>
      <c r="J112" s="42" t="str">
        <f t="shared" si="6"/>
        <v>No</v>
      </c>
    </row>
    <row r="113" spans="1:10" ht="15" x14ac:dyDescent="0.2">
      <c r="A113" s="41" t="s">
        <v>1003</v>
      </c>
      <c r="B113" s="40">
        <v>4549953</v>
      </c>
      <c r="C113" s="40">
        <v>4551296</v>
      </c>
      <c r="D113" s="41" t="s">
        <v>629</v>
      </c>
      <c r="E113" s="41">
        <f t="shared" si="4"/>
        <v>1344</v>
      </c>
      <c r="F113" s="42">
        <v>1</v>
      </c>
      <c r="G113" s="43">
        <v>214575</v>
      </c>
      <c r="H113" s="44">
        <f t="shared" si="7"/>
        <v>6.0039438634786037E-2</v>
      </c>
      <c r="I113" s="42">
        <f t="shared" si="5"/>
        <v>1.7318236035956946E-3</v>
      </c>
      <c r="J113" s="42" t="str">
        <f t="shared" si="6"/>
        <v>No</v>
      </c>
    </row>
    <row r="114" spans="1:10" ht="15" x14ac:dyDescent="0.2">
      <c r="A114" s="41" t="s">
        <v>926</v>
      </c>
      <c r="B114" s="40">
        <v>4371025</v>
      </c>
      <c r="C114" s="40">
        <v>4372671</v>
      </c>
      <c r="D114" s="41" t="s">
        <v>623</v>
      </c>
      <c r="E114" s="41">
        <f t="shared" si="4"/>
        <v>1647</v>
      </c>
      <c r="F114" s="42">
        <v>1</v>
      </c>
      <c r="G114" s="43">
        <v>214575</v>
      </c>
      <c r="H114" s="44">
        <f t="shared" si="7"/>
        <v>7.3575115648431999E-2</v>
      </c>
      <c r="I114" s="42">
        <f t="shared" si="5"/>
        <v>2.5774796820848822E-3</v>
      </c>
      <c r="J114" s="42" t="str">
        <f t="shared" si="6"/>
        <v>No</v>
      </c>
    </row>
    <row r="115" spans="1:10" ht="15" x14ac:dyDescent="0.2">
      <c r="A115" s="41" t="s">
        <v>1135</v>
      </c>
      <c r="B115" s="40">
        <v>870967</v>
      </c>
      <c r="C115" s="40">
        <v>871887</v>
      </c>
      <c r="D115" s="41" t="s">
        <v>623</v>
      </c>
      <c r="E115" s="41">
        <f t="shared" si="4"/>
        <v>921</v>
      </c>
      <c r="F115" s="42">
        <v>1</v>
      </c>
      <c r="G115" s="43">
        <v>214575</v>
      </c>
      <c r="H115" s="44">
        <f t="shared" si="7"/>
        <v>4.1143097457319894E-2</v>
      </c>
      <c r="I115" s="42">
        <f t="shared" si="5"/>
        <v>8.2351646109013465E-4</v>
      </c>
      <c r="J115" s="42" t="str">
        <f t="shared" si="6"/>
        <v>No</v>
      </c>
    </row>
    <row r="116" spans="1:10" ht="15" x14ac:dyDescent="0.2">
      <c r="A116" s="41" t="s">
        <v>1087</v>
      </c>
      <c r="B116" s="40">
        <v>500125</v>
      </c>
      <c r="C116" s="40">
        <v>501429</v>
      </c>
      <c r="D116" s="41" t="s">
        <v>623</v>
      </c>
      <c r="E116" s="41">
        <f t="shared" si="4"/>
        <v>1305</v>
      </c>
      <c r="F116" s="42">
        <v>1</v>
      </c>
      <c r="G116" s="43">
        <v>214575</v>
      </c>
      <c r="H116" s="44">
        <f t="shared" si="7"/>
        <v>5.8297222781544478E-2</v>
      </c>
      <c r="I116" s="42">
        <f t="shared" si="5"/>
        <v>1.6346623751882783E-3</v>
      </c>
      <c r="J116" s="42" t="str">
        <f t="shared" si="6"/>
        <v>No</v>
      </c>
    </row>
    <row r="117" spans="1:10" ht="15" x14ac:dyDescent="0.2">
      <c r="A117" s="41" t="s">
        <v>968</v>
      </c>
      <c r="B117" s="40">
        <v>3458339</v>
      </c>
      <c r="C117" s="40">
        <v>3459820</v>
      </c>
      <c r="D117" s="41" t="s">
        <v>623</v>
      </c>
      <c r="E117" s="41">
        <f t="shared" si="4"/>
        <v>1482</v>
      </c>
      <c r="F117" s="42">
        <v>1</v>
      </c>
      <c r="G117" s="43">
        <v>214575</v>
      </c>
      <c r="H117" s="44">
        <f t="shared" si="7"/>
        <v>6.6204202423179245E-2</v>
      </c>
      <c r="I117" s="42">
        <f t="shared" si="5"/>
        <v>2.0971334646844308E-3</v>
      </c>
      <c r="J117" s="42" t="str">
        <f t="shared" si="6"/>
        <v>No</v>
      </c>
    </row>
    <row r="118" spans="1:10" ht="15" x14ac:dyDescent="0.2">
      <c r="A118" s="41" t="s">
        <v>1296</v>
      </c>
      <c r="B118" s="40">
        <v>3459817</v>
      </c>
      <c r="C118" s="40">
        <v>3461013</v>
      </c>
      <c r="D118" s="41" t="s">
        <v>623</v>
      </c>
      <c r="E118" s="41">
        <f t="shared" si="4"/>
        <v>1197</v>
      </c>
      <c r="F118" s="42">
        <v>1</v>
      </c>
      <c r="G118" s="43">
        <v>214575</v>
      </c>
      <c r="H118" s="44">
        <f t="shared" si="7"/>
        <v>5.3472625034106311E-2</v>
      </c>
      <c r="I118" s="42">
        <f t="shared" si="5"/>
        <v>1.3797032229077022E-3</v>
      </c>
      <c r="J118" s="42" t="str">
        <f t="shared" si="6"/>
        <v>No</v>
      </c>
    </row>
    <row r="119" spans="1:10" ht="15" x14ac:dyDescent="0.2">
      <c r="A119" s="41" t="s">
        <v>992</v>
      </c>
      <c r="B119" s="40">
        <v>2918045</v>
      </c>
      <c r="C119" s="40">
        <v>2919385</v>
      </c>
      <c r="D119" s="41" t="s">
        <v>629</v>
      </c>
      <c r="E119" s="41">
        <f t="shared" si="4"/>
        <v>1341</v>
      </c>
      <c r="F119" s="42">
        <v>1</v>
      </c>
      <c r="G119" s="43">
        <v>214575</v>
      </c>
      <c r="H119" s="44">
        <f t="shared" si="7"/>
        <v>5.9905422030690533E-2</v>
      </c>
      <c r="I119" s="42">
        <f t="shared" si="5"/>
        <v>1.7242541496407249E-3</v>
      </c>
      <c r="J119" s="42" t="str">
        <f t="shared" si="6"/>
        <v>No</v>
      </c>
    </row>
    <row r="120" spans="1:10" ht="15" x14ac:dyDescent="0.2">
      <c r="A120" s="41" t="s">
        <v>1137</v>
      </c>
      <c r="B120" s="40">
        <v>2336793</v>
      </c>
      <c r="C120" s="40">
        <v>2339420</v>
      </c>
      <c r="D120" s="41" t="s">
        <v>629</v>
      </c>
      <c r="E120" s="41">
        <f t="shared" si="4"/>
        <v>2628</v>
      </c>
      <c r="F120" s="42">
        <v>1</v>
      </c>
      <c r="G120" s="43">
        <v>214575</v>
      </c>
      <c r="H120" s="44">
        <f t="shared" si="7"/>
        <v>0.11739854518766198</v>
      </c>
      <c r="I120" s="42">
        <f t="shared" si="5"/>
        <v>6.3748827708607347E-3</v>
      </c>
      <c r="J120" s="42" t="str">
        <f t="shared" si="6"/>
        <v>No</v>
      </c>
    </row>
    <row r="121" spans="1:10" ht="15" x14ac:dyDescent="0.2">
      <c r="A121" s="41" t="s">
        <v>824</v>
      </c>
      <c r="B121" s="40">
        <v>1024471</v>
      </c>
      <c r="C121" s="40">
        <v>1026525</v>
      </c>
      <c r="D121" s="41" t="s">
        <v>623</v>
      </c>
      <c r="E121" s="41">
        <f t="shared" si="4"/>
        <v>2055</v>
      </c>
      <c r="F121" s="42">
        <v>1</v>
      </c>
      <c r="G121" s="43">
        <v>214575</v>
      </c>
      <c r="H121" s="44">
        <f t="shared" si="7"/>
        <v>9.1801373805420611E-2</v>
      </c>
      <c r="I121" s="42">
        <f t="shared" si="5"/>
        <v>3.9645255823987924E-3</v>
      </c>
      <c r="J121" s="42" t="str">
        <f t="shared" si="6"/>
        <v>No</v>
      </c>
    </row>
    <row r="122" spans="1:10" ht="15" x14ac:dyDescent="0.2">
      <c r="A122" s="41" t="s">
        <v>1119</v>
      </c>
      <c r="B122" s="40">
        <v>3233728</v>
      </c>
      <c r="C122" s="40">
        <v>3234144</v>
      </c>
      <c r="D122" s="41" t="s">
        <v>629</v>
      </c>
      <c r="E122" s="41">
        <f t="shared" si="4"/>
        <v>417</v>
      </c>
      <c r="F122" s="42">
        <v>1</v>
      </c>
      <c r="G122" s="43">
        <v>214575</v>
      </c>
      <c r="H122" s="44">
        <f t="shared" si="7"/>
        <v>1.8628307969275133E-2</v>
      </c>
      <c r="I122" s="42">
        <f t="shared" si="5"/>
        <v>1.7136714640475503E-4</v>
      </c>
      <c r="J122" s="42" t="str">
        <f t="shared" si="6"/>
        <v>No</v>
      </c>
    </row>
    <row r="123" spans="1:10" ht="15" x14ac:dyDescent="0.2">
      <c r="A123" s="41" t="s">
        <v>1085</v>
      </c>
      <c r="B123" s="40">
        <v>681723</v>
      </c>
      <c r="C123" s="40">
        <v>683393</v>
      </c>
      <c r="D123" s="41" t="s">
        <v>629</v>
      </c>
      <c r="E123" s="41">
        <f t="shared" si="4"/>
        <v>1671</v>
      </c>
      <c r="F123" s="42">
        <v>1</v>
      </c>
      <c r="G123" s="43">
        <v>214575</v>
      </c>
      <c r="H123" s="44">
        <f t="shared" si="7"/>
        <v>7.4647248481196027E-2</v>
      </c>
      <c r="I123" s="42">
        <f t="shared" si="5"/>
        <v>2.6512608827360395E-3</v>
      </c>
      <c r="J123" s="42" t="str">
        <f t="shared" si="6"/>
        <v>No</v>
      </c>
    </row>
    <row r="124" spans="1:10" ht="15" x14ac:dyDescent="0.2">
      <c r="A124" s="41" t="s">
        <v>1188</v>
      </c>
      <c r="B124" s="40">
        <v>152829</v>
      </c>
      <c r="C124" s="40">
        <v>155426</v>
      </c>
      <c r="D124" s="41" t="s">
        <v>629</v>
      </c>
      <c r="E124" s="41">
        <f t="shared" si="4"/>
        <v>2598</v>
      </c>
      <c r="F124" s="42">
        <v>1</v>
      </c>
      <c r="G124" s="43">
        <v>214575</v>
      </c>
      <c r="H124" s="44">
        <f t="shared" si="7"/>
        <v>0.11605837914670693</v>
      </c>
      <c r="I124" s="42">
        <f t="shared" si="5"/>
        <v>6.2356824226781349E-3</v>
      </c>
      <c r="J124" s="42" t="str">
        <f t="shared" si="6"/>
        <v>No</v>
      </c>
    </row>
    <row r="125" spans="1:10" ht="15" x14ac:dyDescent="0.2">
      <c r="A125" s="41" t="s">
        <v>1013</v>
      </c>
      <c r="B125" s="40">
        <v>3010028</v>
      </c>
      <c r="C125" s="40">
        <v>3011413</v>
      </c>
      <c r="D125" s="41" t="s">
        <v>623</v>
      </c>
      <c r="E125" s="41">
        <f t="shared" si="4"/>
        <v>1386</v>
      </c>
      <c r="F125" s="42">
        <v>1</v>
      </c>
      <c r="G125" s="43">
        <v>214575</v>
      </c>
      <c r="H125" s="44">
        <f t="shared" si="7"/>
        <v>6.1915671092123099E-2</v>
      </c>
      <c r="I125" s="42">
        <f t="shared" si="5"/>
        <v>1.8394632863339977E-3</v>
      </c>
      <c r="J125" s="42" t="str">
        <f t="shared" si="6"/>
        <v>No</v>
      </c>
    </row>
    <row r="126" spans="1:10" ht="15" x14ac:dyDescent="0.2">
      <c r="A126" s="41" t="s">
        <v>1089</v>
      </c>
      <c r="B126" s="40">
        <v>1195123</v>
      </c>
      <c r="C126" s="40">
        <v>1196373</v>
      </c>
      <c r="D126" s="41" t="s">
        <v>623</v>
      </c>
      <c r="E126" s="41">
        <f t="shared" si="4"/>
        <v>1251</v>
      </c>
      <c r="F126" s="42">
        <v>1</v>
      </c>
      <c r="G126" s="43">
        <v>214575</v>
      </c>
      <c r="H126" s="44">
        <f t="shared" si="7"/>
        <v>5.5884923907825394E-2</v>
      </c>
      <c r="I126" s="42">
        <f t="shared" si="5"/>
        <v>1.5045851091357587E-3</v>
      </c>
      <c r="J126" s="42" t="str">
        <f t="shared" si="6"/>
        <v>No</v>
      </c>
    </row>
    <row r="127" spans="1:10" ht="15" x14ac:dyDescent="0.2">
      <c r="A127" s="41" t="s">
        <v>940</v>
      </c>
      <c r="B127" s="40">
        <v>22391</v>
      </c>
      <c r="C127" s="40">
        <v>25207</v>
      </c>
      <c r="D127" s="41" t="s">
        <v>623</v>
      </c>
      <c r="E127" s="41">
        <f t="shared" si="4"/>
        <v>2817</v>
      </c>
      <c r="F127" s="42">
        <v>1</v>
      </c>
      <c r="G127" s="43">
        <v>214575</v>
      </c>
      <c r="H127" s="44">
        <f t="shared" si="7"/>
        <v>0.12584159124567876</v>
      </c>
      <c r="I127" s="42">
        <f t="shared" si="5"/>
        <v>7.2840955963500154E-3</v>
      </c>
      <c r="J127" s="42" t="str">
        <f t="shared" si="6"/>
        <v>No</v>
      </c>
    </row>
    <row r="128" spans="1:10" ht="15" x14ac:dyDescent="0.2">
      <c r="A128" s="41" t="s">
        <v>1175</v>
      </c>
      <c r="B128" s="40">
        <v>3721198</v>
      </c>
      <c r="C128" s="40">
        <v>3722049</v>
      </c>
      <c r="D128" s="41" t="s">
        <v>623</v>
      </c>
      <c r="E128" s="41">
        <f t="shared" si="4"/>
        <v>852</v>
      </c>
      <c r="F128" s="42">
        <v>1</v>
      </c>
      <c r="G128" s="43">
        <v>214575</v>
      </c>
      <c r="H128" s="44">
        <f t="shared" si="7"/>
        <v>3.8060715563123293E-2</v>
      </c>
      <c r="I128" s="42">
        <f t="shared" si="5"/>
        <v>7.061902249141383E-4</v>
      </c>
      <c r="J128" s="42" t="str">
        <f t="shared" si="6"/>
        <v>No</v>
      </c>
    </row>
    <row r="129" spans="1:10" ht="15" x14ac:dyDescent="0.2">
      <c r="A129" s="41" t="s">
        <v>994</v>
      </c>
      <c r="B129" s="40">
        <v>394506</v>
      </c>
      <c r="C129" s="40">
        <v>395129</v>
      </c>
      <c r="D129" s="41" t="s">
        <v>623</v>
      </c>
      <c r="E129" s="41">
        <f t="shared" si="4"/>
        <v>624</v>
      </c>
      <c r="F129" s="42">
        <v>1</v>
      </c>
      <c r="G129" s="43">
        <v>214575</v>
      </c>
      <c r="H129" s="44">
        <f t="shared" si="7"/>
        <v>2.7875453651864945E-2</v>
      </c>
      <c r="I129" s="42">
        <f t="shared" si="5"/>
        <v>3.8137525174875009E-4</v>
      </c>
      <c r="J129" s="42" t="str">
        <f t="shared" si="6"/>
        <v>No</v>
      </c>
    </row>
    <row r="130" spans="1:10" ht="15" x14ac:dyDescent="0.2">
      <c r="A130" s="41" t="s">
        <v>1601</v>
      </c>
      <c r="B130" s="40">
        <v>4133835</v>
      </c>
      <c r="C130" s="40">
        <v>4136015</v>
      </c>
      <c r="D130" s="41" t="s">
        <v>623</v>
      </c>
      <c r="E130" s="41">
        <f t="shared" si="4"/>
        <v>2181</v>
      </c>
      <c r="F130" s="42">
        <v>1</v>
      </c>
      <c r="G130" s="43">
        <v>214575</v>
      </c>
      <c r="H130" s="44">
        <f t="shared" si="7"/>
        <v>9.7430071177431798E-2</v>
      </c>
      <c r="I130" s="42">
        <f t="shared" si="5"/>
        <v>4.4489974658731279E-3</v>
      </c>
      <c r="J130" s="42" t="str">
        <f t="shared" si="6"/>
        <v>No</v>
      </c>
    </row>
    <row r="131" spans="1:10" ht="15" x14ac:dyDescent="0.2">
      <c r="A131" s="41" t="s">
        <v>1171</v>
      </c>
      <c r="B131" s="40">
        <v>3278914</v>
      </c>
      <c r="C131" s="40">
        <v>3280194</v>
      </c>
      <c r="D131" s="41" t="s">
        <v>623</v>
      </c>
      <c r="E131" s="41">
        <f t="shared" ref="E131:E194" si="8">C131-B131+1</f>
        <v>1281</v>
      </c>
      <c r="F131" s="42">
        <v>1</v>
      </c>
      <c r="G131" s="43">
        <v>214575</v>
      </c>
      <c r="H131" s="44">
        <f t="shared" si="7"/>
        <v>5.7225089948780436E-2</v>
      </c>
      <c r="I131" s="42">
        <f t="shared" ref="I131:I194" si="9">1-_xlfn.POISSON.DIST(F131,H131,TRUE)</f>
        <v>1.5762105032424145E-3</v>
      </c>
      <c r="J131" s="42" t="str">
        <f t="shared" ref="J131:J194" si="10">IF(I131&lt;0.05/324,"Yes","No")</f>
        <v>No</v>
      </c>
    </row>
    <row r="132" spans="1:10" ht="15" x14ac:dyDescent="0.2">
      <c r="A132" s="41" t="s">
        <v>762</v>
      </c>
      <c r="B132" s="40">
        <v>1309016</v>
      </c>
      <c r="C132" s="40">
        <v>1310269</v>
      </c>
      <c r="D132" s="41" t="s">
        <v>629</v>
      </c>
      <c r="E132" s="41">
        <f t="shared" si="8"/>
        <v>1254</v>
      </c>
      <c r="F132" s="42">
        <v>1</v>
      </c>
      <c r="G132" s="43">
        <v>214575</v>
      </c>
      <c r="H132" s="44">
        <f t="shared" ref="H132:H195" si="11">2.081892175937E-10*G132*E132</f>
        <v>5.6018940511920898E-2</v>
      </c>
      <c r="I132" s="42">
        <f t="shared" si="9"/>
        <v>1.5116755635798951E-3</v>
      </c>
      <c r="J132" s="42" t="str">
        <f t="shared" si="10"/>
        <v>No</v>
      </c>
    </row>
    <row r="133" spans="1:10" ht="15" x14ac:dyDescent="0.2">
      <c r="A133" s="41" t="s">
        <v>1029</v>
      </c>
      <c r="B133" s="40">
        <v>721730</v>
      </c>
      <c r="C133" s="40">
        <v>724414</v>
      </c>
      <c r="D133" s="41" t="s">
        <v>629</v>
      </c>
      <c r="E133" s="41">
        <f t="shared" si="8"/>
        <v>2685</v>
      </c>
      <c r="F133" s="42">
        <v>1</v>
      </c>
      <c r="G133" s="43">
        <v>214575</v>
      </c>
      <c r="H133" s="44">
        <f t="shared" si="11"/>
        <v>0.11994486066547656</v>
      </c>
      <c r="I133" s="42">
        <f t="shared" si="9"/>
        <v>6.6432435589913741E-3</v>
      </c>
      <c r="J133" s="42" t="str">
        <f t="shared" si="10"/>
        <v>No</v>
      </c>
    </row>
    <row r="134" spans="1:10" ht="15" x14ac:dyDescent="0.2">
      <c r="A134" s="41" t="s">
        <v>1213</v>
      </c>
      <c r="B134" s="40">
        <v>366428</v>
      </c>
      <c r="C134" s="40">
        <v>367510</v>
      </c>
      <c r="D134" s="41" t="s">
        <v>629</v>
      </c>
      <c r="E134" s="41">
        <f t="shared" si="8"/>
        <v>1083</v>
      </c>
      <c r="F134" s="42">
        <v>1</v>
      </c>
      <c r="G134" s="43">
        <v>214575</v>
      </c>
      <c r="H134" s="44">
        <f t="shared" si="11"/>
        <v>4.8379994078477137E-2</v>
      </c>
      <c r="I134" s="42">
        <f t="shared" si="9"/>
        <v>1.1332415261645634E-3</v>
      </c>
      <c r="J134" s="42" t="str">
        <f t="shared" si="10"/>
        <v>No</v>
      </c>
    </row>
    <row r="135" spans="1:10" ht="15" x14ac:dyDescent="0.2">
      <c r="A135" s="41" t="s">
        <v>950</v>
      </c>
      <c r="B135" s="40">
        <v>1340558</v>
      </c>
      <c r="C135" s="40">
        <v>1341727</v>
      </c>
      <c r="D135" s="41" t="s">
        <v>623</v>
      </c>
      <c r="E135" s="41">
        <f t="shared" si="8"/>
        <v>1170</v>
      </c>
      <c r="F135" s="42">
        <v>1</v>
      </c>
      <c r="G135" s="43">
        <v>214575</v>
      </c>
      <c r="H135" s="44">
        <f t="shared" si="11"/>
        <v>5.2266475597246773E-2</v>
      </c>
      <c r="I135" s="42">
        <f t="shared" si="9"/>
        <v>1.3192186231142378E-3</v>
      </c>
      <c r="J135" s="42" t="str">
        <f t="shared" si="10"/>
        <v>No</v>
      </c>
    </row>
    <row r="136" spans="1:10" ht="15" x14ac:dyDescent="0.2">
      <c r="A136" s="41" t="s">
        <v>859</v>
      </c>
      <c r="B136" s="40">
        <v>981047</v>
      </c>
      <c r="C136" s="40">
        <v>982894</v>
      </c>
      <c r="D136" s="41" t="s">
        <v>623</v>
      </c>
      <c r="E136" s="41">
        <f t="shared" si="8"/>
        <v>1848</v>
      </c>
      <c r="F136" s="42">
        <v>1</v>
      </c>
      <c r="G136" s="43">
        <v>214575</v>
      </c>
      <c r="H136" s="44">
        <f t="shared" si="11"/>
        <v>8.2554228122830794E-2</v>
      </c>
      <c r="I136" s="42">
        <f t="shared" si="9"/>
        <v>3.2257393069246021E-3</v>
      </c>
      <c r="J136" s="42" t="str">
        <f t="shared" si="10"/>
        <v>No</v>
      </c>
    </row>
    <row r="137" spans="1:10" ht="15" x14ac:dyDescent="0.2">
      <c r="A137" s="41" t="s">
        <v>856</v>
      </c>
      <c r="B137" s="40">
        <v>79464</v>
      </c>
      <c r="C137" s="40">
        <v>80864</v>
      </c>
      <c r="D137" s="41" t="s">
        <v>629</v>
      </c>
      <c r="E137" s="41">
        <f t="shared" si="8"/>
        <v>1401</v>
      </c>
      <c r="F137" s="42">
        <v>1</v>
      </c>
      <c r="G137" s="43">
        <v>214575</v>
      </c>
      <c r="H137" s="44">
        <f t="shared" si="11"/>
        <v>6.2585754112600617E-2</v>
      </c>
      <c r="I137" s="42">
        <f t="shared" si="9"/>
        <v>1.8786589070693971E-3</v>
      </c>
      <c r="J137" s="42" t="str">
        <f t="shared" si="10"/>
        <v>No</v>
      </c>
    </row>
    <row r="138" spans="1:10" ht="15" x14ac:dyDescent="0.2">
      <c r="A138" s="41" t="s">
        <v>1256</v>
      </c>
      <c r="B138" s="40">
        <v>4595990</v>
      </c>
      <c r="C138" s="40">
        <v>4597012</v>
      </c>
      <c r="D138" s="41" t="s">
        <v>623</v>
      </c>
      <c r="E138" s="41">
        <f t="shared" si="8"/>
        <v>1023</v>
      </c>
      <c r="F138" s="42">
        <v>1</v>
      </c>
      <c r="G138" s="43">
        <v>214575</v>
      </c>
      <c r="H138" s="44">
        <f t="shared" si="11"/>
        <v>4.5699661996567047E-2</v>
      </c>
      <c r="I138" s="42">
        <f t="shared" si="9"/>
        <v>1.0129542211090303E-3</v>
      </c>
      <c r="J138" s="42" t="str">
        <f t="shared" si="10"/>
        <v>No</v>
      </c>
    </row>
    <row r="139" spans="1:10" ht="15" x14ac:dyDescent="0.2">
      <c r="A139" s="41" t="s">
        <v>1259</v>
      </c>
      <c r="B139" s="40">
        <v>2965162</v>
      </c>
      <c r="C139" s="40">
        <v>2966037</v>
      </c>
      <c r="D139" s="41" t="s">
        <v>629</v>
      </c>
      <c r="E139" s="41">
        <f t="shared" si="8"/>
        <v>876</v>
      </c>
      <c r="F139" s="42">
        <v>1</v>
      </c>
      <c r="G139" s="43">
        <v>214575</v>
      </c>
      <c r="H139" s="44">
        <f t="shared" si="11"/>
        <v>3.9132848395887328E-2</v>
      </c>
      <c r="I139" s="42">
        <f t="shared" si="9"/>
        <v>7.4600426654414242E-4</v>
      </c>
      <c r="J139" s="42" t="str">
        <f t="shared" si="10"/>
        <v>No</v>
      </c>
    </row>
    <row r="140" spans="1:10" ht="15" x14ac:dyDescent="0.2">
      <c r="A140" s="41" t="s">
        <v>783</v>
      </c>
      <c r="B140" s="40">
        <v>458888</v>
      </c>
      <c r="C140" s="40">
        <v>461242</v>
      </c>
      <c r="D140" s="41" t="s">
        <v>623</v>
      </c>
      <c r="E140" s="41">
        <f t="shared" si="8"/>
        <v>2355</v>
      </c>
      <c r="F140" s="42">
        <v>1</v>
      </c>
      <c r="G140" s="43">
        <v>214575</v>
      </c>
      <c r="H140" s="44">
        <f t="shared" si="11"/>
        <v>0.10520303421497107</v>
      </c>
      <c r="I140" s="42">
        <f t="shared" si="9"/>
        <v>5.1606127999828111E-3</v>
      </c>
      <c r="J140" s="42" t="str">
        <f t="shared" si="10"/>
        <v>No</v>
      </c>
    </row>
    <row r="141" spans="1:10" ht="15" x14ac:dyDescent="0.2">
      <c r="A141" s="41" t="s">
        <v>797</v>
      </c>
      <c r="B141" s="40">
        <v>3342836</v>
      </c>
      <c r="C141" s="40">
        <v>3343411</v>
      </c>
      <c r="D141" s="41" t="s">
        <v>623</v>
      </c>
      <c r="E141" s="41">
        <f t="shared" si="8"/>
        <v>576</v>
      </c>
      <c r="F141" s="42">
        <v>1</v>
      </c>
      <c r="G141" s="43">
        <v>214575</v>
      </c>
      <c r="H141" s="44">
        <f t="shared" si="11"/>
        <v>2.5731187986336872E-2</v>
      </c>
      <c r="I141" s="42">
        <f t="shared" si="9"/>
        <v>3.2542261764523239E-4</v>
      </c>
      <c r="J141" s="42" t="str">
        <f t="shared" si="10"/>
        <v>No</v>
      </c>
    </row>
    <row r="142" spans="1:10" ht="15" x14ac:dyDescent="0.2">
      <c r="A142" s="41" t="s">
        <v>1219</v>
      </c>
      <c r="B142" s="40">
        <v>203348</v>
      </c>
      <c r="C142" s="40">
        <v>204496</v>
      </c>
      <c r="D142" s="41" t="s">
        <v>623</v>
      </c>
      <c r="E142" s="41">
        <f t="shared" si="8"/>
        <v>1149</v>
      </c>
      <c r="F142" s="42">
        <v>1</v>
      </c>
      <c r="G142" s="43">
        <v>214575</v>
      </c>
      <c r="H142" s="44">
        <f t="shared" si="11"/>
        <v>5.1328359368578241E-2</v>
      </c>
      <c r="I142" s="42">
        <f t="shared" si="9"/>
        <v>1.2730795543689499E-3</v>
      </c>
      <c r="J142" s="42" t="str">
        <f t="shared" si="10"/>
        <v>No</v>
      </c>
    </row>
    <row r="143" spans="1:10" ht="15" x14ac:dyDescent="0.2">
      <c r="A143" s="41" t="s">
        <v>1133</v>
      </c>
      <c r="B143" s="40">
        <v>2405703</v>
      </c>
      <c r="C143" s="40">
        <v>2406641</v>
      </c>
      <c r="D143" s="41" t="s">
        <v>629</v>
      </c>
      <c r="E143" s="41">
        <f t="shared" si="8"/>
        <v>939</v>
      </c>
      <c r="F143" s="42">
        <v>1</v>
      </c>
      <c r="G143" s="43">
        <v>214575</v>
      </c>
      <c r="H143" s="44">
        <f t="shared" si="11"/>
        <v>4.1947197081892922E-2</v>
      </c>
      <c r="I143" s="42">
        <f t="shared" si="9"/>
        <v>8.5556341696479965E-4</v>
      </c>
      <c r="J143" s="42" t="str">
        <f t="shared" si="10"/>
        <v>No</v>
      </c>
    </row>
    <row r="144" spans="1:10" ht="15" x14ac:dyDescent="0.2">
      <c r="A144" s="41" t="s">
        <v>1060</v>
      </c>
      <c r="B144" s="40">
        <v>2979021</v>
      </c>
      <c r="C144" s="40">
        <v>2979956</v>
      </c>
      <c r="D144" s="41" t="s">
        <v>623</v>
      </c>
      <c r="E144" s="41">
        <f t="shared" si="8"/>
        <v>936</v>
      </c>
      <c r="F144" s="42">
        <v>1</v>
      </c>
      <c r="G144" s="43">
        <v>214575</v>
      </c>
      <c r="H144" s="44">
        <f t="shared" si="11"/>
        <v>4.1813180477797418E-2</v>
      </c>
      <c r="I144" s="42">
        <f t="shared" si="9"/>
        <v>8.5018098077904725E-4</v>
      </c>
      <c r="J144" s="42" t="str">
        <f t="shared" si="10"/>
        <v>No</v>
      </c>
    </row>
    <row r="145" spans="1:10" ht="15" x14ac:dyDescent="0.2">
      <c r="A145" s="41" t="s">
        <v>999</v>
      </c>
      <c r="B145" s="40">
        <v>1553972</v>
      </c>
      <c r="C145" s="40">
        <v>1555669</v>
      </c>
      <c r="D145" s="41" t="s">
        <v>629</v>
      </c>
      <c r="E145" s="41">
        <f t="shared" si="8"/>
        <v>1698</v>
      </c>
      <c r="F145" s="42">
        <v>1</v>
      </c>
      <c r="G145" s="43">
        <v>214575</v>
      </c>
      <c r="H145" s="44">
        <f t="shared" si="11"/>
        <v>7.5853397918055565E-2</v>
      </c>
      <c r="I145" s="42">
        <f t="shared" si="9"/>
        <v>2.7354445836589303E-3</v>
      </c>
      <c r="J145" s="42" t="str">
        <f t="shared" si="10"/>
        <v>No</v>
      </c>
    </row>
    <row r="146" spans="1:10" ht="15" x14ac:dyDescent="0.2">
      <c r="A146" s="41" t="s">
        <v>1239</v>
      </c>
      <c r="B146" s="40">
        <v>1698152</v>
      </c>
      <c r="C146" s="40">
        <v>1699180</v>
      </c>
      <c r="D146" s="41" t="s">
        <v>629</v>
      </c>
      <c r="E146" s="41">
        <f t="shared" si="8"/>
        <v>1029</v>
      </c>
      <c r="F146" s="42">
        <v>1</v>
      </c>
      <c r="G146" s="43">
        <v>214575</v>
      </c>
      <c r="H146" s="44">
        <f t="shared" si="11"/>
        <v>4.5967695204758061E-2</v>
      </c>
      <c r="I146" s="42">
        <f t="shared" si="9"/>
        <v>1.0246888119285202E-3</v>
      </c>
      <c r="J146" s="42" t="str">
        <f t="shared" si="10"/>
        <v>No</v>
      </c>
    </row>
    <row r="147" spans="1:10" ht="15" x14ac:dyDescent="0.2">
      <c r="A147" s="41" t="s">
        <v>875</v>
      </c>
      <c r="B147" s="40">
        <v>3547986</v>
      </c>
      <c r="C147" s="40">
        <v>3550070</v>
      </c>
      <c r="D147" s="41" t="s">
        <v>629</v>
      </c>
      <c r="E147" s="41">
        <f t="shared" si="8"/>
        <v>2085</v>
      </c>
      <c r="F147" s="42">
        <v>1</v>
      </c>
      <c r="G147" s="43">
        <v>214575</v>
      </c>
      <c r="H147" s="44">
        <f t="shared" si="11"/>
        <v>9.3141539846375659E-2</v>
      </c>
      <c r="I147" s="42">
        <f t="shared" si="9"/>
        <v>4.0775066813656391E-3</v>
      </c>
      <c r="J147" s="42" t="str">
        <f t="shared" si="10"/>
        <v>No</v>
      </c>
    </row>
    <row r="148" spans="1:10" ht="15" x14ac:dyDescent="0.2">
      <c r="A148" s="41" t="s">
        <v>1197</v>
      </c>
      <c r="B148" s="40">
        <v>3737497</v>
      </c>
      <c r="C148" s="40">
        <v>3739527</v>
      </c>
      <c r="D148" s="41" t="s">
        <v>623</v>
      </c>
      <c r="E148" s="41">
        <f t="shared" si="8"/>
        <v>2031</v>
      </c>
      <c r="F148" s="42">
        <v>1</v>
      </c>
      <c r="G148" s="43">
        <v>214575</v>
      </c>
      <c r="H148" s="44">
        <f t="shared" si="11"/>
        <v>9.0729240972656569E-2</v>
      </c>
      <c r="I148" s="42">
        <f t="shared" si="9"/>
        <v>3.8752119274036989E-3</v>
      </c>
      <c r="J148" s="42" t="str">
        <f t="shared" si="10"/>
        <v>No</v>
      </c>
    </row>
    <row r="149" spans="1:10" ht="15" x14ac:dyDescent="0.2">
      <c r="A149" s="41" t="s">
        <v>1066</v>
      </c>
      <c r="B149" s="40">
        <v>1700957</v>
      </c>
      <c r="C149" s="40">
        <v>1702129</v>
      </c>
      <c r="D149" s="41" t="s">
        <v>623</v>
      </c>
      <c r="E149" s="41">
        <f t="shared" si="8"/>
        <v>1173</v>
      </c>
      <c r="F149" s="42">
        <v>1</v>
      </c>
      <c r="G149" s="43">
        <v>214575</v>
      </c>
      <c r="H149" s="44">
        <f t="shared" si="11"/>
        <v>5.2400492201342276E-2</v>
      </c>
      <c r="I149" s="42">
        <f t="shared" si="9"/>
        <v>1.3258745738794486E-3</v>
      </c>
      <c r="J149" s="42" t="str">
        <f t="shared" si="10"/>
        <v>No</v>
      </c>
    </row>
    <row r="150" spans="1:10" ht="15" x14ac:dyDescent="0.2">
      <c r="A150" s="41" t="s">
        <v>1240</v>
      </c>
      <c r="B150" s="40">
        <v>2158386</v>
      </c>
      <c r="C150" s="40">
        <v>2161463</v>
      </c>
      <c r="D150" s="41" t="s">
        <v>623</v>
      </c>
      <c r="E150" s="41">
        <f t="shared" si="8"/>
        <v>3078</v>
      </c>
      <c r="F150" s="42">
        <v>1</v>
      </c>
      <c r="G150" s="43">
        <v>214575</v>
      </c>
      <c r="H150" s="44">
        <f t="shared" si="11"/>
        <v>0.13750103580198766</v>
      </c>
      <c r="I150" s="42">
        <f t="shared" si="9"/>
        <v>8.629801004975346E-3</v>
      </c>
      <c r="J150" s="42" t="str">
        <f t="shared" si="10"/>
        <v>No</v>
      </c>
    </row>
    <row r="151" spans="1:10" ht="15" x14ac:dyDescent="0.2">
      <c r="A151" s="41" t="s">
        <v>788</v>
      </c>
      <c r="B151" s="40">
        <v>3660414</v>
      </c>
      <c r="C151" s="40">
        <v>3663527</v>
      </c>
      <c r="D151" s="41" t="s">
        <v>623</v>
      </c>
      <c r="E151" s="41">
        <f t="shared" si="8"/>
        <v>3114</v>
      </c>
      <c r="F151" s="42">
        <v>1</v>
      </c>
      <c r="G151" s="43">
        <v>214575</v>
      </c>
      <c r="H151" s="44">
        <f t="shared" si="11"/>
        <v>0.13910923505113371</v>
      </c>
      <c r="I151" s="42">
        <f t="shared" si="9"/>
        <v>8.8234933129764936E-3</v>
      </c>
      <c r="J151" s="42" t="str">
        <f t="shared" si="10"/>
        <v>No</v>
      </c>
    </row>
    <row r="152" spans="1:10" ht="15" x14ac:dyDescent="0.2">
      <c r="A152" s="41" t="s">
        <v>1069</v>
      </c>
      <c r="B152" s="40">
        <v>1743457</v>
      </c>
      <c r="C152" s="40">
        <v>1744830</v>
      </c>
      <c r="D152" s="41" t="s">
        <v>623</v>
      </c>
      <c r="E152" s="41">
        <f t="shared" si="8"/>
        <v>1374</v>
      </c>
      <c r="F152" s="42">
        <v>1</v>
      </c>
      <c r="G152" s="43">
        <v>214575</v>
      </c>
      <c r="H152" s="44">
        <f t="shared" si="11"/>
        <v>6.1379604675741078E-2</v>
      </c>
      <c r="I152" s="42">
        <f t="shared" si="9"/>
        <v>1.8083918271984967E-3</v>
      </c>
      <c r="J152" s="42" t="str">
        <f t="shared" si="10"/>
        <v>No</v>
      </c>
    </row>
    <row r="153" spans="1:10" ht="15" x14ac:dyDescent="0.2">
      <c r="A153" s="41" t="s">
        <v>1124</v>
      </c>
      <c r="B153" s="40">
        <v>2227323</v>
      </c>
      <c r="C153" s="40">
        <v>2228758</v>
      </c>
      <c r="D153" s="41" t="s">
        <v>629</v>
      </c>
      <c r="E153" s="41">
        <f t="shared" si="8"/>
        <v>1436</v>
      </c>
      <c r="F153" s="42">
        <v>1</v>
      </c>
      <c r="G153" s="43">
        <v>214575</v>
      </c>
      <c r="H153" s="44">
        <f t="shared" si="11"/>
        <v>6.4149281160381502E-2</v>
      </c>
      <c r="I153" s="42">
        <f t="shared" si="9"/>
        <v>1.971651975433808E-3</v>
      </c>
      <c r="J153" s="42" t="str">
        <f t="shared" si="10"/>
        <v>No</v>
      </c>
    </row>
    <row r="154" spans="1:10" ht="15" x14ac:dyDescent="0.2">
      <c r="A154" s="41" t="s">
        <v>1165</v>
      </c>
      <c r="B154" s="40">
        <v>2373648</v>
      </c>
      <c r="C154" s="40">
        <v>2375003</v>
      </c>
      <c r="D154" s="41" t="s">
        <v>629</v>
      </c>
      <c r="E154" s="41">
        <f t="shared" si="8"/>
        <v>1356</v>
      </c>
      <c r="F154" s="42">
        <v>1</v>
      </c>
      <c r="G154" s="43">
        <v>214575</v>
      </c>
      <c r="H154" s="44">
        <f t="shared" si="11"/>
        <v>6.0575505051168051E-2</v>
      </c>
      <c r="I154" s="42">
        <f t="shared" si="9"/>
        <v>1.7622603589511066E-3</v>
      </c>
      <c r="J154" s="42" t="str">
        <f t="shared" si="10"/>
        <v>No</v>
      </c>
    </row>
    <row r="155" spans="1:10" ht="15" x14ac:dyDescent="0.2">
      <c r="A155" s="41" t="s">
        <v>1291</v>
      </c>
      <c r="B155" s="40">
        <v>276715</v>
      </c>
      <c r="C155" s="40">
        <v>277647</v>
      </c>
      <c r="D155" s="41" t="s">
        <v>623</v>
      </c>
      <c r="E155" s="41">
        <f t="shared" si="8"/>
        <v>933</v>
      </c>
      <c r="F155" s="42">
        <v>1</v>
      </c>
      <c r="G155" s="43">
        <v>214575</v>
      </c>
      <c r="H155" s="44">
        <f t="shared" si="11"/>
        <v>4.1679163873701915E-2</v>
      </c>
      <c r="I155" s="42">
        <f t="shared" si="9"/>
        <v>8.4481504931399609E-4</v>
      </c>
      <c r="J155" s="42" t="str">
        <f t="shared" si="10"/>
        <v>No</v>
      </c>
    </row>
    <row r="156" spans="1:10" ht="15" x14ac:dyDescent="0.2">
      <c r="A156" s="41" t="s">
        <v>1228</v>
      </c>
      <c r="B156" s="40">
        <v>275325</v>
      </c>
      <c r="C156" s="40">
        <v>276728</v>
      </c>
      <c r="D156" s="41" t="s">
        <v>623</v>
      </c>
      <c r="E156" s="41">
        <f t="shared" si="8"/>
        <v>1404</v>
      </c>
      <c r="F156" s="42">
        <v>1</v>
      </c>
      <c r="G156" s="43">
        <v>214575</v>
      </c>
      <c r="H156" s="44">
        <f t="shared" si="11"/>
        <v>6.2719770716696127E-2</v>
      </c>
      <c r="I156" s="42">
        <f t="shared" si="9"/>
        <v>1.8865454936252135E-3</v>
      </c>
      <c r="J156" s="42" t="str">
        <f t="shared" si="10"/>
        <v>No</v>
      </c>
    </row>
    <row r="157" spans="1:10" ht="15" x14ac:dyDescent="0.2">
      <c r="A157" s="41" t="s">
        <v>1096</v>
      </c>
      <c r="B157" s="40">
        <v>2441764</v>
      </c>
      <c r="C157" s="40">
        <v>2443770</v>
      </c>
      <c r="D157" s="41" t="s">
        <v>623</v>
      </c>
      <c r="E157" s="41">
        <f t="shared" si="8"/>
        <v>2007</v>
      </c>
      <c r="F157" s="42">
        <v>1</v>
      </c>
      <c r="G157" s="43">
        <v>214575</v>
      </c>
      <c r="H157" s="44">
        <f t="shared" si="11"/>
        <v>8.9657108139892541E-2</v>
      </c>
      <c r="I157" s="42">
        <f t="shared" si="9"/>
        <v>3.7868527974826982E-3</v>
      </c>
      <c r="J157" s="42" t="str">
        <f t="shared" si="10"/>
        <v>No</v>
      </c>
    </row>
    <row r="158" spans="1:10" ht="15" x14ac:dyDescent="0.2">
      <c r="A158" s="41" t="s">
        <v>1037</v>
      </c>
      <c r="B158" s="40">
        <v>3886828</v>
      </c>
      <c r="C158" s="40">
        <v>3888192</v>
      </c>
      <c r="D158" s="41" t="s">
        <v>623</v>
      </c>
      <c r="E158" s="41">
        <f t="shared" si="8"/>
        <v>1365</v>
      </c>
      <c r="F158" s="42">
        <v>1</v>
      </c>
      <c r="G158" s="43">
        <v>214575</v>
      </c>
      <c r="H158" s="44">
        <f t="shared" si="11"/>
        <v>6.0977554863454568E-2</v>
      </c>
      <c r="I158" s="42">
        <f t="shared" si="9"/>
        <v>1.7852546889158827E-3</v>
      </c>
      <c r="J158" s="42" t="str">
        <f t="shared" si="10"/>
        <v>No</v>
      </c>
    </row>
    <row r="159" spans="1:10" ht="15" x14ac:dyDescent="0.2">
      <c r="A159" s="41" t="s">
        <v>879</v>
      </c>
      <c r="B159" s="40">
        <v>665201</v>
      </c>
      <c r="C159" s="40">
        <v>666313</v>
      </c>
      <c r="D159" s="41" t="s">
        <v>629</v>
      </c>
      <c r="E159" s="41">
        <f t="shared" si="8"/>
        <v>1113</v>
      </c>
      <c r="F159" s="42">
        <v>1</v>
      </c>
      <c r="G159" s="43">
        <v>214575</v>
      </c>
      <c r="H159" s="44">
        <f t="shared" si="11"/>
        <v>4.9720160119432186E-2</v>
      </c>
      <c r="I159" s="42">
        <f t="shared" si="9"/>
        <v>1.1958300678793776E-3</v>
      </c>
      <c r="J159" s="42" t="str">
        <f t="shared" si="10"/>
        <v>No</v>
      </c>
    </row>
    <row r="160" spans="1:10" ht="15" x14ac:dyDescent="0.2">
      <c r="A160" s="41" t="s">
        <v>1287</v>
      </c>
      <c r="B160" s="40">
        <v>3438024</v>
      </c>
      <c r="C160" s="40">
        <v>3438434</v>
      </c>
      <c r="D160" s="41" t="s">
        <v>623</v>
      </c>
      <c r="E160" s="41">
        <f t="shared" si="8"/>
        <v>411</v>
      </c>
      <c r="F160" s="42">
        <v>1</v>
      </c>
      <c r="G160" s="43">
        <v>214575</v>
      </c>
      <c r="H160" s="44">
        <f t="shared" si="11"/>
        <v>1.8360274761084122E-2</v>
      </c>
      <c r="I160" s="42">
        <f t="shared" si="9"/>
        <v>1.6650089892267239E-4</v>
      </c>
      <c r="J160" s="42" t="str">
        <f t="shared" si="10"/>
        <v>No</v>
      </c>
    </row>
    <row r="161" spans="1:10" ht="15" x14ac:dyDescent="0.2">
      <c r="A161" s="41" t="s">
        <v>1114</v>
      </c>
      <c r="B161" s="40">
        <v>1127839</v>
      </c>
      <c r="C161" s="40">
        <v>1129374</v>
      </c>
      <c r="D161" s="41" t="s">
        <v>623</v>
      </c>
      <c r="E161" s="41">
        <f t="shared" si="8"/>
        <v>1536</v>
      </c>
      <c r="F161" s="42">
        <v>1</v>
      </c>
      <c r="G161" s="43">
        <v>214575</v>
      </c>
      <c r="H161" s="44">
        <f t="shared" si="11"/>
        <v>6.8616501296898322E-2</v>
      </c>
      <c r="I161" s="42">
        <f t="shared" si="9"/>
        <v>2.2491457700235529E-3</v>
      </c>
      <c r="J161" s="42" t="str">
        <f t="shared" si="10"/>
        <v>No</v>
      </c>
    </row>
    <row r="162" spans="1:10" ht="15" x14ac:dyDescent="0.2">
      <c r="A162" s="41" t="s">
        <v>1276</v>
      </c>
      <c r="B162" s="40">
        <v>782085</v>
      </c>
      <c r="C162" s="40">
        <v>783128</v>
      </c>
      <c r="D162" s="41" t="s">
        <v>623</v>
      </c>
      <c r="E162" s="41">
        <f t="shared" si="8"/>
        <v>1044</v>
      </c>
      <c r="F162" s="42">
        <v>1</v>
      </c>
      <c r="G162" s="43">
        <v>214575</v>
      </c>
      <c r="H162" s="44">
        <f t="shared" si="11"/>
        <v>4.6637778225235578E-2</v>
      </c>
      <c r="I162" s="42">
        <f t="shared" si="9"/>
        <v>1.0543115984008589E-3</v>
      </c>
      <c r="J162" s="42" t="str">
        <f t="shared" si="10"/>
        <v>No</v>
      </c>
    </row>
    <row r="163" spans="1:10" ht="15" x14ac:dyDescent="0.2">
      <c r="A163" s="41" t="s">
        <v>1042</v>
      </c>
      <c r="B163" s="40">
        <v>2710420</v>
      </c>
      <c r="C163" s="40">
        <v>2712042</v>
      </c>
      <c r="D163" s="41" t="s">
        <v>623</v>
      </c>
      <c r="E163" s="41">
        <f t="shared" si="8"/>
        <v>1623</v>
      </c>
      <c r="F163" s="42">
        <v>1</v>
      </c>
      <c r="G163" s="43">
        <v>214575</v>
      </c>
      <c r="H163" s="44">
        <f t="shared" si="11"/>
        <v>7.2502982815667957E-2</v>
      </c>
      <c r="I163" s="42">
        <f t="shared" si="9"/>
        <v>2.5046878412532392E-3</v>
      </c>
      <c r="J163" s="42" t="str">
        <f t="shared" si="10"/>
        <v>No</v>
      </c>
    </row>
    <row r="164" spans="1:10" ht="15" x14ac:dyDescent="0.2">
      <c r="A164" s="41" t="s">
        <v>849</v>
      </c>
      <c r="B164" s="40">
        <v>1164095</v>
      </c>
      <c r="C164" s="40">
        <v>1165120</v>
      </c>
      <c r="D164" s="41" t="s">
        <v>623</v>
      </c>
      <c r="E164" s="41">
        <f t="shared" si="8"/>
        <v>1026</v>
      </c>
      <c r="F164" s="42">
        <v>1</v>
      </c>
      <c r="G164" s="43">
        <v>214575</v>
      </c>
      <c r="H164" s="44">
        <f t="shared" si="11"/>
        <v>4.583367860066255E-2</v>
      </c>
      <c r="I164" s="42">
        <f t="shared" si="9"/>
        <v>1.0188133317579062E-3</v>
      </c>
      <c r="J164" s="42" t="str">
        <f t="shared" si="10"/>
        <v>No</v>
      </c>
    </row>
    <row r="165" spans="1:10" ht="15" x14ac:dyDescent="0.2">
      <c r="A165" s="41" t="s">
        <v>1172</v>
      </c>
      <c r="B165" s="40">
        <v>3372683</v>
      </c>
      <c r="C165" s="40">
        <v>3373576</v>
      </c>
      <c r="D165" s="41" t="s">
        <v>629</v>
      </c>
      <c r="E165" s="41">
        <f t="shared" si="8"/>
        <v>894</v>
      </c>
      <c r="F165" s="42">
        <v>1</v>
      </c>
      <c r="G165" s="43">
        <v>214575</v>
      </c>
      <c r="H165" s="44">
        <f t="shared" si="11"/>
        <v>3.9936948020460356E-2</v>
      </c>
      <c r="I165" s="42">
        <f t="shared" si="9"/>
        <v>7.7656192806108137E-4</v>
      </c>
      <c r="J165" s="42" t="str">
        <f t="shared" si="10"/>
        <v>No</v>
      </c>
    </row>
    <row r="166" spans="1:10" ht="15" x14ac:dyDescent="0.2">
      <c r="A166" s="41" t="s">
        <v>745</v>
      </c>
      <c r="B166" s="40">
        <v>3369475</v>
      </c>
      <c r="C166" s="40">
        <v>3370350</v>
      </c>
      <c r="D166" s="41" t="s">
        <v>629</v>
      </c>
      <c r="E166" s="41">
        <f t="shared" si="8"/>
        <v>876</v>
      </c>
      <c r="F166" s="42">
        <v>1</v>
      </c>
      <c r="G166" s="43">
        <v>214575</v>
      </c>
      <c r="H166" s="44">
        <f t="shared" si="11"/>
        <v>3.9132848395887328E-2</v>
      </c>
      <c r="I166" s="42">
        <f t="shared" si="9"/>
        <v>7.4600426654414242E-4</v>
      </c>
      <c r="J166" s="42" t="str">
        <f t="shared" si="10"/>
        <v>No</v>
      </c>
    </row>
    <row r="167" spans="1:10" ht="15" x14ac:dyDescent="0.2">
      <c r="A167" s="41" t="s">
        <v>1002</v>
      </c>
      <c r="B167" s="40">
        <v>2298715</v>
      </c>
      <c r="C167" s="40">
        <v>2299578</v>
      </c>
      <c r="D167" s="41" t="s">
        <v>629</v>
      </c>
      <c r="E167" s="41">
        <f t="shared" si="8"/>
        <v>864</v>
      </c>
      <c r="F167" s="42">
        <v>1</v>
      </c>
      <c r="G167" s="43">
        <v>214575</v>
      </c>
      <c r="H167" s="44">
        <f t="shared" si="11"/>
        <v>3.8596781979505307E-2</v>
      </c>
      <c r="I167" s="42">
        <f t="shared" si="9"/>
        <v>7.2596433793847837E-4</v>
      </c>
      <c r="J167" s="42" t="str">
        <f t="shared" si="10"/>
        <v>No</v>
      </c>
    </row>
    <row r="168" spans="1:10" ht="15" x14ac:dyDescent="0.2">
      <c r="A168" s="41" t="s">
        <v>1160</v>
      </c>
      <c r="B168" s="40">
        <v>2585731</v>
      </c>
      <c r="C168" s="40">
        <v>2587431</v>
      </c>
      <c r="D168" s="41" t="s">
        <v>623</v>
      </c>
      <c r="E168" s="41">
        <f t="shared" si="8"/>
        <v>1701</v>
      </c>
      <c r="F168" s="42">
        <v>1</v>
      </c>
      <c r="G168" s="43">
        <v>214575</v>
      </c>
      <c r="H168" s="44">
        <f t="shared" si="11"/>
        <v>7.5987414522151076E-2</v>
      </c>
      <c r="I168" s="42">
        <f t="shared" si="9"/>
        <v>2.7448753136403159E-3</v>
      </c>
      <c r="J168" s="42" t="str">
        <f t="shared" si="10"/>
        <v>No</v>
      </c>
    </row>
    <row r="169" spans="1:10" ht="15" x14ac:dyDescent="0.2">
      <c r="A169" s="41" t="s">
        <v>1292</v>
      </c>
      <c r="B169" s="40">
        <v>745935</v>
      </c>
      <c r="C169" s="40">
        <v>746726</v>
      </c>
      <c r="D169" s="41" t="s">
        <v>623</v>
      </c>
      <c r="E169" s="41">
        <f t="shared" si="8"/>
        <v>792</v>
      </c>
      <c r="F169" s="42">
        <v>1</v>
      </c>
      <c r="G169" s="43">
        <v>214575</v>
      </c>
      <c r="H169" s="44">
        <f t="shared" si="11"/>
        <v>3.5380383481213196E-2</v>
      </c>
      <c r="I169" s="42">
        <f t="shared" si="9"/>
        <v>6.1131708073669522E-4</v>
      </c>
      <c r="J169" s="42" t="str">
        <f t="shared" si="10"/>
        <v>No</v>
      </c>
    </row>
    <row r="170" spans="1:10" ht="15" x14ac:dyDescent="0.2">
      <c r="A170" s="41" t="s">
        <v>851</v>
      </c>
      <c r="B170" s="40">
        <v>3308040</v>
      </c>
      <c r="C170" s="40">
        <v>3308924</v>
      </c>
      <c r="D170" s="41" t="s">
        <v>629</v>
      </c>
      <c r="E170" s="41">
        <f t="shared" si="8"/>
        <v>885</v>
      </c>
      <c r="F170" s="42">
        <v>1</v>
      </c>
      <c r="G170" s="43">
        <v>214575</v>
      </c>
      <c r="H170" s="44">
        <f t="shared" si="11"/>
        <v>3.9534898208173838E-2</v>
      </c>
      <c r="I170" s="42">
        <f t="shared" si="9"/>
        <v>7.6120847965532867E-4</v>
      </c>
      <c r="J170" s="42" t="str">
        <f t="shared" si="10"/>
        <v>No</v>
      </c>
    </row>
    <row r="171" spans="1:10" ht="15" x14ac:dyDescent="0.2">
      <c r="A171" s="41" t="s">
        <v>1246</v>
      </c>
      <c r="B171" s="40">
        <v>4394066</v>
      </c>
      <c r="C171" s="40">
        <v>4395613</v>
      </c>
      <c r="D171" s="41" t="s">
        <v>623</v>
      </c>
      <c r="E171" s="41">
        <f t="shared" si="8"/>
        <v>1548</v>
      </c>
      <c r="F171" s="42">
        <v>1</v>
      </c>
      <c r="G171" s="43">
        <v>214575</v>
      </c>
      <c r="H171" s="44">
        <f t="shared" si="11"/>
        <v>6.915256771328035E-2</v>
      </c>
      <c r="I171" s="42">
        <f t="shared" si="9"/>
        <v>2.2836143989988233E-3</v>
      </c>
      <c r="J171" s="42" t="str">
        <f t="shared" si="10"/>
        <v>No</v>
      </c>
    </row>
    <row r="172" spans="1:10" ht="15" x14ac:dyDescent="0.2">
      <c r="A172" s="41" t="s">
        <v>1030</v>
      </c>
      <c r="B172" s="40">
        <v>2347384</v>
      </c>
      <c r="C172" s="40">
        <v>2348514</v>
      </c>
      <c r="D172" s="41" t="s">
        <v>623</v>
      </c>
      <c r="E172" s="41">
        <f t="shared" si="8"/>
        <v>1131</v>
      </c>
      <c r="F172" s="42">
        <v>1</v>
      </c>
      <c r="G172" s="43">
        <v>214575</v>
      </c>
      <c r="H172" s="44">
        <f t="shared" si="11"/>
        <v>5.0524259744005214E-2</v>
      </c>
      <c r="I172" s="42">
        <f t="shared" si="9"/>
        <v>1.2341629802330445E-3</v>
      </c>
      <c r="J172" s="42" t="str">
        <f t="shared" si="10"/>
        <v>No</v>
      </c>
    </row>
    <row r="173" spans="1:10" ht="15" x14ac:dyDescent="0.2">
      <c r="A173" s="41" t="s">
        <v>1057</v>
      </c>
      <c r="B173" s="40">
        <v>2402055</v>
      </c>
      <c r="C173" s="40">
        <v>2403845</v>
      </c>
      <c r="D173" s="41" t="s">
        <v>629</v>
      </c>
      <c r="E173" s="41">
        <f t="shared" si="8"/>
        <v>1791</v>
      </c>
      <c r="F173" s="42">
        <v>1</v>
      </c>
      <c r="G173" s="43">
        <v>214575</v>
      </c>
      <c r="H173" s="44">
        <f t="shared" si="11"/>
        <v>8.0007912645016208E-2</v>
      </c>
      <c r="I173" s="42">
        <f t="shared" si="9"/>
        <v>3.0349302723761129E-3</v>
      </c>
      <c r="J173" s="42" t="str">
        <f t="shared" si="10"/>
        <v>No</v>
      </c>
    </row>
    <row r="174" spans="1:10" ht="15" x14ac:dyDescent="0.2">
      <c r="A174" s="41" t="s">
        <v>1241</v>
      </c>
      <c r="B174" s="40">
        <v>2397439</v>
      </c>
      <c r="C174" s="40">
        <v>2400165</v>
      </c>
      <c r="D174" s="41" t="s">
        <v>629</v>
      </c>
      <c r="E174" s="41">
        <f t="shared" si="8"/>
        <v>2727</v>
      </c>
      <c r="F174" s="42">
        <v>1</v>
      </c>
      <c r="G174" s="43">
        <v>214575</v>
      </c>
      <c r="H174" s="44">
        <f t="shared" si="11"/>
        <v>0.12182109312281363</v>
      </c>
      <c r="I174" s="42">
        <f t="shared" si="9"/>
        <v>6.8442231652683372E-3</v>
      </c>
      <c r="J174" s="42" t="str">
        <f t="shared" si="10"/>
        <v>No</v>
      </c>
    </row>
    <row r="175" spans="1:10" ht="15" x14ac:dyDescent="0.2">
      <c r="A175" s="41" t="s">
        <v>1260</v>
      </c>
      <c r="B175" s="40">
        <v>3330582</v>
      </c>
      <c r="C175" s="40">
        <v>3331754</v>
      </c>
      <c r="D175" s="41" t="s">
        <v>629</v>
      </c>
      <c r="E175" s="41">
        <f t="shared" si="8"/>
        <v>1173</v>
      </c>
      <c r="F175" s="42">
        <v>1</v>
      </c>
      <c r="G175" s="43">
        <v>214575</v>
      </c>
      <c r="H175" s="44">
        <f t="shared" si="11"/>
        <v>5.2400492201342276E-2</v>
      </c>
      <c r="I175" s="42">
        <f t="shared" si="9"/>
        <v>1.3258745738794486E-3</v>
      </c>
      <c r="J175" s="42" t="str">
        <f t="shared" si="10"/>
        <v>No</v>
      </c>
    </row>
    <row r="176" spans="1:10" ht="15" x14ac:dyDescent="0.2">
      <c r="A176" s="41" t="s">
        <v>1268</v>
      </c>
      <c r="B176" s="40">
        <v>1435760</v>
      </c>
      <c r="C176" s="40">
        <v>1436893</v>
      </c>
      <c r="D176" s="41" t="s">
        <v>629</v>
      </c>
      <c r="E176" s="41">
        <f t="shared" si="8"/>
        <v>1134</v>
      </c>
      <c r="F176" s="42">
        <v>1</v>
      </c>
      <c r="G176" s="43">
        <v>214575</v>
      </c>
      <c r="H176" s="44">
        <f t="shared" si="11"/>
        <v>5.0658276348100717E-2</v>
      </c>
      <c r="I176" s="42">
        <f t="shared" si="9"/>
        <v>1.2406085698765112E-3</v>
      </c>
      <c r="J176" s="42" t="str">
        <f t="shared" si="10"/>
        <v>No</v>
      </c>
    </row>
    <row r="177" spans="1:10" ht="15" x14ac:dyDescent="0.2">
      <c r="A177" s="41" t="s">
        <v>1091</v>
      </c>
      <c r="B177" s="40">
        <v>1456430</v>
      </c>
      <c r="C177" s="40">
        <v>1457500</v>
      </c>
      <c r="D177" s="41" t="s">
        <v>623</v>
      </c>
      <c r="E177" s="41">
        <f t="shared" si="8"/>
        <v>1071</v>
      </c>
      <c r="F177" s="42">
        <v>1</v>
      </c>
      <c r="G177" s="43">
        <v>214575</v>
      </c>
      <c r="H177" s="44">
        <f t="shared" si="11"/>
        <v>4.7843927662095123E-2</v>
      </c>
      <c r="I177" s="42">
        <f t="shared" si="9"/>
        <v>1.1086618199493969E-3</v>
      </c>
      <c r="J177" s="42" t="str">
        <f t="shared" si="10"/>
        <v>No</v>
      </c>
    </row>
    <row r="178" spans="1:10" ht="15" x14ac:dyDescent="0.2">
      <c r="A178" s="41" t="s">
        <v>1032</v>
      </c>
      <c r="B178" s="40">
        <v>3407607</v>
      </c>
      <c r="C178" s="40">
        <v>3409058</v>
      </c>
      <c r="D178" s="41" t="s">
        <v>623</v>
      </c>
      <c r="E178" s="41">
        <f t="shared" si="8"/>
        <v>1452</v>
      </c>
      <c r="F178" s="42">
        <v>1</v>
      </c>
      <c r="G178" s="43">
        <v>214575</v>
      </c>
      <c r="H178" s="44">
        <f t="shared" si="11"/>
        <v>6.4864036382224197E-2</v>
      </c>
      <c r="I178" s="42">
        <f t="shared" si="9"/>
        <v>2.0148781418428685E-3</v>
      </c>
      <c r="J178" s="42" t="str">
        <f t="shared" si="10"/>
        <v>No</v>
      </c>
    </row>
    <row r="179" spans="1:10" ht="15" x14ac:dyDescent="0.2">
      <c r="A179" s="41" t="s">
        <v>755</v>
      </c>
      <c r="B179" s="40">
        <v>2626695</v>
      </c>
      <c r="C179" s="40">
        <v>2628938</v>
      </c>
      <c r="D179" s="41" t="s">
        <v>629</v>
      </c>
      <c r="E179" s="41">
        <f t="shared" si="8"/>
        <v>2244</v>
      </c>
      <c r="F179" s="42">
        <v>1</v>
      </c>
      <c r="G179" s="43">
        <v>214575</v>
      </c>
      <c r="H179" s="44">
        <f t="shared" si="11"/>
        <v>0.10024441986343739</v>
      </c>
      <c r="I179" s="42">
        <f t="shared" si="9"/>
        <v>4.7009805052558029E-3</v>
      </c>
      <c r="J179" s="42" t="str">
        <f t="shared" si="10"/>
        <v>No</v>
      </c>
    </row>
    <row r="180" spans="1:10" ht="15" x14ac:dyDescent="0.2">
      <c r="A180" s="41" t="s">
        <v>932</v>
      </c>
      <c r="B180" s="40">
        <v>1344757</v>
      </c>
      <c r="C180" s="40">
        <v>1346742</v>
      </c>
      <c r="D180" s="41" t="s">
        <v>629</v>
      </c>
      <c r="E180" s="41">
        <f t="shared" si="8"/>
        <v>1986</v>
      </c>
      <c r="F180" s="42">
        <v>1</v>
      </c>
      <c r="G180" s="43">
        <v>214575</v>
      </c>
      <c r="H180" s="44">
        <f t="shared" si="11"/>
        <v>8.871899191122401E-2</v>
      </c>
      <c r="I180" s="42">
        <f t="shared" si="9"/>
        <v>3.7103232582433865E-3</v>
      </c>
      <c r="J180" s="42" t="str">
        <f t="shared" si="10"/>
        <v>No</v>
      </c>
    </row>
    <row r="181" spans="1:10" ht="15" x14ac:dyDescent="0.2">
      <c r="A181" s="41" t="s">
        <v>1279</v>
      </c>
      <c r="B181" s="40">
        <v>2436715</v>
      </c>
      <c r="C181" s="40">
        <v>2437851</v>
      </c>
      <c r="D181" s="41" t="s">
        <v>629</v>
      </c>
      <c r="E181" s="41">
        <f t="shared" si="8"/>
        <v>1137</v>
      </c>
      <c r="F181" s="42">
        <v>1</v>
      </c>
      <c r="G181" s="43">
        <v>214575</v>
      </c>
      <c r="H181" s="44">
        <f t="shared" si="11"/>
        <v>5.079229295219622E-2</v>
      </c>
      <c r="I181" s="42">
        <f t="shared" si="9"/>
        <v>1.2470703678838513E-3</v>
      </c>
      <c r="J181" s="42" t="str">
        <f t="shared" si="10"/>
        <v>No</v>
      </c>
    </row>
    <row r="182" spans="1:10" ht="15" x14ac:dyDescent="0.2">
      <c r="A182" s="41" t="s">
        <v>810</v>
      </c>
      <c r="B182" s="40">
        <v>1717351</v>
      </c>
      <c r="C182" s="40">
        <v>1718007</v>
      </c>
      <c r="D182" s="41" t="s">
        <v>629</v>
      </c>
      <c r="E182" s="41">
        <f t="shared" si="8"/>
        <v>657</v>
      </c>
      <c r="F182" s="42">
        <v>1</v>
      </c>
      <c r="G182" s="43">
        <v>214575</v>
      </c>
      <c r="H182" s="44">
        <f t="shared" si="11"/>
        <v>2.9349636296915494E-2</v>
      </c>
      <c r="I182" s="42">
        <f t="shared" si="9"/>
        <v>4.2236533520367825E-4</v>
      </c>
      <c r="J182" s="42" t="str">
        <f t="shared" si="10"/>
        <v>No</v>
      </c>
    </row>
    <row r="183" spans="1:10" ht="15" x14ac:dyDescent="0.2">
      <c r="A183" s="41" t="s">
        <v>978</v>
      </c>
      <c r="B183" s="40">
        <v>3053515</v>
      </c>
      <c r="C183" s="40">
        <v>3054840</v>
      </c>
      <c r="D183" s="41" t="s">
        <v>629</v>
      </c>
      <c r="E183" s="41">
        <f t="shared" si="8"/>
        <v>1326</v>
      </c>
      <c r="F183" s="42">
        <v>1</v>
      </c>
      <c r="G183" s="43">
        <v>214575</v>
      </c>
      <c r="H183" s="44">
        <f t="shared" si="11"/>
        <v>5.9235339010213009E-2</v>
      </c>
      <c r="I183" s="42">
        <f t="shared" si="9"/>
        <v>1.6866455090718269E-3</v>
      </c>
      <c r="J183" s="42" t="str">
        <f t="shared" si="10"/>
        <v>No</v>
      </c>
    </row>
    <row r="184" spans="1:10" ht="15" x14ac:dyDescent="0.2">
      <c r="A184" s="41" t="s">
        <v>1152</v>
      </c>
      <c r="B184" s="40">
        <v>269289</v>
      </c>
      <c r="C184" s="40">
        <v>270182</v>
      </c>
      <c r="D184" s="41" t="s">
        <v>629</v>
      </c>
      <c r="E184" s="41">
        <f t="shared" si="8"/>
        <v>894</v>
      </c>
      <c r="F184" s="42">
        <v>1</v>
      </c>
      <c r="G184" s="43">
        <v>214575</v>
      </c>
      <c r="H184" s="44">
        <f t="shared" si="11"/>
        <v>3.9936948020460356E-2</v>
      </c>
      <c r="I184" s="42">
        <f t="shared" si="9"/>
        <v>7.7656192806108137E-4</v>
      </c>
      <c r="J184" s="42" t="str">
        <f t="shared" si="10"/>
        <v>No</v>
      </c>
    </row>
    <row r="185" spans="1:10" ht="15" x14ac:dyDescent="0.2">
      <c r="A185" s="41" t="s">
        <v>882</v>
      </c>
      <c r="B185" s="40">
        <v>1087839</v>
      </c>
      <c r="C185" s="40">
        <v>1089857</v>
      </c>
      <c r="D185" s="41" t="s">
        <v>629</v>
      </c>
      <c r="E185" s="41">
        <f t="shared" si="8"/>
        <v>2019</v>
      </c>
      <c r="F185" s="42">
        <v>1</v>
      </c>
      <c r="G185" s="43">
        <v>214575</v>
      </c>
      <c r="H185" s="44">
        <f t="shared" si="11"/>
        <v>9.0193174556274555E-2</v>
      </c>
      <c r="I185" s="42">
        <f t="shared" si="9"/>
        <v>3.830912912477169E-3</v>
      </c>
      <c r="J185" s="42" t="str">
        <f t="shared" si="10"/>
        <v>No</v>
      </c>
    </row>
    <row r="186" spans="1:10" ht="15" x14ac:dyDescent="0.2">
      <c r="A186" s="41" t="s">
        <v>780</v>
      </c>
      <c r="B186" s="40">
        <v>3637642</v>
      </c>
      <c r="C186" s="40">
        <v>3639141</v>
      </c>
      <c r="D186" s="41" t="s">
        <v>623</v>
      </c>
      <c r="E186" s="41">
        <f t="shared" si="8"/>
        <v>1500</v>
      </c>
      <c r="F186" s="42">
        <v>1</v>
      </c>
      <c r="G186" s="43">
        <v>214575</v>
      </c>
      <c r="H186" s="44">
        <f t="shared" si="11"/>
        <v>6.7008302047752266E-2</v>
      </c>
      <c r="I186" s="42">
        <f t="shared" si="9"/>
        <v>2.1472403940883122E-3</v>
      </c>
      <c r="J186" s="42" t="str">
        <f t="shared" si="10"/>
        <v>No</v>
      </c>
    </row>
    <row r="187" spans="1:10" ht="15" x14ac:dyDescent="0.2">
      <c r="A187" s="41" t="s">
        <v>1234</v>
      </c>
      <c r="B187" s="40">
        <v>4254043</v>
      </c>
      <c r="C187" s="40">
        <v>4256466</v>
      </c>
      <c r="D187" s="41" t="s">
        <v>629</v>
      </c>
      <c r="E187" s="41">
        <f t="shared" si="8"/>
        <v>2424</v>
      </c>
      <c r="F187" s="42">
        <v>1</v>
      </c>
      <c r="G187" s="43">
        <v>214575</v>
      </c>
      <c r="H187" s="44">
        <f t="shared" si="11"/>
        <v>0.10828541610916767</v>
      </c>
      <c r="I187" s="42">
        <f t="shared" si="9"/>
        <v>5.4563250779064987E-3</v>
      </c>
      <c r="J187" s="42" t="str">
        <f t="shared" si="10"/>
        <v>No</v>
      </c>
    </row>
    <row r="188" spans="1:10" ht="15" x14ac:dyDescent="0.2">
      <c r="A188" s="41" t="s">
        <v>801</v>
      </c>
      <c r="B188" s="40">
        <v>1013259</v>
      </c>
      <c r="C188" s="40">
        <v>1014899</v>
      </c>
      <c r="D188" s="41" t="s">
        <v>623</v>
      </c>
      <c r="E188" s="41">
        <f t="shared" si="8"/>
        <v>1641</v>
      </c>
      <c r="F188" s="42">
        <v>1</v>
      </c>
      <c r="G188" s="43">
        <v>214575</v>
      </c>
      <c r="H188" s="44">
        <f t="shared" si="11"/>
        <v>7.3307082440240978E-2</v>
      </c>
      <c r="I188" s="42">
        <f t="shared" si="9"/>
        <v>2.5591888832252607E-3</v>
      </c>
      <c r="J188" s="42" t="str">
        <f t="shared" si="10"/>
        <v>No</v>
      </c>
    </row>
    <row r="189" spans="1:10" ht="15" x14ac:dyDescent="0.2">
      <c r="A189" s="41" t="s">
        <v>1147</v>
      </c>
      <c r="B189" s="40">
        <v>2235265</v>
      </c>
      <c r="C189" s="40">
        <v>2236500</v>
      </c>
      <c r="D189" s="41" t="s">
        <v>623</v>
      </c>
      <c r="E189" s="41">
        <f t="shared" si="8"/>
        <v>1236</v>
      </c>
      <c r="F189" s="42">
        <v>1</v>
      </c>
      <c r="G189" s="43">
        <v>214575</v>
      </c>
      <c r="H189" s="44">
        <f t="shared" si="11"/>
        <v>5.521484088734787E-2</v>
      </c>
      <c r="I189" s="42">
        <f t="shared" si="9"/>
        <v>1.4693734519213297E-3</v>
      </c>
      <c r="J189" s="42" t="str">
        <f t="shared" si="10"/>
        <v>No</v>
      </c>
    </row>
    <row r="190" spans="1:10" ht="15" x14ac:dyDescent="0.2">
      <c r="A190" s="41" t="s">
        <v>902</v>
      </c>
      <c r="B190" s="40">
        <v>4139720</v>
      </c>
      <c r="C190" s="40">
        <v>4142221</v>
      </c>
      <c r="D190" s="41" t="s">
        <v>629</v>
      </c>
      <c r="E190" s="41">
        <f t="shared" si="8"/>
        <v>2502</v>
      </c>
      <c r="F190" s="42">
        <v>1</v>
      </c>
      <c r="G190" s="43">
        <v>214575</v>
      </c>
      <c r="H190" s="44">
        <f t="shared" si="11"/>
        <v>0.11176984781565079</v>
      </c>
      <c r="I190" s="42">
        <f t="shared" si="9"/>
        <v>5.799760871042503E-3</v>
      </c>
      <c r="J190" s="42" t="str">
        <f t="shared" si="10"/>
        <v>No</v>
      </c>
    </row>
    <row r="191" spans="1:10" ht="15" x14ac:dyDescent="0.2">
      <c r="A191" s="41" t="s">
        <v>1016</v>
      </c>
      <c r="B191" s="40">
        <v>1362743</v>
      </c>
      <c r="C191" s="40">
        <v>1364230</v>
      </c>
      <c r="D191" s="41" t="s">
        <v>623</v>
      </c>
      <c r="E191" s="41">
        <f t="shared" si="8"/>
        <v>1488</v>
      </c>
      <c r="F191" s="42">
        <v>1</v>
      </c>
      <c r="G191" s="43">
        <v>214575</v>
      </c>
      <c r="H191" s="44">
        <f t="shared" si="11"/>
        <v>6.6472235631370252E-2</v>
      </c>
      <c r="I191" s="42">
        <f t="shared" si="9"/>
        <v>2.1137730328879556E-3</v>
      </c>
      <c r="J191" s="42" t="str">
        <f t="shared" si="10"/>
        <v>No</v>
      </c>
    </row>
    <row r="192" spans="1:10" ht="15" x14ac:dyDescent="0.2">
      <c r="A192" s="41" t="s">
        <v>770</v>
      </c>
      <c r="B192" s="40">
        <v>1937649</v>
      </c>
      <c r="C192" s="40">
        <v>1939091</v>
      </c>
      <c r="D192" s="41" t="s">
        <v>623</v>
      </c>
      <c r="E192" s="41">
        <f t="shared" si="8"/>
        <v>1443</v>
      </c>
      <c r="F192" s="42">
        <v>1</v>
      </c>
      <c r="G192" s="43">
        <v>214575</v>
      </c>
      <c r="H192" s="44">
        <f t="shared" si="11"/>
        <v>6.4461986569937679E-2</v>
      </c>
      <c r="I192" s="42">
        <f t="shared" si="9"/>
        <v>1.9905082886069181E-3</v>
      </c>
      <c r="J192" s="42" t="str">
        <f t="shared" si="10"/>
        <v>No</v>
      </c>
    </row>
    <row r="193" spans="1:10" ht="15" x14ac:dyDescent="0.2">
      <c r="A193" s="41" t="s">
        <v>1110</v>
      </c>
      <c r="B193" s="40">
        <v>2908029</v>
      </c>
      <c r="C193" s="40">
        <v>2909666</v>
      </c>
      <c r="D193" s="41" t="s">
        <v>629</v>
      </c>
      <c r="E193" s="41">
        <f t="shared" si="8"/>
        <v>1638</v>
      </c>
      <c r="F193" s="42">
        <v>1</v>
      </c>
      <c r="G193" s="43">
        <v>214575</v>
      </c>
      <c r="H193" s="44">
        <f t="shared" si="11"/>
        <v>7.3173065836145482E-2</v>
      </c>
      <c r="I193" s="42">
        <f t="shared" si="9"/>
        <v>2.5500666826814289E-3</v>
      </c>
      <c r="J193" s="42" t="str">
        <f t="shared" si="10"/>
        <v>No</v>
      </c>
    </row>
    <row r="194" spans="1:10" ht="15" x14ac:dyDescent="0.2">
      <c r="A194" s="41" t="s">
        <v>840</v>
      </c>
      <c r="B194" s="40">
        <v>514856</v>
      </c>
      <c r="C194" s="40">
        <v>515773</v>
      </c>
      <c r="D194" s="41" t="s">
        <v>629</v>
      </c>
      <c r="E194" s="41">
        <f t="shared" si="8"/>
        <v>918</v>
      </c>
      <c r="F194" s="42">
        <v>1</v>
      </c>
      <c r="G194" s="43">
        <v>214575</v>
      </c>
      <c r="H194" s="44">
        <f t="shared" si="11"/>
        <v>4.100908085322439E-2</v>
      </c>
      <c r="I194" s="42">
        <f t="shared" si="9"/>
        <v>8.1823312105866464E-4</v>
      </c>
      <c r="J194" s="42" t="str">
        <f t="shared" si="10"/>
        <v>No</v>
      </c>
    </row>
    <row r="195" spans="1:10" ht="15" x14ac:dyDescent="0.2">
      <c r="A195" s="41" t="s">
        <v>1167</v>
      </c>
      <c r="B195" s="40">
        <v>2688793</v>
      </c>
      <c r="C195" s="40">
        <v>2689506</v>
      </c>
      <c r="D195" s="41" t="s">
        <v>629</v>
      </c>
      <c r="E195" s="41">
        <f t="shared" ref="E195:E258" si="12">C195-B195+1</f>
        <v>714</v>
      </c>
      <c r="F195" s="42">
        <v>1</v>
      </c>
      <c r="G195" s="43">
        <v>214575</v>
      </c>
      <c r="H195" s="44">
        <f t="shared" si="11"/>
        <v>3.1895951774730077E-2</v>
      </c>
      <c r="I195" s="42">
        <f t="shared" ref="I195:I258" si="13">1-_xlfn.POISSON.DIST(F195,H195,TRUE)</f>
        <v>4.9798768489384138E-4</v>
      </c>
      <c r="J195" s="42" t="str">
        <f t="shared" ref="J195:J258" si="14">IF(I195&lt;0.05/324,"Yes","No")</f>
        <v>No</v>
      </c>
    </row>
    <row r="196" spans="1:10" ht="15" x14ac:dyDescent="0.2">
      <c r="A196" s="41" t="s">
        <v>1265</v>
      </c>
      <c r="B196" s="40">
        <v>60358</v>
      </c>
      <c r="C196" s="40">
        <v>63264</v>
      </c>
      <c r="D196" s="41" t="s">
        <v>629</v>
      </c>
      <c r="E196" s="41">
        <f t="shared" si="12"/>
        <v>2907</v>
      </c>
      <c r="F196" s="42">
        <v>1</v>
      </c>
      <c r="G196" s="43">
        <v>214575</v>
      </c>
      <c r="H196" s="44">
        <f t="shared" ref="H196:H259" si="15">2.081892175937E-10*G196*E196</f>
        <v>0.1298620893685439</v>
      </c>
      <c r="I196" s="42">
        <f t="shared" si="13"/>
        <v>7.7364274949340839E-3</v>
      </c>
      <c r="J196" s="42" t="str">
        <f t="shared" si="14"/>
        <v>No</v>
      </c>
    </row>
    <row r="197" spans="1:10" ht="15" x14ac:dyDescent="0.2">
      <c r="A197" s="41" t="s">
        <v>784</v>
      </c>
      <c r="B197" s="40">
        <v>937994</v>
      </c>
      <c r="C197" s="40">
        <v>939337</v>
      </c>
      <c r="D197" s="41" t="s">
        <v>623</v>
      </c>
      <c r="E197" s="41">
        <f t="shared" si="12"/>
        <v>1344</v>
      </c>
      <c r="F197" s="42">
        <v>1</v>
      </c>
      <c r="G197" s="43">
        <v>214575</v>
      </c>
      <c r="H197" s="44">
        <f t="shared" si="15"/>
        <v>6.0039438634786037E-2</v>
      </c>
      <c r="I197" s="42">
        <f t="shared" si="13"/>
        <v>1.7318236035956946E-3</v>
      </c>
      <c r="J197" s="42" t="str">
        <f t="shared" si="14"/>
        <v>No</v>
      </c>
    </row>
    <row r="198" spans="1:10" ht="15" x14ac:dyDescent="0.2">
      <c r="A198" s="41" t="s">
        <v>884</v>
      </c>
      <c r="B198" s="40">
        <v>3626803</v>
      </c>
      <c r="C198" s="40">
        <v>3629538</v>
      </c>
      <c r="D198" s="41" t="s">
        <v>629</v>
      </c>
      <c r="E198" s="41">
        <f t="shared" si="12"/>
        <v>2736</v>
      </c>
      <c r="F198" s="42">
        <v>1</v>
      </c>
      <c r="G198" s="43">
        <v>214575</v>
      </c>
      <c r="H198" s="44">
        <f t="shared" si="15"/>
        <v>0.12222314293510014</v>
      </c>
      <c r="I198" s="42">
        <f t="shared" si="13"/>
        <v>6.8876466672589398E-3</v>
      </c>
      <c r="J198" s="42" t="str">
        <f t="shared" si="14"/>
        <v>No</v>
      </c>
    </row>
    <row r="199" spans="1:10" ht="15" x14ac:dyDescent="0.2">
      <c r="A199" s="41" t="s">
        <v>1116</v>
      </c>
      <c r="B199" s="40">
        <v>2317027</v>
      </c>
      <c r="C199" s="40">
        <v>2319876</v>
      </c>
      <c r="D199" s="41" t="s">
        <v>629</v>
      </c>
      <c r="E199" s="41">
        <f t="shared" si="12"/>
        <v>2850</v>
      </c>
      <c r="F199" s="42">
        <v>1</v>
      </c>
      <c r="G199" s="43">
        <v>214575</v>
      </c>
      <c r="H199" s="44">
        <f t="shared" si="15"/>
        <v>0.12731577389072932</v>
      </c>
      <c r="I199" s="42">
        <f t="shared" si="13"/>
        <v>7.4485096208050106E-3</v>
      </c>
      <c r="J199" s="42" t="str">
        <f t="shared" si="14"/>
        <v>No</v>
      </c>
    </row>
    <row r="200" spans="1:10" ht="15" x14ac:dyDescent="0.2">
      <c r="A200" s="41" t="s">
        <v>1249</v>
      </c>
      <c r="B200" s="40">
        <v>3793987</v>
      </c>
      <c r="C200" s="40">
        <v>3794919</v>
      </c>
      <c r="D200" s="41" t="s">
        <v>623</v>
      </c>
      <c r="E200" s="41">
        <f t="shared" si="12"/>
        <v>933</v>
      </c>
      <c r="F200" s="42">
        <v>1</v>
      </c>
      <c r="G200" s="43">
        <v>214575</v>
      </c>
      <c r="H200" s="44">
        <f t="shared" si="15"/>
        <v>4.1679163873701915E-2</v>
      </c>
      <c r="I200" s="42">
        <f t="shared" si="13"/>
        <v>8.4481504931399609E-4</v>
      </c>
      <c r="J200" s="42" t="str">
        <f t="shared" si="14"/>
        <v>No</v>
      </c>
    </row>
    <row r="201" spans="1:10" ht="15" x14ac:dyDescent="0.2">
      <c r="A201" s="41" t="s">
        <v>1103</v>
      </c>
      <c r="B201" s="40">
        <v>3964365</v>
      </c>
      <c r="C201" s="40">
        <v>3965630</v>
      </c>
      <c r="D201" s="41" t="s">
        <v>629</v>
      </c>
      <c r="E201" s="41">
        <f t="shared" si="12"/>
        <v>1266</v>
      </c>
      <c r="F201" s="42">
        <v>1</v>
      </c>
      <c r="G201" s="43">
        <v>214575</v>
      </c>
      <c r="H201" s="44">
        <f t="shared" si="15"/>
        <v>5.6555006928302919E-2</v>
      </c>
      <c r="I201" s="42">
        <f t="shared" si="13"/>
        <v>1.5401976438634835E-3</v>
      </c>
      <c r="J201" s="42" t="str">
        <f t="shared" si="14"/>
        <v>No</v>
      </c>
    </row>
    <row r="202" spans="1:10" ht="15" x14ac:dyDescent="0.2">
      <c r="A202" s="41" t="s">
        <v>846</v>
      </c>
      <c r="B202" s="40">
        <v>1007844</v>
      </c>
      <c r="C202" s="40">
        <v>1009952</v>
      </c>
      <c r="D202" s="41" t="s">
        <v>623</v>
      </c>
      <c r="E202" s="41">
        <f t="shared" si="12"/>
        <v>2109</v>
      </c>
      <c r="F202" s="42">
        <v>1</v>
      </c>
      <c r="G202" s="43">
        <v>214575</v>
      </c>
      <c r="H202" s="44">
        <f t="shared" si="15"/>
        <v>9.4213672679139687E-2</v>
      </c>
      <c r="I202" s="42">
        <f t="shared" si="13"/>
        <v>4.1689601727257219E-3</v>
      </c>
      <c r="J202" s="42" t="str">
        <f t="shared" si="14"/>
        <v>No</v>
      </c>
    </row>
    <row r="203" spans="1:10" ht="15" x14ac:dyDescent="0.2">
      <c r="A203" s="41" t="s">
        <v>990</v>
      </c>
      <c r="B203" s="40">
        <v>1141182</v>
      </c>
      <c r="C203" s="40">
        <v>1144367</v>
      </c>
      <c r="D203" s="41" t="s">
        <v>629</v>
      </c>
      <c r="E203" s="41">
        <f t="shared" si="12"/>
        <v>3186</v>
      </c>
      <c r="F203" s="42">
        <v>1</v>
      </c>
      <c r="G203" s="43">
        <v>214575</v>
      </c>
      <c r="H203" s="44">
        <f t="shared" si="15"/>
        <v>0.14232563354942582</v>
      </c>
      <c r="I203" s="42">
        <f t="shared" si="13"/>
        <v>9.2166833275502125E-3</v>
      </c>
      <c r="J203" s="42" t="str">
        <f t="shared" si="14"/>
        <v>No</v>
      </c>
    </row>
    <row r="204" spans="1:10" ht="15" x14ac:dyDescent="0.2">
      <c r="A204" s="41" t="s">
        <v>1006</v>
      </c>
      <c r="B204" s="40">
        <v>4634441</v>
      </c>
      <c r="C204" s="40">
        <v>4635310</v>
      </c>
      <c r="D204" s="41" t="s">
        <v>629</v>
      </c>
      <c r="E204" s="41">
        <f t="shared" si="12"/>
        <v>870</v>
      </c>
      <c r="F204" s="42">
        <v>1</v>
      </c>
      <c r="G204" s="43">
        <v>214575</v>
      </c>
      <c r="H204" s="44">
        <f t="shared" si="15"/>
        <v>3.8864815187696314E-2</v>
      </c>
      <c r="I204" s="42">
        <f t="shared" si="13"/>
        <v>7.359510934612512E-4</v>
      </c>
      <c r="J204" s="42" t="str">
        <f t="shared" si="14"/>
        <v>No</v>
      </c>
    </row>
    <row r="205" spans="1:10" ht="15" x14ac:dyDescent="0.2">
      <c r="A205" s="41" t="s">
        <v>1040</v>
      </c>
      <c r="B205" s="40">
        <v>4185350</v>
      </c>
      <c r="C205" s="40">
        <v>4189573</v>
      </c>
      <c r="D205" s="41" t="s">
        <v>623</v>
      </c>
      <c r="E205" s="41">
        <f t="shared" si="12"/>
        <v>4224</v>
      </c>
      <c r="F205" s="42">
        <v>1</v>
      </c>
      <c r="G205" s="43">
        <v>214575</v>
      </c>
      <c r="H205" s="44">
        <f t="shared" si="15"/>
        <v>0.1886953785664704</v>
      </c>
      <c r="I205" s="42">
        <f t="shared" si="13"/>
        <v>1.5714216169192108E-2</v>
      </c>
      <c r="J205" s="42" t="str">
        <f t="shared" si="14"/>
        <v>No</v>
      </c>
    </row>
    <row r="206" spans="1:10" ht="15" x14ac:dyDescent="0.2">
      <c r="A206" s="41" t="s">
        <v>1293</v>
      </c>
      <c r="B206" s="40">
        <v>961995</v>
      </c>
      <c r="C206" s="40">
        <v>963668</v>
      </c>
      <c r="D206" s="41" t="s">
        <v>623</v>
      </c>
      <c r="E206" s="41">
        <f t="shared" si="12"/>
        <v>1674</v>
      </c>
      <c r="F206" s="42">
        <v>1</v>
      </c>
      <c r="G206" s="43">
        <v>214575</v>
      </c>
      <c r="H206" s="44">
        <f t="shared" si="15"/>
        <v>7.4781265085291537E-2</v>
      </c>
      <c r="I206" s="42">
        <f t="shared" si="13"/>
        <v>2.660552987376219E-3</v>
      </c>
      <c r="J206" s="42" t="str">
        <f t="shared" si="14"/>
        <v>No</v>
      </c>
    </row>
    <row r="207" spans="1:10" ht="15" x14ac:dyDescent="0.2">
      <c r="A207" s="41" t="s">
        <v>1190</v>
      </c>
      <c r="B207" s="40">
        <v>189874</v>
      </c>
      <c r="C207" s="40">
        <v>190599</v>
      </c>
      <c r="D207" s="41" t="s">
        <v>623</v>
      </c>
      <c r="E207" s="41">
        <f t="shared" si="12"/>
        <v>726</v>
      </c>
      <c r="F207" s="42">
        <v>1</v>
      </c>
      <c r="G207" s="43">
        <v>214575</v>
      </c>
      <c r="H207" s="44">
        <f t="shared" si="15"/>
        <v>3.2432018191112098E-2</v>
      </c>
      <c r="I207" s="42">
        <f t="shared" si="13"/>
        <v>5.1468395614007179E-4</v>
      </c>
      <c r="J207" s="42" t="str">
        <f t="shared" si="14"/>
        <v>No</v>
      </c>
    </row>
    <row r="208" spans="1:10" ht="15" x14ac:dyDescent="0.2">
      <c r="A208" s="41" t="s">
        <v>1285</v>
      </c>
      <c r="B208" s="40">
        <v>3435207</v>
      </c>
      <c r="C208" s="40">
        <v>3436496</v>
      </c>
      <c r="D208" s="41" t="s">
        <v>623</v>
      </c>
      <c r="E208" s="41">
        <f t="shared" si="12"/>
        <v>1290</v>
      </c>
      <c r="F208" s="42">
        <v>1</v>
      </c>
      <c r="G208" s="43">
        <v>214575</v>
      </c>
      <c r="H208" s="44">
        <f t="shared" si="15"/>
        <v>5.7627139761066953E-2</v>
      </c>
      <c r="I208" s="42">
        <f t="shared" si="13"/>
        <v>1.5980101449215578E-3</v>
      </c>
      <c r="J208" s="42" t="str">
        <f t="shared" si="14"/>
        <v>No</v>
      </c>
    </row>
    <row r="209" spans="1:10" ht="15" x14ac:dyDescent="0.2">
      <c r="A209" s="41" t="s">
        <v>819</v>
      </c>
      <c r="B209" s="40">
        <v>1354505</v>
      </c>
      <c r="C209" s="40">
        <v>1355470</v>
      </c>
      <c r="D209" s="41" t="s">
        <v>629</v>
      </c>
      <c r="E209" s="41">
        <f t="shared" si="12"/>
        <v>966</v>
      </c>
      <c r="F209" s="42">
        <v>1</v>
      </c>
      <c r="G209" s="43">
        <v>214575</v>
      </c>
      <c r="H209" s="44">
        <f t="shared" si="15"/>
        <v>4.315334651875246E-2</v>
      </c>
      <c r="I209" s="42">
        <f t="shared" si="13"/>
        <v>9.0474730958933769E-4</v>
      </c>
      <c r="J209" s="42" t="str">
        <f t="shared" si="14"/>
        <v>No</v>
      </c>
    </row>
    <row r="210" spans="1:10" ht="15" x14ac:dyDescent="0.2">
      <c r="A210" s="41" t="s">
        <v>1023</v>
      </c>
      <c r="B210" s="40">
        <v>562336</v>
      </c>
      <c r="C210" s="40">
        <v>563319</v>
      </c>
      <c r="D210" s="41" t="s">
        <v>623</v>
      </c>
      <c r="E210" s="41">
        <f t="shared" si="12"/>
        <v>984</v>
      </c>
      <c r="F210" s="42">
        <v>1</v>
      </c>
      <c r="G210" s="43">
        <v>214575</v>
      </c>
      <c r="H210" s="44">
        <f t="shared" si="15"/>
        <v>4.3957446143325488E-2</v>
      </c>
      <c r="I210" s="42">
        <f t="shared" si="13"/>
        <v>9.3827745489249992E-4</v>
      </c>
      <c r="J210" s="42" t="str">
        <f t="shared" si="14"/>
        <v>No</v>
      </c>
    </row>
    <row r="211" spans="1:10" ht="15" x14ac:dyDescent="0.2">
      <c r="A211" s="41" t="s">
        <v>789</v>
      </c>
      <c r="B211" s="40">
        <v>2053643</v>
      </c>
      <c r="C211" s="40">
        <v>2054959</v>
      </c>
      <c r="D211" s="41" t="s">
        <v>623</v>
      </c>
      <c r="E211" s="41">
        <f t="shared" si="12"/>
        <v>1317</v>
      </c>
      <c r="F211" s="42">
        <v>1</v>
      </c>
      <c r="G211" s="43">
        <v>214575</v>
      </c>
      <c r="H211" s="44">
        <f t="shared" si="15"/>
        <v>5.8833289197926492E-2</v>
      </c>
      <c r="I211" s="42">
        <f t="shared" si="13"/>
        <v>1.6642713865295811E-3</v>
      </c>
      <c r="J211" s="42" t="str">
        <f t="shared" si="14"/>
        <v>No</v>
      </c>
    </row>
    <row r="212" spans="1:10" ht="15" x14ac:dyDescent="0.2">
      <c r="A212" s="41" t="s">
        <v>943</v>
      </c>
      <c r="B212" s="40">
        <v>4100810</v>
      </c>
      <c r="C212" s="40">
        <v>4101430</v>
      </c>
      <c r="D212" s="41" t="s">
        <v>623</v>
      </c>
      <c r="E212" s="41">
        <f t="shared" si="12"/>
        <v>621</v>
      </c>
      <c r="F212" s="42">
        <v>1</v>
      </c>
      <c r="G212" s="43">
        <v>214575</v>
      </c>
      <c r="H212" s="44">
        <f t="shared" si="15"/>
        <v>2.7741437047769438E-2</v>
      </c>
      <c r="I212" s="42">
        <f t="shared" si="13"/>
        <v>3.7775066714329508E-4</v>
      </c>
      <c r="J212" s="42" t="str">
        <f t="shared" si="14"/>
        <v>No</v>
      </c>
    </row>
    <row r="213" spans="1:10" ht="15" x14ac:dyDescent="0.2">
      <c r="A213" s="41" t="s">
        <v>798</v>
      </c>
      <c r="B213" s="40">
        <v>718262</v>
      </c>
      <c r="C213" s="40">
        <v>720460</v>
      </c>
      <c r="D213" s="41" t="s">
        <v>629</v>
      </c>
      <c r="E213" s="41">
        <f t="shared" si="12"/>
        <v>2199</v>
      </c>
      <c r="F213" s="42">
        <v>1</v>
      </c>
      <c r="G213" s="43">
        <v>214575</v>
      </c>
      <c r="H213" s="44">
        <f t="shared" si="15"/>
        <v>9.8234170802004833E-2</v>
      </c>
      <c r="I213" s="42">
        <f t="shared" si="13"/>
        <v>4.5203325455477339E-3</v>
      </c>
      <c r="J213" s="42" t="str">
        <f t="shared" si="14"/>
        <v>No</v>
      </c>
    </row>
    <row r="214" spans="1:10" ht="15" x14ac:dyDescent="0.2">
      <c r="A214" s="41" t="s">
        <v>1146</v>
      </c>
      <c r="B214" s="40">
        <v>1656184</v>
      </c>
      <c r="C214" s="40">
        <v>1656744</v>
      </c>
      <c r="D214" s="41" t="s">
        <v>623</v>
      </c>
      <c r="E214" s="41">
        <f t="shared" si="12"/>
        <v>561</v>
      </c>
      <c r="F214" s="42">
        <v>1</v>
      </c>
      <c r="G214" s="43">
        <v>214575</v>
      </c>
      <c r="H214" s="44">
        <f t="shared" si="15"/>
        <v>2.5061104965859348E-2</v>
      </c>
      <c r="I214" s="42">
        <f t="shared" si="13"/>
        <v>3.0883185315166983E-4</v>
      </c>
      <c r="J214" s="42" t="str">
        <f t="shared" si="14"/>
        <v>No</v>
      </c>
    </row>
    <row r="215" spans="1:10" ht="15" x14ac:dyDescent="0.2">
      <c r="A215" s="41" t="s">
        <v>1233</v>
      </c>
      <c r="B215" s="40">
        <v>3019161</v>
      </c>
      <c r="C215" s="40">
        <v>3020489</v>
      </c>
      <c r="D215" s="41" t="s">
        <v>623</v>
      </c>
      <c r="E215" s="41">
        <f t="shared" si="12"/>
        <v>1329</v>
      </c>
      <c r="F215" s="42">
        <v>1</v>
      </c>
      <c r="G215" s="43">
        <v>214575</v>
      </c>
      <c r="H215" s="44">
        <f t="shared" si="15"/>
        <v>5.9369355614308512E-2</v>
      </c>
      <c r="I215" s="42">
        <f t="shared" si="13"/>
        <v>1.694135405291286E-3</v>
      </c>
      <c r="J215" s="42" t="str">
        <f t="shared" si="14"/>
        <v>No</v>
      </c>
    </row>
    <row r="216" spans="1:10" ht="15" x14ac:dyDescent="0.2">
      <c r="A216" s="41" t="s">
        <v>917</v>
      </c>
      <c r="B216" s="40">
        <v>993277</v>
      </c>
      <c r="C216" s="40">
        <v>994044</v>
      </c>
      <c r="D216" s="41" t="s">
        <v>629</v>
      </c>
      <c r="E216" s="41">
        <f t="shared" si="12"/>
        <v>768</v>
      </c>
      <c r="F216" s="42">
        <v>1</v>
      </c>
      <c r="G216" s="43">
        <v>214575</v>
      </c>
      <c r="H216" s="44">
        <f t="shared" si="15"/>
        <v>3.4308250648449161E-2</v>
      </c>
      <c r="I216" s="42">
        <f t="shared" si="13"/>
        <v>5.752387292601302E-4</v>
      </c>
      <c r="J216" s="42" t="str">
        <f t="shared" si="14"/>
        <v>No</v>
      </c>
    </row>
    <row r="217" spans="1:10" ht="15" x14ac:dyDescent="0.2">
      <c r="A217" s="41" t="s">
        <v>996</v>
      </c>
      <c r="B217" s="40">
        <v>994041</v>
      </c>
      <c r="C217" s="40">
        <v>994832</v>
      </c>
      <c r="D217" s="41" t="s">
        <v>629</v>
      </c>
      <c r="E217" s="41">
        <f t="shared" si="12"/>
        <v>792</v>
      </c>
      <c r="F217" s="42">
        <v>1</v>
      </c>
      <c r="G217" s="43">
        <v>214575</v>
      </c>
      <c r="H217" s="44">
        <f t="shared" si="15"/>
        <v>3.5380383481213196E-2</v>
      </c>
      <c r="I217" s="42">
        <f t="shared" si="13"/>
        <v>6.1131708073669522E-4</v>
      </c>
      <c r="J217" s="42" t="str">
        <f t="shared" si="14"/>
        <v>No</v>
      </c>
    </row>
    <row r="218" spans="1:10" ht="15" x14ac:dyDescent="0.2">
      <c r="A218" s="41" t="s">
        <v>1014</v>
      </c>
      <c r="B218" s="40">
        <v>758706</v>
      </c>
      <c r="C218" s="40">
        <v>761507</v>
      </c>
      <c r="D218" s="41" t="s">
        <v>623</v>
      </c>
      <c r="E218" s="41">
        <f t="shared" si="12"/>
        <v>2802</v>
      </c>
      <c r="F218" s="42">
        <v>1</v>
      </c>
      <c r="G218" s="43">
        <v>214575</v>
      </c>
      <c r="H218" s="44">
        <f t="shared" si="15"/>
        <v>0.12517150822520123</v>
      </c>
      <c r="I218" s="42">
        <f t="shared" si="13"/>
        <v>7.2099153825627704E-3</v>
      </c>
      <c r="J218" s="42" t="str">
        <f t="shared" si="14"/>
        <v>No</v>
      </c>
    </row>
    <row r="219" spans="1:10" ht="15" x14ac:dyDescent="0.2">
      <c r="A219" s="41" t="s">
        <v>1025</v>
      </c>
      <c r="B219" s="40">
        <v>1762522</v>
      </c>
      <c r="C219" s="40">
        <v>1764009</v>
      </c>
      <c r="D219" s="41" t="s">
        <v>629</v>
      </c>
      <c r="E219" s="41">
        <f t="shared" si="12"/>
        <v>1488</v>
      </c>
      <c r="F219" s="42">
        <v>1</v>
      </c>
      <c r="G219" s="43">
        <v>214575</v>
      </c>
      <c r="H219" s="44">
        <f t="shared" si="15"/>
        <v>6.6472235631370252E-2</v>
      </c>
      <c r="I219" s="42">
        <f t="shared" si="13"/>
        <v>2.1137730328879556E-3</v>
      </c>
      <c r="J219" s="42" t="str">
        <f t="shared" si="14"/>
        <v>No</v>
      </c>
    </row>
    <row r="220" spans="1:10" ht="15" x14ac:dyDescent="0.2">
      <c r="A220" s="41" t="s">
        <v>1263</v>
      </c>
      <c r="B220" s="40">
        <v>4444112</v>
      </c>
      <c r="C220" s="40">
        <v>4447891</v>
      </c>
      <c r="D220" s="41" t="s">
        <v>623</v>
      </c>
      <c r="E220" s="41">
        <f t="shared" si="12"/>
        <v>3780</v>
      </c>
      <c r="F220" s="42">
        <v>1</v>
      </c>
      <c r="G220" s="43">
        <v>214575</v>
      </c>
      <c r="H220" s="44">
        <f t="shared" si="15"/>
        <v>0.16886092116033571</v>
      </c>
      <c r="I220" s="42">
        <f t="shared" si="13"/>
        <v>1.2749249118920059E-2</v>
      </c>
      <c r="J220" s="42" t="str">
        <f t="shared" si="14"/>
        <v>No</v>
      </c>
    </row>
    <row r="221" spans="1:10" ht="15" x14ac:dyDescent="0.2">
      <c r="A221" s="41" t="s">
        <v>1102</v>
      </c>
      <c r="B221" s="40">
        <v>3266127</v>
      </c>
      <c r="C221" s="40">
        <v>3267065</v>
      </c>
      <c r="D221" s="41" t="s">
        <v>629</v>
      </c>
      <c r="E221" s="41">
        <f t="shared" si="12"/>
        <v>939</v>
      </c>
      <c r="F221" s="42">
        <v>1</v>
      </c>
      <c r="G221" s="43">
        <v>214575</v>
      </c>
      <c r="H221" s="44">
        <f t="shared" si="15"/>
        <v>4.1947197081892922E-2</v>
      </c>
      <c r="I221" s="42">
        <f t="shared" si="13"/>
        <v>8.5556341696479965E-4</v>
      </c>
      <c r="J221" s="42" t="str">
        <f t="shared" si="14"/>
        <v>No</v>
      </c>
    </row>
    <row r="222" spans="1:10" ht="15" x14ac:dyDescent="0.2">
      <c r="A222" s="41" t="s">
        <v>907</v>
      </c>
      <c r="B222" s="40">
        <v>72229</v>
      </c>
      <c r="C222" s="40">
        <v>72927</v>
      </c>
      <c r="D222" s="41" t="s">
        <v>629</v>
      </c>
      <c r="E222" s="41">
        <f t="shared" si="12"/>
        <v>699</v>
      </c>
      <c r="F222" s="42">
        <v>1</v>
      </c>
      <c r="G222" s="43">
        <v>214575</v>
      </c>
      <c r="H222" s="44">
        <f t="shared" si="15"/>
        <v>3.1225868754252557E-2</v>
      </c>
      <c r="I222" s="42">
        <f t="shared" si="13"/>
        <v>4.7749631948867943E-4</v>
      </c>
      <c r="J222" s="42" t="str">
        <f t="shared" si="14"/>
        <v>No</v>
      </c>
    </row>
    <row r="223" spans="1:10" ht="15" x14ac:dyDescent="0.2">
      <c r="A223" s="41" t="s">
        <v>1007</v>
      </c>
      <c r="B223" s="40">
        <v>337</v>
      </c>
      <c r="C223" s="40">
        <v>2799</v>
      </c>
      <c r="D223" s="41" t="s">
        <v>623</v>
      </c>
      <c r="E223" s="41">
        <f t="shared" si="12"/>
        <v>2463</v>
      </c>
      <c r="F223" s="42">
        <v>1</v>
      </c>
      <c r="G223" s="43">
        <v>214575</v>
      </c>
      <c r="H223" s="44">
        <f t="shared" si="15"/>
        <v>0.11002763196240922</v>
      </c>
      <c r="I223" s="42">
        <f t="shared" si="13"/>
        <v>5.626833027290834E-3</v>
      </c>
      <c r="J223" s="42" t="str">
        <f t="shared" si="14"/>
        <v>No</v>
      </c>
    </row>
    <row r="224" spans="1:10" ht="15" x14ac:dyDescent="0.2">
      <c r="A224" s="41" t="s">
        <v>1141</v>
      </c>
      <c r="B224" s="40">
        <v>1056261</v>
      </c>
      <c r="C224" s="40">
        <v>1057289</v>
      </c>
      <c r="D224" s="41" t="s">
        <v>623</v>
      </c>
      <c r="E224" s="41">
        <f t="shared" si="12"/>
        <v>1029</v>
      </c>
      <c r="F224" s="42">
        <v>1</v>
      </c>
      <c r="G224" s="43">
        <v>214575</v>
      </c>
      <c r="H224" s="44">
        <f t="shared" si="15"/>
        <v>4.5967695204758061E-2</v>
      </c>
      <c r="I224" s="42">
        <f t="shared" si="13"/>
        <v>1.0246888119285202E-3</v>
      </c>
      <c r="J224" s="42" t="str">
        <f t="shared" si="14"/>
        <v>No</v>
      </c>
    </row>
    <row r="225" spans="1:10" ht="15" x14ac:dyDescent="0.2">
      <c r="A225" s="41" t="s">
        <v>1076</v>
      </c>
      <c r="B225" s="40">
        <v>4464759</v>
      </c>
      <c r="C225" s="40">
        <v>4466180</v>
      </c>
      <c r="D225" s="41" t="s">
        <v>629</v>
      </c>
      <c r="E225" s="41">
        <f t="shared" si="12"/>
        <v>1422</v>
      </c>
      <c r="F225" s="42">
        <v>1</v>
      </c>
      <c r="G225" s="43">
        <v>214575</v>
      </c>
      <c r="H225" s="44">
        <f t="shared" si="15"/>
        <v>6.3523870341269148E-2</v>
      </c>
      <c r="I225" s="42">
        <f t="shared" si="13"/>
        <v>1.9341968819210908E-3</v>
      </c>
      <c r="J225" s="42" t="str">
        <f t="shared" si="14"/>
        <v>No</v>
      </c>
    </row>
    <row r="226" spans="1:10" ht="15" x14ac:dyDescent="0.2">
      <c r="A226" s="41" t="s">
        <v>1286</v>
      </c>
      <c r="B226" s="40">
        <v>3436518</v>
      </c>
      <c r="C226" s="40">
        <v>3437894</v>
      </c>
      <c r="D226" s="41" t="s">
        <v>623</v>
      </c>
      <c r="E226" s="41">
        <f t="shared" si="12"/>
        <v>1377</v>
      </c>
      <c r="F226" s="42">
        <v>1</v>
      </c>
      <c r="G226" s="43">
        <v>214575</v>
      </c>
      <c r="H226" s="44">
        <f t="shared" si="15"/>
        <v>6.1513621279836582E-2</v>
      </c>
      <c r="I226" s="42">
        <f t="shared" si="13"/>
        <v>1.8161359213200168E-3</v>
      </c>
      <c r="J226" s="42" t="str">
        <f t="shared" si="14"/>
        <v>No</v>
      </c>
    </row>
    <row r="227" spans="1:10" ht="15" x14ac:dyDescent="0.2">
      <c r="A227" s="41" t="s">
        <v>1251</v>
      </c>
      <c r="B227" s="40">
        <v>4033145</v>
      </c>
      <c r="C227" s="40">
        <v>4034596</v>
      </c>
      <c r="D227" s="41" t="s">
        <v>623</v>
      </c>
      <c r="E227" s="41">
        <f t="shared" si="12"/>
        <v>1452</v>
      </c>
      <c r="F227" s="42">
        <v>1</v>
      </c>
      <c r="G227" s="43">
        <v>214575</v>
      </c>
      <c r="H227" s="44">
        <f t="shared" si="15"/>
        <v>6.4864036382224197E-2</v>
      </c>
      <c r="I227" s="42">
        <f t="shared" si="13"/>
        <v>2.0148781418428685E-3</v>
      </c>
      <c r="J227" s="42" t="str">
        <f t="shared" si="14"/>
        <v>No</v>
      </c>
    </row>
    <row r="228" spans="1:10" ht="15" x14ac:dyDescent="0.2">
      <c r="A228" s="41" t="s">
        <v>1269</v>
      </c>
      <c r="B228" s="40">
        <v>2662583</v>
      </c>
      <c r="C228" s="40">
        <v>2663323</v>
      </c>
      <c r="D228" s="41" t="s">
        <v>629</v>
      </c>
      <c r="E228" s="41">
        <f t="shared" si="12"/>
        <v>741</v>
      </c>
      <c r="F228" s="42">
        <v>1</v>
      </c>
      <c r="G228" s="43">
        <v>214575</v>
      </c>
      <c r="H228" s="44">
        <f t="shared" si="15"/>
        <v>3.3102101211589623E-2</v>
      </c>
      <c r="I228" s="42">
        <f t="shared" si="13"/>
        <v>5.3593278725150295E-4</v>
      </c>
      <c r="J228" s="42" t="str">
        <f t="shared" si="14"/>
        <v>No</v>
      </c>
    </row>
    <row r="229" spans="1:10" ht="15" x14ac:dyDescent="0.2">
      <c r="A229" s="41" t="s">
        <v>1140</v>
      </c>
      <c r="B229" s="40">
        <v>4591657</v>
      </c>
      <c r="C229" s="40">
        <v>4593312</v>
      </c>
      <c r="D229" s="41" t="s">
        <v>623</v>
      </c>
      <c r="E229" s="41">
        <f t="shared" si="12"/>
        <v>1656</v>
      </c>
      <c r="F229" s="42">
        <v>1</v>
      </c>
      <c r="G229" s="43">
        <v>214575</v>
      </c>
      <c r="H229" s="44">
        <f t="shared" si="15"/>
        <v>7.3977165460718503E-2</v>
      </c>
      <c r="I229" s="42">
        <f t="shared" si="13"/>
        <v>2.6050318101769054E-3</v>
      </c>
      <c r="J229" s="42" t="str">
        <f t="shared" si="14"/>
        <v>No</v>
      </c>
    </row>
    <row r="230" spans="1:10" ht="15" x14ac:dyDescent="0.2">
      <c r="A230" s="41" t="s">
        <v>984</v>
      </c>
      <c r="B230" s="40">
        <v>1411013</v>
      </c>
      <c r="C230" s="40">
        <v>1411948</v>
      </c>
      <c r="D230" s="41" t="s">
        <v>629</v>
      </c>
      <c r="E230" s="41">
        <f t="shared" si="12"/>
        <v>936</v>
      </c>
      <c r="F230" s="42">
        <v>1</v>
      </c>
      <c r="G230" s="43">
        <v>214575</v>
      </c>
      <c r="H230" s="44">
        <f t="shared" si="15"/>
        <v>4.1813180477797418E-2</v>
      </c>
      <c r="I230" s="42">
        <f t="shared" si="13"/>
        <v>8.5018098077904725E-4</v>
      </c>
      <c r="J230" s="42" t="str">
        <f t="shared" si="14"/>
        <v>No</v>
      </c>
    </row>
    <row r="231" spans="1:10" ht="15" x14ac:dyDescent="0.2">
      <c r="A231" s="41" t="s">
        <v>1081</v>
      </c>
      <c r="B231" s="40">
        <v>1989681</v>
      </c>
      <c r="C231" s="40">
        <v>1990892</v>
      </c>
      <c r="D231" s="41" t="s">
        <v>623</v>
      </c>
      <c r="E231" s="41">
        <f t="shared" si="12"/>
        <v>1212</v>
      </c>
      <c r="F231" s="42">
        <v>1</v>
      </c>
      <c r="G231" s="43">
        <v>214575</v>
      </c>
      <c r="H231" s="44">
        <f t="shared" si="15"/>
        <v>5.4142708054583835E-2</v>
      </c>
      <c r="I231" s="42">
        <f t="shared" si="13"/>
        <v>1.413870007162199E-3</v>
      </c>
      <c r="J231" s="42" t="str">
        <f t="shared" si="14"/>
        <v>No</v>
      </c>
    </row>
    <row r="232" spans="1:10" ht="15" x14ac:dyDescent="0.2">
      <c r="A232" s="41" t="s">
        <v>812</v>
      </c>
      <c r="B232" s="40">
        <v>2618871</v>
      </c>
      <c r="C232" s="40">
        <v>2620160</v>
      </c>
      <c r="D232" s="41" t="s">
        <v>629</v>
      </c>
      <c r="E232" s="41">
        <f t="shared" si="12"/>
        <v>1290</v>
      </c>
      <c r="F232" s="42">
        <v>1</v>
      </c>
      <c r="G232" s="43">
        <v>214575</v>
      </c>
      <c r="H232" s="44">
        <f t="shared" si="15"/>
        <v>5.7627139761066953E-2</v>
      </c>
      <c r="I232" s="42">
        <f t="shared" si="13"/>
        <v>1.5980101449215578E-3</v>
      </c>
      <c r="J232" s="42" t="str">
        <f t="shared" si="14"/>
        <v>No</v>
      </c>
    </row>
    <row r="233" spans="1:10" ht="15" x14ac:dyDescent="0.2">
      <c r="A233" s="41" t="s">
        <v>1255</v>
      </c>
      <c r="B233" s="40">
        <v>4271049</v>
      </c>
      <c r="C233" s="40">
        <v>4273871</v>
      </c>
      <c r="D233" s="41" t="s">
        <v>629</v>
      </c>
      <c r="E233" s="41">
        <f t="shared" si="12"/>
        <v>2823</v>
      </c>
      <c r="F233" s="42">
        <v>1</v>
      </c>
      <c r="G233" s="43">
        <v>214575</v>
      </c>
      <c r="H233" s="44">
        <f t="shared" si="15"/>
        <v>0.12610962445386978</v>
      </c>
      <c r="I233" s="42">
        <f t="shared" si="13"/>
        <v>7.3138646162580478E-3</v>
      </c>
      <c r="J233" s="42" t="str">
        <f t="shared" si="14"/>
        <v>No</v>
      </c>
    </row>
    <row r="234" spans="1:10" ht="15" x14ac:dyDescent="0.2">
      <c r="A234" s="41" t="s">
        <v>909</v>
      </c>
      <c r="B234" s="40">
        <v>813526</v>
      </c>
      <c r="C234" s="40">
        <v>815547</v>
      </c>
      <c r="D234" s="41" t="s">
        <v>623</v>
      </c>
      <c r="E234" s="41">
        <f t="shared" si="12"/>
        <v>2022</v>
      </c>
      <c r="F234" s="42">
        <v>1</v>
      </c>
      <c r="G234" s="43">
        <v>214575</v>
      </c>
      <c r="H234" s="44">
        <f t="shared" si="15"/>
        <v>9.0327191160370066E-2</v>
      </c>
      <c r="I234" s="42">
        <f t="shared" si="13"/>
        <v>3.8419652798407089E-3</v>
      </c>
      <c r="J234" s="42" t="str">
        <f t="shared" si="14"/>
        <v>No</v>
      </c>
    </row>
    <row r="235" spans="1:10" ht="15" x14ac:dyDescent="0.2">
      <c r="A235" s="41" t="s">
        <v>1288</v>
      </c>
      <c r="B235" s="40">
        <v>3803058</v>
      </c>
      <c r="C235" s="40">
        <v>3804137</v>
      </c>
      <c r="D235" s="41" t="s">
        <v>629</v>
      </c>
      <c r="E235" s="41">
        <f t="shared" si="12"/>
        <v>1080</v>
      </c>
      <c r="F235" s="42">
        <v>1</v>
      </c>
      <c r="G235" s="43">
        <v>214575</v>
      </c>
      <c r="H235" s="44">
        <f t="shared" si="15"/>
        <v>4.8245977474381634E-2</v>
      </c>
      <c r="I235" s="42">
        <f t="shared" si="13"/>
        <v>1.1270721619397461E-3</v>
      </c>
      <c r="J235" s="42" t="str">
        <f t="shared" si="14"/>
        <v>No</v>
      </c>
    </row>
    <row r="236" spans="1:10" ht="15" x14ac:dyDescent="0.2">
      <c r="A236" s="41" t="s">
        <v>1290</v>
      </c>
      <c r="B236" s="40">
        <v>3794929</v>
      </c>
      <c r="C236" s="40">
        <v>3795975</v>
      </c>
      <c r="D236" s="41" t="s">
        <v>623</v>
      </c>
      <c r="E236" s="41">
        <f t="shared" si="12"/>
        <v>1047</v>
      </c>
      <c r="F236" s="42">
        <v>1</v>
      </c>
      <c r="G236" s="43">
        <v>214575</v>
      </c>
      <c r="H236" s="44">
        <f t="shared" si="15"/>
        <v>4.6771794829331088E-2</v>
      </c>
      <c r="I236" s="42">
        <f t="shared" si="13"/>
        <v>1.0602852013908981E-3</v>
      </c>
      <c r="J236" s="42" t="str">
        <f t="shared" si="14"/>
        <v>No</v>
      </c>
    </row>
    <row r="237" spans="1:10" ht="15" x14ac:dyDescent="0.2">
      <c r="A237" s="41" t="s">
        <v>1163</v>
      </c>
      <c r="B237" s="40">
        <v>3789047</v>
      </c>
      <c r="C237" s="40">
        <v>3790081</v>
      </c>
      <c r="D237" s="41" t="s">
        <v>629</v>
      </c>
      <c r="E237" s="41">
        <f t="shared" si="12"/>
        <v>1035</v>
      </c>
      <c r="F237" s="42">
        <v>1</v>
      </c>
      <c r="G237" s="43">
        <v>214575</v>
      </c>
      <c r="H237" s="44">
        <f t="shared" si="15"/>
        <v>4.6235728412949068E-2</v>
      </c>
      <c r="I237" s="42">
        <f t="shared" si="13"/>
        <v>1.0364888628655589E-3</v>
      </c>
      <c r="J237" s="42" t="str">
        <f t="shared" si="14"/>
        <v>No</v>
      </c>
    </row>
    <row r="238" spans="1:10" ht="15" x14ac:dyDescent="0.2">
      <c r="A238" s="41" t="s">
        <v>1034</v>
      </c>
      <c r="B238" s="40">
        <v>3802039</v>
      </c>
      <c r="C238" s="40">
        <v>3803058</v>
      </c>
      <c r="D238" s="41" t="s">
        <v>629</v>
      </c>
      <c r="E238" s="41">
        <f t="shared" si="12"/>
        <v>1020</v>
      </c>
      <c r="F238" s="42">
        <v>1</v>
      </c>
      <c r="G238" s="43">
        <v>214575</v>
      </c>
      <c r="H238" s="44">
        <f t="shared" si="15"/>
        <v>4.5565645392471543E-2</v>
      </c>
      <c r="I238" s="42">
        <f t="shared" si="13"/>
        <v>1.0071114844752982E-3</v>
      </c>
      <c r="J238" s="42" t="str">
        <f t="shared" si="14"/>
        <v>No</v>
      </c>
    </row>
    <row r="239" spans="1:10" ht="15" x14ac:dyDescent="0.2">
      <c r="A239" s="41" t="s">
        <v>814</v>
      </c>
      <c r="B239" s="40">
        <v>3807064</v>
      </c>
      <c r="C239" s="40">
        <v>3808098</v>
      </c>
      <c r="D239" s="41" t="s">
        <v>629</v>
      </c>
      <c r="E239" s="41">
        <f t="shared" si="12"/>
        <v>1035</v>
      </c>
      <c r="F239" s="42">
        <v>1</v>
      </c>
      <c r="G239" s="43">
        <v>214575</v>
      </c>
      <c r="H239" s="44">
        <f t="shared" si="15"/>
        <v>4.6235728412949068E-2</v>
      </c>
      <c r="I239" s="42">
        <f t="shared" si="13"/>
        <v>1.0364888628655589E-3</v>
      </c>
      <c r="J239" s="42" t="str">
        <f t="shared" si="14"/>
        <v>No</v>
      </c>
    </row>
    <row r="240" spans="1:10" ht="15" x14ac:dyDescent="0.2">
      <c r="A240" s="41" t="s">
        <v>1244</v>
      </c>
      <c r="B240" s="40">
        <v>3804181</v>
      </c>
      <c r="C240" s="40">
        <v>3805116</v>
      </c>
      <c r="D240" s="41" t="s">
        <v>629</v>
      </c>
      <c r="E240" s="41">
        <f t="shared" si="12"/>
        <v>936</v>
      </c>
      <c r="F240" s="42">
        <v>1</v>
      </c>
      <c r="G240" s="43">
        <v>214575</v>
      </c>
      <c r="H240" s="44">
        <f t="shared" si="15"/>
        <v>4.1813180477797418E-2</v>
      </c>
      <c r="I240" s="42">
        <f t="shared" si="13"/>
        <v>8.5018098077904725E-4</v>
      </c>
      <c r="J240" s="42" t="str">
        <f t="shared" si="14"/>
        <v>No</v>
      </c>
    </row>
    <row r="241" spans="1:10" ht="15" x14ac:dyDescent="0.2">
      <c r="A241" s="41" t="s">
        <v>1159</v>
      </c>
      <c r="B241" s="40">
        <v>2104494</v>
      </c>
      <c r="C241" s="40">
        <v>2105084</v>
      </c>
      <c r="D241" s="41" t="s">
        <v>629</v>
      </c>
      <c r="E241" s="41">
        <f t="shared" si="12"/>
        <v>591</v>
      </c>
      <c r="F241" s="42">
        <v>1</v>
      </c>
      <c r="G241" s="43">
        <v>214575</v>
      </c>
      <c r="H241" s="44">
        <f t="shared" si="15"/>
        <v>2.6401271006814393E-2</v>
      </c>
      <c r="I241" s="42">
        <f t="shared" si="13"/>
        <v>3.4243972712855175E-4</v>
      </c>
      <c r="J241" s="42" t="str">
        <f t="shared" si="14"/>
        <v>No</v>
      </c>
    </row>
    <row r="242" spans="1:10" ht="15" x14ac:dyDescent="0.2">
      <c r="A242" s="41" t="s">
        <v>1202</v>
      </c>
      <c r="B242" s="40">
        <v>2132067</v>
      </c>
      <c r="C242" s="40">
        <v>2132555</v>
      </c>
      <c r="D242" s="41" t="s">
        <v>629</v>
      </c>
      <c r="E242" s="41">
        <f t="shared" si="12"/>
        <v>489</v>
      </c>
      <c r="F242" s="42">
        <v>1</v>
      </c>
      <c r="G242" s="43">
        <v>214575</v>
      </c>
      <c r="H242" s="44">
        <f t="shared" si="15"/>
        <v>2.184470646756724E-2</v>
      </c>
      <c r="I242" s="42">
        <f t="shared" si="13"/>
        <v>2.3514919863032446E-4</v>
      </c>
      <c r="J242" s="42" t="str">
        <f t="shared" si="14"/>
        <v>No</v>
      </c>
    </row>
    <row r="243" spans="1:10" ht="15" x14ac:dyDescent="0.2">
      <c r="A243" s="41" t="s">
        <v>743</v>
      </c>
      <c r="B243" s="40">
        <v>2128904</v>
      </c>
      <c r="C243" s="40">
        <v>2129650</v>
      </c>
      <c r="D243" s="41" t="s">
        <v>629</v>
      </c>
      <c r="E243" s="41">
        <f t="shared" si="12"/>
        <v>747</v>
      </c>
      <c r="F243" s="42">
        <v>1</v>
      </c>
      <c r="G243" s="43">
        <v>214575</v>
      </c>
      <c r="H243" s="44">
        <f t="shared" si="15"/>
        <v>3.337013441978063E-2</v>
      </c>
      <c r="I243" s="42">
        <f t="shared" si="13"/>
        <v>5.4454995515040849E-4</v>
      </c>
      <c r="J243" s="42" t="str">
        <f t="shared" si="14"/>
        <v>No</v>
      </c>
    </row>
    <row r="244" spans="1:10" ht="15" x14ac:dyDescent="0.2">
      <c r="A244" s="41" t="s">
        <v>1226</v>
      </c>
      <c r="B244" s="40">
        <v>3000345</v>
      </c>
      <c r="C244" s="40">
        <v>3002603</v>
      </c>
      <c r="D244" s="41" t="s">
        <v>623</v>
      </c>
      <c r="E244" s="41">
        <f t="shared" si="12"/>
        <v>2259</v>
      </c>
      <c r="F244" s="42">
        <v>1</v>
      </c>
      <c r="G244" s="43">
        <v>214575</v>
      </c>
      <c r="H244" s="44">
        <f t="shared" si="15"/>
        <v>0.10091450288391492</v>
      </c>
      <c r="I244" s="42">
        <f t="shared" si="13"/>
        <v>4.7619281125155233E-3</v>
      </c>
      <c r="J244" s="42" t="str">
        <f t="shared" si="14"/>
        <v>No</v>
      </c>
    </row>
    <row r="245" spans="1:10" ht="15" x14ac:dyDescent="0.2">
      <c r="A245" s="41" t="s">
        <v>749</v>
      </c>
      <c r="B245" s="40">
        <v>3734979</v>
      </c>
      <c r="C245" s="40">
        <v>3736157</v>
      </c>
      <c r="D245" s="41" t="s">
        <v>623</v>
      </c>
      <c r="E245" s="41">
        <f t="shared" si="12"/>
        <v>1179</v>
      </c>
      <c r="F245" s="42">
        <v>1</v>
      </c>
      <c r="G245" s="43">
        <v>214575</v>
      </c>
      <c r="H245" s="44">
        <f t="shared" si="15"/>
        <v>5.2668525409533283E-2</v>
      </c>
      <c r="I245" s="42">
        <f t="shared" si="13"/>
        <v>1.3392349223311228E-3</v>
      </c>
      <c r="J245" s="42" t="str">
        <f t="shared" si="14"/>
        <v>No</v>
      </c>
    </row>
    <row r="246" spans="1:10" ht="15" x14ac:dyDescent="0.2">
      <c r="A246" s="41" t="s">
        <v>944</v>
      </c>
      <c r="B246" s="40">
        <v>267184</v>
      </c>
      <c r="C246" s="40">
        <v>268005</v>
      </c>
      <c r="D246" s="41" t="s">
        <v>629</v>
      </c>
      <c r="E246" s="41">
        <f t="shared" si="12"/>
        <v>822</v>
      </c>
      <c r="F246" s="42">
        <v>1</v>
      </c>
      <c r="G246" s="43">
        <v>214575</v>
      </c>
      <c r="H246" s="44">
        <f t="shared" si="15"/>
        <v>3.6720549522168244E-2</v>
      </c>
      <c r="I246" s="42">
        <f t="shared" si="13"/>
        <v>6.5791979466012229E-4</v>
      </c>
      <c r="J246" s="42" t="str">
        <f t="shared" si="14"/>
        <v>No</v>
      </c>
    </row>
    <row r="247" spans="1:10" ht="15" x14ac:dyDescent="0.2">
      <c r="A247" s="41" t="s">
        <v>835</v>
      </c>
      <c r="B247" s="40">
        <v>283201</v>
      </c>
      <c r="C247" s="40">
        <v>285168</v>
      </c>
      <c r="D247" s="41" t="s">
        <v>623</v>
      </c>
      <c r="E247" s="41">
        <f t="shared" si="12"/>
        <v>1968</v>
      </c>
      <c r="F247" s="42">
        <v>1</v>
      </c>
      <c r="G247" s="43">
        <v>214575</v>
      </c>
      <c r="H247" s="44">
        <f t="shared" si="15"/>
        <v>8.7914892286650975E-2</v>
      </c>
      <c r="I247" s="42">
        <f t="shared" si="13"/>
        <v>3.6453105782698891E-3</v>
      </c>
      <c r="J247" s="42" t="str">
        <f t="shared" si="14"/>
        <v>No</v>
      </c>
    </row>
    <row r="248" spans="1:10" ht="15" x14ac:dyDescent="0.2">
      <c r="A248" s="41" t="s">
        <v>1054</v>
      </c>
      <c r="B248" s="40">
        <v>293945</v>
      </c>
      <c r="C248" s="40">
        <v>294799</v>
      </c>
      <c r="D248" s="41" t="s">
        <v>629</v>
      </c>
      <c r="E248" s="41">
        <f t="shared" si="12"/>
        <v>855</v>
      </c>
      <c r="F248" s="42">
        <v>1</v>
      </c>
      <c r="G248" s="43">
        <v>214575</v>
      </c>
      <c r="H248" s="44">
        <f t="shared" si="15"/>
        <v>3.8194732167218796E-2</v>
      </c>
      <c r="I248" s="42">
        <f t="shared" si="13"/>
        <v>7.1110881705882534E-4</v>
      </c>
      <c r="J248" s="42" t="str">
        <f t="shared" si="14"/>
        <v>No</v>
      </c>
    </row>
    <row r="249" spans="1:10" ht="15" x14ac:dyDescent="0.2">
      <c r="A249" s="41" t="s">
        <v>1178</v>
      </c>
      <c r="B249" s="40">
        <v>338325</v>
      </c>
      <c r="C249" s="40">
        <v>339743</v>
      </c>
      <c r="D249" s="41" t="s">
        <v>623</v>
      </c>
      <c r="E249" s="41">
        <f t="shared" si="12"/>
        <v>1419</v>
      </c>
      <c r="F249" s="42">
        <v>1</v>
      </c>
      <c r="G249" s="43">
        <v>214575</v>
      </c>
      <c r="H249" s="44">
        <f t="shared" si="15"/>
        <v>6.3389853737173651E-2</v>
      </c>
      <c r="I249" s="42">
        <f t="shared" si="13"/>
        <v>1.9262154975487888E-3</v>
      </c>
      <c r="J249" s="42" t="str">
        <f t="shared" si="14"/>
        <v>No</v>
      </c>
    </row>
    <row r="250" spans="1:10" ht="15" x14ac:dyDescent="0.2">
      <c r="A250" s="41" t="s">
        <v>890</v>
      </c>
      <c r="B250" s="40">
        <v>382739</v>
      </c>
      <c r="C250" s="40">
        <v>383935</v>
      </c>
      <c r="D250" s="41" t="s">
        <v>629</v>
      </c>
      <c r="E250" s="41">
        <f t="shared" si="12"/>
        <v>1197</v>
      </c>
      <c r="F250" s="42">
        <v>1</v>
      </c>
      <c r="G250" s="43">
        <v>214575</v>
      </c>
      <c r="H250" s="44">
        <f t="shared" si="15"/>
        <v>5.3472625034106311E-2</v>
      </c>
      <c r="I250" s="42">
        <f t="shared" si="13"/>
        <v>1.3797032229077022E-3</v>
      </c>
      <c r="J250" s="42" t="str">
        <f t="shared" si="14"/>
        <v>No</v>
      </c>
    </row>
    <row r="251" spans="1:10" ht="15" x14ac:dyDescent="0.2">
      <c r="A251" s="41" t="s">
        <v>1605</v>
      </c>
      <c r="B251" s="40">
        <v>392970</v>
      </c>
      <c r="C251" s="40">
        <v>394418</v>
      </c>
      <c r="D251" s="41" t="s">
        <v>623</v>
      </c>
      <c r="E251" s="41">
        <f t="shared" si="12"/>
        <v>1449</v>
      </c>
      <c r="F251" s="42">
        <v>1</v>
      </c>
      <c r="G251" s="43">
        <v>214575</v>
      </c>
      <c r="H251" s="44">
        <f t="shared" si="15"/>
        <v>6.47300197781287E-2</v>
      </c>
      <c r="I251" s="42">
        <f t="shared" si="13"/>
        <v>2.0067391109876986E-3</v>
      </c>
      <c r="J251" s="42" t="str">
        <f t="shared" si="14"/>
        <v>No</v>
      </c>
    </row>
    <row r="252" spans="1:10" ht="15" x14ac:dyDescent="0.2">
      <c r="A252" s="41" t="s">
        <v>1289</v>
      </c>
      <c r="B252" s="40">
        <v>445302</v>
      </c>
      <c r="C252" s="40">
        <v>446666</v>
      </c>
      <c r="D252" s="41" t="s">
        <v>629</v>
      </c>
      <c r="E252" s="41">
        <f t="shared" si="12"/>
        <v>1365</v>
      </c>
      <c r="F252" s="42">
        <v>1</v>
      </c>
      <c r="G252" s="43">
        <v>214575</v>
      </c>
      <c r="H252" s="44">
        <f t="shared" si="15"/>
        <v>6.0977554863454568E-2</v>
      </c>
      <c r="I252" s="42">
        <f t="shared" si="13"/>
        <v>1.7852546889158827E-3</v>
      </c>
      <c r="J252" s="42" t="str">
        <f t="shared" si="14"/>
        <v>No</v>
      </c>
    </row>
    <row r="253" spans="1:10" ht="15" x14ac:dyDescent="0.2">
      <c r="A253" s="41" t="s">
        <v>1215</v>
      </c>
      <c r="B253" s="40">
        <v>518340</v>
      </c>
      <c r="C253" s="40">
        <v>519149</v>
      </c>
      <c r="D253" s="41" t="s">
        <v>629</v>
      </c>
      <c r="E253" s="41">
        <f t="shared" si="12"/>
        <v>810</v>
      </c>
      <c r="F253" s="42">
        <v>1</v>
      </c>
      <c r="G253" s="43">
        <v>214575</v>
      </c>
      <c r="H253" s="44">
        <f t="shared" si="15"/>
        <v>3.6184483105786223E-2</v>
      </c>
      <c r="I253" s="42">
        <f t="shared" si="13"/>
        <v>6.3907832798648645E-4</v>
      </c>
      <c r="J253" s="42" t="str">
        <f t="shared" si="14"/>
        <v>No</v>
      </c>
    </row>
    <row r="254" spans="1:10" ht="15" x14ac:dyDescent="0.2">
      <c r="A254" s="41" t="s">
        <v>1051</v>
      </c>
      <c r="B254" s="40">
        <v>556032</v>
      </c>
      <c r="C254" s="40">
        <v>556553</v>
      </c>
      <c r="D254" s="41" t="s">
        <v>629</v>
      </c>
      <c r="E254" s="41">
        <f t="shared" si="12"/>
        <v>522</v>
      </c>
      <c r="F254" s="42">
        <v>1</v>
      </c>
      <c r="G254" s="43">
        <v>214575</v>
      </c>
      <c r="H254" s="44">
        <f t="shared" si="15"/>
        <v>2.3318889112617789E-2</v>
      </c>
      <c r="I254" s="42">
        <f t="shared" si="13"/>
        <v>2.6769531811354774E-4</v>
      </c>
      <c r="J254" s="42" t="str">
        <f t="shared" si="14"/>
        <v>No</v>
      </c>
    </row>
    <row r="255" spans="1:10" ht="15" x14ac:dyDescent="0.2">
      <c r="A255" s="41" t="s">
        <v>1194</v>
      </c>
      <c r="B255" s="40">
        <v>658031</v>
      </c>
      <c r="C255" s="40">
        <v>658818</v>
      </c>
      <c r="D255" s="41" t="s">
        <v>623</v>
      </c>
      <c r="E255" s="41">
        <f t="shared" si="12"/>
        <v>788</v>
      </c>
      <c r="F255" s="42">
        <v>1</v>
      </c>
      <c r="G255" s="43">
        <v>214575</v>
      </c>
      <c r="H255" s="44">
        <f t="shared" si="15"/>
        <v>3.5201694675752529E-2</v>
      </c>
      <c r="I255" s="42">
        <f t="shared" si="13"/>
        <v>6.0522963566644883E-4</v>
      </c>
      <c r="J255" s="42" t="str">
        <f t="shared" si="14"/>
        <v>No</v>
      </c>
    </row>
    <row r="256" spans="1:10" ht="15" x14ac:dyDescent="0.2">
      <c r="A256" s="41" t="s">
        <v>981</v>
      </c>
      <c r="B256" s="40">
        <v>691874</v>
      </c>
      <c r="C256" s="40">
        <v>692341</v>
      </c>
      <c r="D256" s="41" t="s">
        <v>629</v>
      </c>
      <c r="E256" s="41">
        <f t="shared" si="12"/>
        <v>468</v>
      </c>
      <c r="F256" s="42">
        <v>1</v>
      </c>
      <c r="G256" s="43">
        <v>214575</v>
      </c>
      <c r="H256" s="44">
        <f t="shared" si="15"/>
        <v>2.0906590238898709E-2</v>
      </c>
      <c r="I256" s="42">
        <f t="shared" si="13"/>
        <v>2.1552051636231084E-4</v>
      </c>
      <c r="J256" s="42" t="str">
        <f t="shared" si="14"/>
        <v>No</v>
      </c>
    </row>
    <row r="257" spans="1:10" ht="15" x14ac:dyDescent="0.2">
      <c r="A257" s="41" t="s">
        <v>1088</v>
      </c>
      <c r="B257" s="40">
        <v>739001</v>
      </c>
      <c r="C257" s="40">
        <v>739510</v>
      </c>
      <c r="D257" s="41" t="s">
        <v>623</v>
      </c>
      <c r="E257" s="41">
        <f t="shared" si="12"/>
        <v>510</v>
      </c>
      <c r="F257" s="42">
        <v>1</v>
      </c>
      <c r="G257" s="43">
        <v>214575</v>
      </c>
      <c r="H257" s="44">
        <f t="shared" si="15"/>
        <v>2.2782822696235772E-2</v>
      </c>
      <c r="I257" s="42">
        <f t="shared" si="13"/>
        <v>2.5562011761270931E-4</v>
      </c>
      <c r="J257" s="42" t="str">
        <f t="shared" si="14"/>
        <v>No</v>
      </c>
    </row>
    <row r="258" spans="1:10" ht="15" x14ac:dyDescent="0.2">
      <c r="A258" s="41" t="s">
        <v>1236</v>
      </c>
      <c r="B258" s="40">
        <v>843255</v>
      </c>
      <c r="C258" s="40">
        <v>845480</v>
      </c>
      <c r="D258" s="41" t="s">
        <v>629</v>
      </c>
      <c r="E258" s="41">
        <f t="shared" si="12"/>
        <v>2226</v>
      </c>
      <c r="F258" s="42">
        <v>1</v>
      </c>
      <c r="G258" s="43">
        <v>214575</v>
      </c>
      <c r="H258" s="44">
        <f t="shared" si="15"/>
        <v>9.9440320238864371E-2</v>
      </c>
      <c r="I258" s="42">
        <f t="shared" si="13"/>
        <v>4.6283258363462032E-3</v>
      </c>
      <c r="J258" s="42" t="str">
        <f t="shared" si="14"/>
        <v>No</v>
      </c>
    </row>
    <row r="259" spans="1:10" ht="15" x14ac:dyDescent="0.2">
      <c r="A259" s="41" t="s">
        <v>871</v>
      </c>
      <c r="B259" s="40">
        <v>860174</v>
      </c>
      <c r="C259" s="40">
        <v>862606</v>
      </c>
      <c r="D259" s="41" t="s">
        <v>629</v>
      </c>
      <c r="E259" s="41">
        <f t="shared" ref="E259:E326" si="16">C259-B259+1</f>
        <v>2433</v>
      </c>
      <c r="F259" s="42">
        <v>1</v>
      </c>
      <c r="G259" s="43">
        <v>214575</v>
      </c>
      <c r="H259" s="44">
        <f t="shared" si="15"/>
        <v>0.10868746592145419</v>
      </c>
      <c r="I259" s="42">
        <f t="shared" ref="I259:I322" si="17">1-_xlfn.POISSON.DIST(F259,H259,TRUE)</f>
        <v>5.495457813815996E-3</v>
      </c>
      <c r="J259" s="42" t="str">
        <f t="shared" ref="J259:J322" si="18">IF(I259&lt;0.05/324,"Yes","No")</f>
        <v>No</v>
      </c>
    </row>
    <row r="260" spans="1:10" ht="15" x14ac:dyDescent="0.2">
      <c r="A260" s="41" t="s">
        <v>983</v>
      </c>
      <c r="B260" s="40">
        <v>964320</v>
      </c>
      <c r="C260" s="40">
        <v>966584</v>
      </c>
      <c r="D260" s="41" t="s">
        <v>623</v>
      </c>
      <c r="E260" s="41">
        <f t="shared" si="16"/>
        <v>2265</v>
      </c>
      <c r="F260" s="42">
        <v>1</v>
      </c>
      <c r="G260" s="43">
        <v>214575</v>
      </c>
      <c r="H260" s="44">
        <f t="shared" ref="H260:H323" si="19">2.081892175937E-10*G260*E260</f>
        <v>0.10118253609210592</v>
      </c>
      <c r="I260" s="42">
        <f t="shared" si="17"/>
        <v>4.7864093699405696E-3</v>
      </c>
      <c r="J260" s="42" t="str">
        <f t="shared" si="18"/>
        <v>No</v>
      </c>
    </row>
    <row r="261" spans="1:10" ht="15" x14ac:dyDescent="0.2">
      <c r="A261" s="41" t="s">
        <v>826</v>
      </c>
      <c r="B261" s="40">
        <v>1064036</v>
      </c>
      <c r="C261" s="40">
        <v>1065292</v>
      </c>
      <c r="D261" s="41" t="s">
        <v>623</v>
      </c>
      <c r="E261" s="41">
        <f t="shared" si="16"/>
        <v>1257</v>
      </c>
      <c r="F261" s="42">
        <v>1</v>
      </c>
      <c r="G261" s="43">
        <v>214575</v>
      </c>
      <c r="H261" s="44">
        <f t="shared" si="19"/>
        <v>5.6152957116016401E-2</v>
      </c>
      <c r="I261" s="42">
        <f t="shared" si="17"/>
        <v>1.5187820486981529E-3</v>
      </c>
      <c r="J261" s="42" t="str">
        <f t="shared" si="18"/>
        <v>No</v>
      </c>
    </row>
    <row r="262" spans="1:10" ht="15" x14ac:dyDescent="0.2">
      <c r="A262" s="41" t="s">
        <v>961</v>
      </c>
      <c r="B262" s="40">
        <v>1095843</v>
      </c>
      <c r="C262" s="40">
        <v>1096829</v>
      </c>
      <c r="D262" s="41" t="s">
        <v>623</v>
      </c>
      <c r="E262" s="41">
        <f t="shared" si="16"/>
        <v>987</v>
      </c>
      <c r="F262" s="42">
        <v>1</v>
      </c>
      <c r="G262" s="43">
        <v>214575</v>
      </c>
      <c r="H262" s="44">
        <f t="shared" si="19"/>
        <v>4.4091462747420991E-2</v>
      </c>
      <c r="I262" s="42">
        <f t="shared" si="17"/>
        <v>9.4392335252746484E-4</v>
      </c>
      <c r="J262" s="42" t="str">
        <f t="shared" si="18"/>
        <v>No</v>
      </c>
    </row>
    <row r="263" spans="1:10" ht="15" x14ac:dyDescent="0.2">
      <c r="A263" s="41" t="s">
        <v>904</v>
      </c>
      <c r="B263" s="40">
        <v>1228079</v>
      </c>
      <c r="C263" s="40">
        <v>1228738</v>
      </c>
      <c r="D263" s="41" t="s">
        <v>623</v>
      </c>
      <c r="E263" s="41">
        <f t="shared" si="16"/>
        <v>660</v>
      </c>
      <c r="F263" s="42">
        <v>1</v>
      </c>
      <c r="G263" s="43">
        <v>214575</v>
      </c>
      <c r="H263" s="44">
        <f t="shared" si="19"/>
        <v>2.9483652901010998E-2</v>
      </c>
      <c r="I263" s="42">
        <f t="shared" si="17"/>
        <v>4.2619337315119576E-4</v>
      </c>
      <c r="J263" s="42" t="str">
        <f t="shared" si="18"/>
        <v>No</v>
      </c>
    </row>
    <row r="264" spans="1:10" ht="15" x14ac:dyDescent="0.2">
      <c r="A264" s="41" t="s">
        <v>802</v>
      </c>
      <c r="B264" s="40">
        <v>1256721</v>
      </c>
      <c r="C264" s="40">
        <v>1257812</v>
      </c>
      <c r="D264" s="41" t="s">
        <v>629</v>
      </c>
      <c r="E264" s="41">
        <f t="shared" si="16"/>
        <v>1092</v>
      </c>
      <c r="F264" s="42">
        <v>1</v>
      </c>
      <c r="G264" s="43">
        <v>214575</v>
      </c>
      <c r="H264" s="44">
        <f t="shared" si="19"/>
        <v>4.8782043890763654E-2</v>
      </c>
      <c r="I264" s="42">
        <f t="shared" si="17"/>
        <v>1.1518473068568014E-3</v>
      </c>
      <c r="J264" s="42" t="str">
        <f t="shared" si="18"/>
        <v>No</v>
      </c>
    </row>
    <row r="265" spans="1:10" ht="15" x14ac:dyDescent="0.2">
      <c r="A265" s="41" t="s">
        <v>764</v>
      </c>
      <c r="B265" s="40">
        <v>1312920</v>
      </c>
      <c r="C265" s="40">
        <v>1313663</v>
      </c>
      <c r="D265" s="41" t="s">
        <v>629</v>
      </c>
      <c r="E265" s="41">
        <f t="shared" si="16"/>
        <v>744</v>
      </c>
      <c r="F265" s="42">
        <v>1</v>
      </c>
      <c r="G265" s="43">
        <v>214575</v>
      </c>
      <c r="H265" s="44">
        <f t="shared" si="19"/>
        <v>3.3236117815685126E-2</v>
      </c>
      <c r="I265" s="42">
        <f t="shared" si="17"/>
        <v>5.4023297324912178E-4</v>
      </c>
      <c r="J265" s="42" t="str">
        <f t="shared" si="18"/>
        <v>No</v>
      </c>
    </row>
    <row r="266" spans="1:10" ht="15" x14ac:dyDescent="0.2">
      <c r="A266" s="41" t="s">
        <v>1606</v>
      </c>
      <c r="B266" s="40">
        <v>1470519</v>
      </c>
      <c r="C266" s="40">
        <v>1474013</v>
      </c>
      <c r="D266" s="41" t="s">
        <v>623</v>
      </c>
      <c r="E266" s="41">
        <f t="shared" si="16"/>
        <v>3495</v>
      </c>
      <c r="F266" s="42">
        <v>1</v>
      </c>
      <c r="G266" s="43">
        <v>214575</v>
      </c>
      <c r="H266" s="44">
        <f t="shared" si="19"/>
        <v>0.15612934377126278</v>
      </c>
      <c r="I266" s="42">
        <f t="shared" si="17"/>
        <v>1.0990845126111148E-2</v>
      </c>
      <c r="J266" s="42" t="str">
        <f t="shared" si="18"/>
        <v>No</v>
      </c>
    </row>
    <row r="267" spans="1:10" ht="15" x14ac:dyDescent="0.2">
      <c r="A267" s="41" t="s">
        <v>1294</v>
      </c>
      <c r="B267" s="40">
        <v>1475144</v>
      </c>
      <c r="C267" s="40">
        <v>1477450</v>
      </c>
      <c r="D267" s="41" t="s">
        <v>623</v>
      </c>
      <c r="E267" s="41">
        <f t="shared" si="16"/>
        <v>2307</v>
      </c>
      <c r="F267" s="42">
        <v>1</v>
      </c>
      <c r="G267" s="43">
        <v>214575</v>
      </c>
      <c r="H267" s="44">
        <f t="shared" si="19"/>
        <v>0.10305876854944299</v>
      </c>
      <c r="I267" s="42">
        <f t="shared" si="17"/>
        <v>4.9594103666726896E-3</v>
      </c>
      <c r="J267" s="42" t="str">
        <f t="shared" si="18"/>
        <v>No</v>
      </c>
    </row>
    <row r="268" spans="1:10" ht="15" x14ac:dyDescent="0.2">
      <c r="A268" s="41" t="s">
        <v>1064</v>
      </c>
      <c r="B268" s="40">
        <v>1514762</v>
      </c>
      <c r="C268" s="40">
        <v>1515556</v>
      </c>
      <c r="D268" s="41" t="s">
        <v>623</v>
      </c>
      <c r="E268" s="41">
        <f t="shared" si="16"/>
        <v>795</v>
      </c>
      <c r="F268" s="42">
        <v>1</v>
      </c>
      <c r="G268" s="43">
        <v>214575</v>
      </c>
      <c r="H268" s="44">
        <f t="shared" si="19"/>
        <v>3.5514400085308706E-2</v>
      </c>
      <c r="I268" s="42">
        <f t="shared" si="17"/>
        <v>6.1590217501095168E-4</v>
      </c>
      <c r="J268" s="42" t="str">
        <f t="shared" si="18"/>
        <v>No</v>
      </c>
    </row>
    <row r="269" spans="1:10" ht="15" x14ac:dyDescent="0.2">
      <c r="A269" s="41" t="s">
        <v>1222</v>
      </c>
      <c r="B269" s="40">
        <v>1584207</v>
      </c>
      <c r="C269" s="40">
        <v>1586486</v>
      </c>
      <c r="D269" s="41" t="s">
        <v>629</v>
      </c>
      <c r="E269" s="41">
        <f t="shared" si="16"/>
        <v>2280</v>
      </c>
      <c r="F269" s="42">
        <v>1</v>
      </c>
      <c r="G269" s="43">
        <v>214575</v>
      </c>
      <c r="H269" s="44">
        <f t="shared" si="19"/>
        <v>0.10185261911258345</v>
      </c>
      <c r="I269" s="42">
        <f t="shared" si="17"/>
        <v>4.8478677606036413E-3</v>
      </c>
      <c r="J269" s="42" t="str">
        <f t="shared" si="18"/>
        <v>No</v>
      </c>
    </row>
    <row r="270" spans="1:10" ht="15" x14ac:dyDescent="0.2">
      <c r="A270" s="41" t="s">
        <v>1238</v>
      </c>
      <c r="B270" s="40">
        <v>1627517</v>
      </c>
      <c r="C270" s="40">
        <v>1628263</v>
      </c>
      <c r="D270" s="41" t="s">
        <v>623</v>
      </c>
      <c r="E270" s="41">
        <f t="shared" si="16"/>
        <v>747</v>
      </c>
      <c r="F270" s="42">
        <v>1</v>
      </c>
      <c r="G270" s="43">
        <v>214575</v>
      </c>
      <c r="H270" s="44">
        <f t="shared" si="19"/>
        <v>3.337013441978063E-2</v>
      </c>
      <c r="I270" s="42">
        <f t="shared" si="17"/>
        <v>5.4454995515040849E-4</v>
      </c>
      <c r="J270" s="42" t="str">
        <f t="shared" si="18"/>
        <v>No</v>
      </c>
    </row>
    <row r="271" spans="1:10" ht="15" x14ac:dyDescent="0.2">
      <c r="A271" s="41" t="s">
        <v>933</v>
      </c>
      <c r="B271" s="40">
        <v>1631002</v>
      </c>
      <c r="C271" s="40">
        <v>1632285</v>
      </c>
      <c r="D271" s="41" t="s">
        <v>629</v>
      </c>
      <c r="E271" s="41">
        <f t="shared" si="16"/>
        <v>1284</v>
      </c>
      <c r="F271" s="42">
        <v>1</v>
      </c>
      <c r="G271" s="43">
        <v>214575</v>
      </c>
      <c r="H271" s="44">
        <f t="shared" si="19"/>
        <v>5.7359106552875946E-2</v>
      </c>
      <c r="I271" s="42">
        <f t="shared" si="17"/>
        <v>1.5834610654639203E-3</v>
      </c>
      <c r="J271" s="42" t="str">
        <f t="shared" si="18"/>
        <v>No</v>
      </c>
    </row>
    <row r="272" spans="1:10" ht="15" x14ac:dyDescent="0.2">
      <c r="A272" s="41" t="s">
        <v>765</v>
      </c>
      <c r="B272" s="40">
        <v>1775587</v>
      </c>
      <c r="C272" s="40">
        <v>1777182</v>
      </c>
      <c r="D272" s="41" t="s">
        <v>623</v>
      </c>
      <c r="E272" s="41">
        <f t="shared" si="16"/>
        <v>1596</v>
      </c>
      <c r="F272" s="42">
        <v>1</v>
      </c>
      <c r="G272" s="43">
        <v>214575</v>
      </c>
      <c r="H272" s="44">
        <f t="shared" si="19"/>
        <v>7.1296833378808419E-2</v>
      </c>
      <c r="I272" s="42">
        <f t="shared" si="17"/>
        <v>2.4239823631981849E-3</v>
      </c>
      <c r="J272" s="42" t="str">
        <f t="shared" si="18"/>
        <v>No</v>
      </c>
    </row>
    <row r="273" spans="1:10" ht="15" x14ac:dyDescent="0.2">
      <c r="A273" s="41" t="s">
        <v>1094</v>
      </c>
      <c r="B273" s="40">
        <v>1780401</v>
      </c>
      <c r="C273" s="40">
        <v>1781339</v>
      </c>
      <c r="D273" s="41" t="s">
        <v>623</v>
      </c>
      <c r="E273" s="41">
        <f t="shared" si="16"/>
        <v>939</v>
      </c>
      <c r="F273" s="42">
        <v>1</v>
      </c>
      <c r="G273" s="43">
        <v>214575</v>
      </c>
      <c r="H273" s="44">
        <f t="shared" si="19"/>
        <v>4.1947197081892922E-2</v>
      </c>
      <c r="I273" s="42">
        <f t="shared" si="17"/>
        <v>8.5556341696479965E-4</v>
      </c>
      <c r="J273" s="42" t="str">
        <f t="shared" si="18"/>
        <v>No</v>
      </c>
    </row>
    <row r="274" spans="1:10" ht="15" x14ac:dyDescent="0.2">
      <c r="A274" s="41" t="s">
        <v>1070</v>
      </c>
      <c r="B274" s="40">
        <v>1805325</v>
      </c>
      <c r="C274" s="40">
        <v>1806083</v>
      </c>
      <c r="D274" s="41" t="s">
        <v>629</v>
      </c>
      <c r="E274" s="41">
        <f t="shared" si="16"/>
        <v>759</v>
      </c>
      <c r="F274" s="42">
        <v>1</v>
      </c>
      <c r="G274" s="43">
        <v>214575</v>
      </c>
      <c r="H274" s="44">
        <f t="shared" si="19"/>
        <v>3.390620083616265E-2</v>
      </c>
      <c r="I274" s="42">
        <f t="shared" si="17"/>
        <v>5.6198575023014286E-4</v>
      </c>
      <c r="J274" s="42" t="str">
        <f t="shared" si="18"/>
        <v>No</v>
      </c>
    </row>
    <row r="275" spans="1:10" ht="15" x14ac:dyDescent="0.2">
      <c r="A275" s="41" t="s">
        <v>768</v>
      </c>
      <c r="B275" s="40">
        <v>1885845</v>
      </c>
      <c r="C275" s="40">
        <v>1886810</v>
      </c>
      <c r="D275" s="41" t="s">
        <v>623</v>
      </c>
      <c r="E275" s="41">
        <f t="shared" si="16"/>
        <v>966</v>
      </c>
      <c r="F275" s="42">
        <v>1</v>
      </c>
      <c r="G275" s="43">
        <v>214575</v>
      </c>
      <c r="H275" s="44">
        <f t="shared" si="19"/>
        <v>4.315334651875246E-2</v>
      </c>
      <c r="I275" s="42">
        <f t="shared" si="17"/>
        <v>9.0474730958933769E-4</v>
      </c>
      <c r="J275" s="42" t="str">
        <f t="shared" si="18"/>
        <v>No</v>
      </c>
    </row>
    <row r="276" spans="1:10" ht="15" x14ac:dyDescent="0.2">
      <c r="A276" s="41" t="s">
        <v>965</v>
      </c>
      <c r="B276" s="40">
        <v>2011223</v>
      </c>
      <c r="C276" s="40">
        <v>2012351</v>
      </c>
      <c r="D276" s="41" t="s">
        <v>629</v>
      </c>
      <c r="E276" s="41">
        <f t="shared" si="16"/>
        <v>1129</v>
      </c>
      <c r="F276" s="42">
        <v>1</v>
      </c>
      <c r="G276" s="43">
        <v>214575</v>
      </c>
      <c r="H276" s="44">
        <f t="shared" si="19"/>
        <v>5.0434915341274873E-2</v>
      </c>
      <c r="I276" s="42">
        <f t="shared" si="17"/>
        <v>1.2298749273201848E-3</v>
      </c>
      <c r="J276" s="42" t="str">
        <f t="shared" si="18"/>
        <v>No</v>
      </c>
    </row>
    <row r="277" spans="1:10" ht="15" x14ac:dyDescent="0.2">
      <c r="A277" s="41" t="s">
        <v>1267</v>
      </c>
      <c r="B277" s="40">
        <v>2044938</v>
      </c>
      <c r="C277" s="40">
        <v>2052014</v>
      </c>
      <c r="D277" s="41" t="s">
        <v>623</v>
      </c>
      <c r="E277" s="41">
        <f t="shared" si="16"/>
        <v>7077</v>
      </c>
      <c r="F277" s="42">
        <v>1</v>
      </c>
      <c r="G277" s="43">
        <v>214575</v>
      </c>
      <c r="H277" s="44">
        <f t="shared" si="19"/>
        <v>0.31614516906129519</v>
      </c>
      <c r="I277" s="42">
        <f t="shared" si="17"/>
        <v>4.0591213286170102E-2</v>
      </c>
      <c r="J277" s="42" t="str">
        <f t="shared" si="18"/>
        <v>No</v>
      </c>
    </row>
    <row r="278" spans="1:10" ht="15" x14ac:dyDescent="0.2">
      <c r="A278" s="41" t="s">
        <v>1223</v>
      </c>
      <c r="B278" s="40">
        <v>2076308</v>
      </c>
      <c r="C278" s="40">
        <v>2076754</v>
      </c>
      <c r="D278" s="41" t="s">
        <v>623</v>
      </c>
      <c r="E278" s="41">
        <f t="shared" si="16"/>
        <v>447</v>
      </c>
      <c r="F278" s="42">
        <v>1</v>
      </c>
      <c r="G278" s="43">
        <v>214575</v>
      </c>
      <c r="H278" s="44">
        <f t="shared" si="19"/>
        <v>1.9968474010230178E-2</v>
      </c>
      <c r="I278" s="42">
        <f t="shared" si="17"/>
        <v>1.9673566981459611E-4</v>
      </c>
      <c r="J278" s="42" t="str">
        <f t="shared" si="18"/>
        <v>No</v>
      </c>
    </row>
    <row r="279" spans="1:10" ht="15" x14ac:dyDescent="0.2">
      <c r="A279" s="41" t="s">
        <v>986</v>
      </c>
      <c r="B279" s="40">
        <v>2178821</v>
      </c>
      <c r="C279" s="40">
        <v>2180098</v>
      </c>
      <c r="D279" s="41" t="s">
        <v>623</v>
      </c>
      <c r="E279" s="41">
        <f t="shared" si="16"/>
        <v>1278</v>
      </c>
      <c r="F279" s="42">
        <v>1</v>
      </c>
      <c r="G279" s="43">
        <v>214575</v>
      </c>
      <c r="H279" s="44">
        <f t="shared" si="19"/>
        <v>5.7091073344684933E-2</v>
      </c>
      <c r="I279" s="42">
        <f t="shared" si="17"/>
        <v>1.5689759319130747E-3</v>
      </c>
      <c r="J279" s="42" t="str">
        <f t="shared" si="18"/>
        <v>No</v>
      </c>
    </row>
    <row r="280" spans="1:10" ht="15" x14ac:dyDescent="0.2">
      <c r="A280" s="41" t="s">
        <v>1046</v>
      </c>
      <c r="B280" s="40">
        <v>2188430</v>
      </c>
      <c r="C280" s="40">
        <v>2190910</v>
      </c>
      <c r="D280" s="41" t="s">
        <v>629</v>
      </c>
      <c r="E280" s="41">
        <f t="shared" si="16"/>
        <v>2481</v>
      </c>
      <c r="F280" s="42">
        <v>1</v>
      </c>
      <c r="G280" s="43">
        <v>214575</v>
      </c>
      <c r="H280" s="44">
        <f t="shared" si="19"/>
        <v>0.11083173158698226</v>
      </c>
      <c r="I280" s="42">
        <f t="shared" si="17"/>
        <v>5.7063457231525394E-3</v>
      </c>
      <c r="J280" s="42" t="str">
        <f t="shared" si="18"/>
        <v>No</v>
      </c>
    </row>
    <row r="281" spans="1:10" ht="15" x14ac:dyDescent="0.2">
      <c r="A281" s="41" t="s">
        <v>1203</v>
      </c>
      <c r="B281" s="40">
        <v>2211225</v>
      </c>
      <c r="C281" s="40">
        <v>2211686</v>
      </c>
      <c r="D281" s="41" t="s">
        <v>623</v>
      </c>
      <c r="E281" s="41">
        <f t="shared" si="16"/>
        <v>462</v>
      </c>
      <c r="F281" s="42">
        <v>1</v>
      </c>
      <c r="G281" s="43">
        <v>214575</v>
      </c>
      <c r="H281" s="44">
        <f t="shared" si="19"/>
        <v>2.0638557030707699E-2</v>
      </c>
      <c r="I281" s="42">
        <f t="shared" si="17"/>
        <v>2.1006724167915714E-4</v>
      </c>
      <c r="J281" s="42" t="str">
        <f t="shared" si="18"/>
        <v>No</v>
      </c>
    </row>
    <row r="282" spans="1:10" ht="15" x14ac:dyDescent="0.2">
      <c r="A282" s="41" t="s">
        <v>1053</v>
      </c>
      <c r="B282" s="40">
        <v>2340417</v>
      </c>
      <c r="C282" s="40">
        <v>2344169</v>
      </c>
      <c r="D282" s="41" t="s">
        <v>629</v>
      </c>
      <c r="E282" s="41">
        <f t="shared" si="16"/>
        <v>3753</v>
      </c>
      <c r="F282" s="42">
        <v>1</v>
      </c>
      <c r="G282" s="43">
        <v>214575</v>
      </c>
      <c r="H282" s="44">
        <f t="shared" si="19"/>
        <v>0.16765477172347618</v>
      </c>
      <c r="I282" s="42">
        <f t="shared" si="17"/>
        <v>1.2577733883574416E-2</v>
      </c>
      <c r="J282" s="42" t="str">
        <f t="shared" si="18"/>
        <v>No</v>
      </c>
    </row>
    <row r="283" spans="1:10" ht="15" x14ac:dyDescent="0.2">
      <c r="A283" s="41" t="s">
        <v>804</v>
      </c>
      <c r="B283" s="40">
        <v>2444751</v>
      </c>
      <c r="C283" s="40">
        <v>2445560</v>
      </c>
      <c r="D283" s="41" t="s">
        <v>629</v>
      </c>
      <c r="E283" s="41">
        <f t="shared" si="16"/>
        <v>810</v>
      </c>
      <c r="F283" s="42">
        <v>1</v>
      </c>
      <c r="G283" s="43">
        <v>214575</v>
      </c>
      <c r="H283" s="44">
        <f t="shared" si="19"/>
        <v>3.6184483105786223E-2</v>
      </c>
      <c r="I283" s="42">
        <f t="shared" si="17"/>
        <v>6.3907832798648645E-4</v>
      </c>
      <c r="J283" s="42" t="str">
        <f t="shared" si="18"/>
        <v>No</v>
      </c>
    </row>
    <row r="284" spans="1:10" ht="15" x14ac:dyDescent="0.2">
      <c r="A284" s="41" t="s">
        <v>1257</v>
      </c>
      <c r="B284" s="40">
        <v>2472387</v>
      </c>
      <c r="C284" s="40">
        <v>2472881</v>
      </c>
      <c r="D284" s="41" t="s">
        <v>629</v>
      </c>
      <c r="E284" s="41">
        <f t="shared" si="16"/>
        <v>495</v>
      </c>
      <c r="F284" s="42">
        <v>1</v>
      </c>
      <c r="G284" s="43">
        <v>214575</v>
      </c>
      <c r="H284" s="44">
        <f t="shared" si="19"/>
        <v>2.2112739675758251E-2</v>
      </c>
      <c r="I284" s="42">
        <f t="shared" si="17"/>
        <v>2.4091215997446014E-4</v>
      </c>
      <c r="J284" s="42" t="str">
        <f t="shared" si="18"/>
        <v>No</v>
      </c>
    </row>
    <row r="285" spans="1:10" ht="15" x14ac:dyDescent="0.2">
      <c r="A285" s="41" t="s">
        <v>1217</v>
      </c>
      <c r="B285" s="40">
        <v>2537749</v>
      </c>
      <c r="C285" s="40">
        <v>2538483</v>
      </c>
      <c r="D285" s="41" t="s">
        <v>623</v>
      </c>
      <c r="E285" s="41">
        <f t="shared" si="16"/>
        <v>735</v>
      </c>
      <c r="F285" s="42">
        <v>1</v>
      </c>
      <c r="G285" s="43">
        <v>214575</v>
      </c>
      <c r="H285" s="44">
        <f t="shared" si="19"/>
        <v>3.2834068003398616E-2</v>
      </c>
      <c r="I285" s="42">
        <f t="shared" si="17"/>
        <v>5.27382821286837E-4</v>
      </c>
      <c r="J285" s="42" t="str">
        <f t="shared" si="18"/>
        <v>No</v>
      </c>
    </row>
    <row r="286" spans="1:10" ht="15" x14ac:dyDescent="0.2">
      <c r="A286" s="41" t="s">
        <v>778</v>
      </c>
      <c r="B286" s="40">
        <v>2647326</v>
      </c>
      <c r="C286" s="40">
        <v>2652287</v>
      </c>
      <c r="D286" s="41" t="s">
        <v>629</v>
      </c>
      <c r="E286" s="41">
        <f t="shared" si="16"/>
        <v>4962</v>
      </c>
      <c r="F286" s="42">
        <v>1</v>
      </c>
      <c r="G286" s="43">
        <v>214575</v>
      </c>
      <c r="H286" s="44">
        <f t="shared" si="19"/>
        <v>0.22166346317396451</v>
      </c>
      <c r="I286" s="42">
        <f t="shared" si="17"/>
        <v>2.1221622749762137E-2</v>
      </c>
      <c r="J286" s="42" t="str">
        <f t="shared" si="18"/>
        <v>No</v>
      </c>
    </row>
    <row r="287" spans="1:10" ht="15" x14ac:dyDescent="0.2">
      <c r="A287" s="41" t="s">
        <v>900</v>
      </c>
      <c r="B287" s="40">
        <v>2758985</v>
      </c>
      <c r="C287" s="40">
        <v>2760394</v>
      </c>
      <c r="D287" s="41" t="s">
        <v>623</v>
      </c>
      <c r="E287" s="41">
        <f t="shared" si="16"/>
        <v>1410</v>
      </c>
      <c r="F287" s="42">
        <v>1</v>
      </c>
      <c r="G287" s="43">
        <v>214575</v>
      </c>
      <c r="H287" s="44">
        <f t="shared" si="19"/>
        <v>6.2987803924887134E-2</v>
      </c>
      <c r="I287" s="42">
        <f t="shared" si="17"/>
        <v>1.9023660941004383E-3</v>
      </c>
      <c r="J287" s="42" t="str">
        <f t="shared" si="18"/>
        <v>No</v>
      </c>
    </row>
    <row r="288" spans="1:10" ht="15" x14ac:dyDescent="0.2">
      <c r="A288" s="41" t="s">
        <v>1031</v>
      </c>
      <c r="B288" s="40">
        <v>2760547</v>
      </c>
      <c r="C288" s="40">
        <v>2761173</v>
      </c>
      <c r="D288" s="41" t="s">
        <v>623</v>
      </c>
      <c r="E288" s="41">
        <f t="shared" si="16"/>
        <v>627</v>
      </c>
      <c r="F288" s="42">
        <v>1</v>
      </c>
      <c r="G288" s="43">
        <v>214575</v>
      </c>
      <c r="H288" s="44">
        <f t="shared" si="19"/>
        <v>2.8009470255960449E-2</v>
      </c>
      <c r="I288" s="42">
        <f t="shared" si="17"/>
        <v>3.8501681617009176E-4</v>
      </c>
      <c r="J288" s="42" t="str">
        <f t="shared" si="18"/>
        <v>No</v>
      </c>
    </row>
    <row r="289" spans="1:10" ht="15" x14ac:dyDescent="0.2">
      <c r="A289" s="41" t="s">
        <v>874</v>
      </c>
      <c r="B289" s="40">
        <v>2773318</v>
      </c>
      <c r="C289" s="40">
        <v>2775021</v>
      </c>
      <c r="D289" s="41" t="s">
        <v>623</v>
      </c>
      <c r="E289" s="41">
        <f t="shared" si="16"/>
        <v>1704</v>
      </c>
      <c r="F289" s="42">
        <v>1</v>
      </c>
      <c r="G289" s="43">
        <v>214575</v>
      </c>
      <c r="H289" s="44">
        <f t="shared" si="19"/>
        <v>7.6121431126246586E-2</v>
      </c>
      <c r="I289" s="42">
        <f t="shared" si="17"/>
        <v>2.7543214249623471E-3</v>
      </c>
      <c r="J289" s="42" t="str">
        <f t="shared" si="18"/>
        <v>No</v>
      </c>
    </row>
    <row r="290" spans="1:10" ht="15" x14ac:dyDescent="0.2">
      <c r="A290" s="41" t="s">
        <v>1169</v>
      </c>
      <c r="B290" s="40">
        <v>2864236</v>
      </c>
      <c r="C290" s="40">
        <v>2865012</v>
      </c>
      <c r="D290" s="41" t="s">
        <v>623</v>
      </c>
      <c r="E290" s="41">
        <f t="shared" si="16"/>
        <v>777</v>
      </c>
      <c r="F290" s="42">
        <v>1</v>
      </c>
      <c r="G290" s="43">
        <v>214575</v>
      </c>
      <c r="H290" s="44">
        <f t="shared" si="19"/>
        <v>3.4710300460735678E-2</v>
      </c>
      <c r="I290" s="42">
        <f t="shared" si="17"/>
        <v>5.8864254198942589E-4</v>
      </c>
      <c r="J290" s="42" t="str">
        <f t="shared" si="18"/>
        <v>No</v>
      </c>
    </row>
    <row r="291" spans="1:10" ht="15" x14ac:dyDescent="0.2">
      <c r="A291" s="41" t="s">
        <v>1028</v>
      </c>
      <c r="B291" s="40">
        <v>2899488</v>
      </c>
      <c r="C291" s="40">
        <v>2900273</v>
      </c>
      <c r="D291" s="41" t="s">
        <v>629</v>
      </c>
      <c r="E291" s="41">
        <f t="shared" si="16"/>
        <v>786</v>
      </c>
      <c r="F291" s="42">
        <v>1</v>
      </c>
      <c r="G291" s="43">
        <v>214575</v>
      </c>
      <c r="H291" s="44">
        <f t="shared" si="19"/>
        <v>3.5112350273022189E-2</v>
      </c>
      <c r="I291" s="42">
        <f t="shared" si="17"/>
        <v>6.0219706501540848E-4</v>
      </c>
      <c r="J291" s="42" t="str">
        <f t="shared" si="18"/>
        <v>No</v>
      </c>
    </row>
    <row r="292" spans="1:10" ht="15" x14ac:dyDescent="0.2">
      <c r="A292" s="41" t="s">
        <v>975</v>
      </c>
      <c r="B292" s="40">
        <v>2991268</v>
      </c>
      <c r="C292" s="40">
        <v>2991759</v>
      </c>
      <c r="D292" s="41" t="s">
        <v>623</v>
      </c>
      <c r="E292" s="41">
        <f t="shared" si="16"/>
        <v>492</v>
      </c>
      <c r="F292" s="42">
        <v>1</v>
      </c>
      <c r="G292" s="43">
        <v>214575</v>
      </c>
      <c r="H292" s="44">
        <f t="shared" si="19"/>
        <v>2.1978723071662744E-2</v>
      </c>
      <c r="I292" s="42">
        <f t="shared" si="17"/>
        <v>2.3802208738121777E-4</v>
      </c>
      <c r="J292" s="42" t="str">
        <f t="shared" si="18"/>
        <v>No</v>
      </c>
    </row>
    <row r="293" spans="1:10" ht="15" x14ac:dyDescent="0.2">
      <c r="A293" s="41" t="s">
        <v>1231</v>
      </c>
      <c r="B293" s="40">
        <v>2999136</v>
      </c>
      <c r="C293" s="40">
        <v>2999891</v>
      </c>
      <c r="D293" s="41" t="s">
        <v>629</v>
      </c>
      <c r="E293" s="41">
        <f t="shared" si="16"/>
        <v>756</v>
      </c>
      <c r="F293" s="42">
        <v>1</v>
      </c>
      <c r="G293" s="43">
        <v>214575</v>
      </c>
      <c r="H293" s="44">
        <f t="shared" si="19"/>
        <v>3.3772184232067147E-2</v>
      </c>
      <c r="I293" s="42">
        <f t="shared" si="17"/>
        <v>5.5760163049289879E-4</v>
      </c>
      <c r="J293" s="42" t="str">
        <f t="shared" si="18"/>
        <v>No</v>
      </c>
    </row>
    <row r="294" spans="1:10" ht="15" x14ac:dyDescent="0.2">
      <c r="A294" s="41" t="s">
        <v>710</v>
      </c>
      <c r="B294" s="40">
        <v>3004008</v>
      </c>
      <c r="C294" s="40">
        <v>3005786</v>
      </c>
      <c r="D294" s="41" t="s">
        <v>629</v>
      </c>
      <c r="E294" s="41">
        <f t="shared" si="16"/>
        <v>1779</v>
      </c>
      <c r="F294" s="42">
        <v>1</v>
      </c>
      <c r="G294" s="43">
        <v>214575</v>
      </c>
      <c r="H294" s="44">
        <f t="shared" si="19"/>
        <v>7.9471846228634194E-2</v>
      </c>
      <c r="I294" s="42">
        <f t="shared" si="17"/>
        <v>2.9954606055758726E-3</v>
      </c>
      <c r="J294" s="42" t="str">
        <f t="shared" si="18"/>
        <v>No</v>
      </c>
    </row>
    <row r="295" spans="1:10" ht="15" x14ac:dyDescent="0.2">
      <c r="A295" s="41" t="s">
        <v>785</v>
      </c>
      <c r="B295" s="40">
        <v>3007510</v>
      </c>
      <c r="C295" s="40">
        <v>3008706</v>
      </c>
      <c r="D295" s="41" t="s">
        <v>623</v>
      </c>
      <c r="E295" s="41">
        <f t="shared" si="16"/>
        <v>1197</v>
      </c>
      <c r="F295" s="42">
        <v>1</v>
      </c>
      <c r="G295" s="43">
        <v>214575</v>
      </c>
      <c r="H295" s="44">
        <f t="shared" si="19"/>
        <v>5.3472625034106311E-2</v>
      </c>
      <c r="I295" s="42">
        <f t="shared" si="17"/>
        <v>1.3797032229077022E-3</v>
      </c>
      <c r="J295" s="42" t="str">
        <f t="shared" si="18"/>
        <v>No</v>
      </c>
    </row>
    <row r="296" spans="1:10" ht="15" x14ac:dyDescent="0.2">
      <c r="A296" s="41" t="s">
        <v>1111</v>
      </c>
      <c r="B296" s="40">
        <v>3066277</v>
      </c>
      <c r="C296" s="40">
        <v>3067173</v>
      </c>
      <c r="D296" s="41" t="s">
        <v>629</v>
      </c>
      <c r="E296" s="41">
        <f t="shared" si="16"/>
        <v>897</v>
      </c>
      <c r="F296" s="42">
        <v>1</v>
      </c>
      <c r="G296" s="43">
        <v>214575</v>
      </c>
      <c r="H296" s="44">
        <f t="shared" si="19"/>
        <v>4.0070964624555859E-2</v>
      </c>
      <c r="I296" s="42">
        <f t="shared" si="17"/>
        <v>7.8171288643169579E-4</v>
      </c>
      <c r="J296" s="42" t="str">
        <f t="shared" si="18"/>
        <v>No</v>
      </c>
    </row>
    <row r="297" spans="1:10" ht="15" x14ac:dyDescent="0.2">
      <c r="A297" s="41" t="s">
        <v>1261</v>
      </c>
      <c r="B297" s="40">
        <v>3016060</v>
      </c>
      <c r="C297" s="40">
        <v>3019158</v>
      </c>
      <c r="D297" s="41" t="s">
        <v>623</v>
      </c>
      <c r="E297" s="41">
        <f t="shared" si="16"/>
        <v>3099</v>
      </c>
      <c r="F297" s="42">
        <v>1</v>
      </c>
      <c r="G297" s="43">
        <v>214575</v>
      </c>
      <c r="H297" s="44">
        <f t="shared" si="19"/>
        <v>0.13843915203065618</v>
      </c>
      <c r="I297" s="42">
        <f t="shared" si="17"/>
        <v>8.7425523531627913E-3</v>
      </c>
      <c r="J297" s="42" t="str">
        <f t="shared" si="18"/>
        <v>No</v>
      </c>
    </row>
    <row r="298" spans="1:10" ht="15" x14ac:dyDescent="0.2">
      <c r="A298" s="41" t="s">
        <v>758</v>
      </c>
      <c r="B298" s="40">
        <v>3153563</v>
      </c>
      <c r="C298" s="40">
        <v>3154222</v>
      </c>
      <c r="D298" s="41" t="s">
        <v>623</v>
      </c>
      <c r="E298" s="41">
        <f t="shared" si="16"/>
        <v>660</v>
      </c>
      <c r="F298" s="42">
        <v>1</v>
      </c>
      <c r="G298" s="43">
        <v>214575</v>
      </c>
      <c r="H298" s="44">
        <f t="shared" si="19"/>
        <v>2.9483652901010998E-2</v>
      </c>
      <c r="I298" s="42">
        <f t="shared" si="17"/>
        <v>4.2619337315119576E-4</v>
      </c>
      <c r="J298" s="42" t="str">
        <f t="shared" si="18"/>
        <v>No</v>
      </c>
    </row>
    <row r="299" spans="1:10" ht="15" x14ac:dyDescent="0.2">
      <c r="A299" s="41" t="s">
        <v>829</v>
      </c>
      <c r="B299" s="40">
        <v>3158927</v>
      </c>
      <c r="C299" s="40">
        <v>3161146</v>
      </c>
      <c r="D299" s="41" t="s">
        <v>629</v>
      </c>
      <c r="E299" s="41">
        <f t="shared" si="16"/>
        <v>2220</v>
      </c>
      <c r="F299" s="42">
        <v>1</v>
      </c>
      <c r="G299" s="43">
        <v>214575</v>
      </c>
      <c r="H299" s="44">
        <f t="shared" si="19"/>
        <v>9.9172287030673364E-2</v>
      </c>
      <c r="I299" s="42">
        <f t="shared" si="17"/>
        <v>4.6042247167947803E-3</v>
      </c>
      <c r="J299" s="42" t="str">
        <f t="shared" si="18"/>
        <v>No</v>
      </c>
    </row>
    <row r="300" spans="1:10" ht="15" x14ac:dyDescent="0.2">
      <c r="A300" s="41" t="s">
        <v>1049</v>
      </c>
      <c r="B300" s="40">
        <v>3168749</v>
      </c>
      <c r="C300" s="40">
        <v>3169231</v>
      </c>
      <c r="D300" s="41" t="s">
        <v>629</v>
      </c>
      <c r="E300" s="41">
        <f t="shared" si="16"/>
        <v>483</v>
      </c>
      <c r="F300" s="42">
        <v>1</v>
      </c>
      <c r="G300" s="43">
        <v>214575</v>
      </c>
      <c r="H300" s="44">
        <f t="shared" si="19"/>
        <v>2.157667325937623E-2</v>
      </c>
      <c r="I300" s="42">
        <f t="shared" si="17"/>
        <v>2.294549912897903E-4</v>
      </c>
      <c r="J300" s="42" t="str">
        <f t="shared" si="18"/>
        <v>No</v>
      </c>
    </row>
    <row r="301" spans="1:10" ht="15" x14ac:dyDescent="0.2">
      <c r="A301" s="41" t="s">
        <v>1120</v>
      </c>
      <c r="B301" s="40">
        <v>3277337</v>
      </c>
      <c r="C301" s="40">
        <v>3277801</v>
      </c>
      <c r="D301" s="41" t="s">
        <v>623</v>
      </c>
      <c r="E301" s="41">
        <f t="shared" si="16"/>
        <v>465</v>
      </c>
      <c r="F301" s="42">
        <v>1</v>
      </c>
      <c r="G301" s="43">
        <v>214575</v>
      </c>
      <c r="H301" s="44">
        <f t="shared" si="19"/>
        <v>2.0772573634803206E-2</v>
      </c>
      <c r="I301" s="42">
        <f t="shared" si="17"/>
        <v>2.127852661213403E-4</v>
      </c>
      <c r="J301" s="42" t="str">
        <f t="shared" si="18"/>
        <v>No</v>
      </c>
    </row>
    <row r="302" spans="1:10" ht="15" x14ac:dyDescent="0.2">
      <c r="A302" s="41" t="s">
        <v>1207</v>
      </c>
      <c r="B302" s="40">
        <v>3300255</v>
      </c>
      <c r="C302" s="40">
        <v>3300758</v>
      </c>
      <c r="D302" s="41" t="s">
        <v>629</v>
      </c>
      <c r="E302" s="41">
        <f t="shared" si="16"/>
        <v>504</v>
      </c>
      <c r="F302" s="42">
        <v>1</v>
      </c>
      <c r="G302" s="43">
        <v>214575</v>
      </c>
      <c r="H302" s="44">
        <f t="shared" si="19"/>
        <v>2.2514789488044765E-2</v>
      </c>
      <c r="I302" s="42">
        <f t="shared" si="17"/>
        <v>2.4968543424308542E-4</v>
      </c>
      <c r="J302" s="42" t="str">
        <f t="shared" si="18"/>
        <v>No</v>
      </c>
    </row>
    <row r="303" spans="1:10" ht="15" x14ac:dyDescent="0.2">
      <c r="A303" s="41" t="s">
        <v>1050</v>
      </c>
      <c r="B303" s="40">
        <v>3481289</v>
      </c>
      <c r="C303" s="40">
        <v>3483202</v>
      </c>
      <c r="D303" s="41" t="s">
        <v>623</v>
      </c>
      <c r="E303" s="41">
        <f t="shared" si="16"/>
        <v>1914</v>
      </c>
      <c r="F303" s="42">
        <v>1</v>
      </c>
      <c r="G303" s="43">
        <v>214575</v>
      </c>
      <c r="H303" s="44">
        <f t="shared" si="19"/>
        <v>8.5502593412931899E-2</v>
      </c>
      <c r="I303" s="42">
        <f t="shared" si="17"/>
        <v>3.4535167837053127E-3</v>
      </c>
      <c r="J303" s="42" t="str">
        <f t="shared" si="18"/>
        <v>No</v>
      </c>
    </row>
    <row r="304" spans="1:10" ht="15" x14ac:dyDescent="0.2">
      <c r="A304" s="41" t="s">
        <v>867</v>
      </c>
      <c r="B304" s="40">
        <v>3530715</v>
      </c>
      <c r="C304" s="40">
        <v>3532439</v>
      </c>
      <c r="D304" s="41" t="s">
        <v>629</v>
      </c>
      <c r="E304" s="41">
        <f t="shared" si="16"/>
        <v>1725</v>
      </c>
      <c r="F304" s="42">
        <v>1</v>
      </c>
      <c r="G304" s="43">
        <v>214575</v>
      </c>
      <c r="H304" s="44">
        <f t="shared" si="19"/>
        <v>7.7059547354915117E-2</v>
      </c>
      <c r="I304" s="42">
        <f t="shared" si="17"/>
        <v>2.8208745213558206E-3</v>
      </c>
      <c r="J304" s="42" t="str">
        <f t="shared" si="18"/>
        <v>No</v>
      </c>
    </row>
    <row r="305" spans="1:10" ht="15" x14ac:dyDescent="0.2">
      <c r="A305" s="41" t="s">
        <v>1084</v>
      </c>
      <c r="B305" s="40">
        <v>3537385</v>
      </c>
      <c r="C305" s="40">
        <v>3539706</v>
      </c>
      <c r="D305" s="41" t="s">
        <v>623</v>
      </c>
      <c r="E305" s="41">
        <f t="shared" si="16"/>
        <v>2322</v>
      </c>
      <c r="F305" s="42">
        <v>1</v>
      </c>
      <c r="G305" s="43">
        <v>214575</v>
      </c>
      <c r="H305" s="44">
        <f t="shared" si="19"/>
        <v>0.10372885156992051</v>
      </c>
      <c r="I305" s="42">
        <f t="shared" si="17"/>
        <v>5.0218872911307333E-3</v>
      </c>
      <c r="J305" s="42" t="str">
        <f t="shared" si="18"/>
        <v>No</v>
      </c>
    </row>
    <row r="306" spans="1:10" ht="15" x14ac:dyDescent="0.2">
      <c r="A306" s="41" t="s">
        <v>1607</v>
      </c>
      <c r="B306" s="40">
        <v>3653236</v>
      </c>
      <c r="C306" s="40">
        <v>3653713</v>
      </c>
      <c r="D306" s="41" t="s">
        <v>623</v>
      </c>
      <c r="E306" s="41">
        <f t="shared" si="16"/>
        <v>478</v>
      </c>
      <c r="F306" s="42">
        <v>1</v>
      </c>
      <c r="G306" s="43">
        <v>214575</v>
      </c>
      <c r="H306" s="44">
        <f t="shared" si="19"/>
        <v>2.135331225255039E-2</v>
      </c>
      <c r="I306" s="42">
        <f t="shared" si="17"/>
        <v>2.2476236581736586E-4</v>
      </c>
      <c r="J306" s="42" t="str">
        <f t="shared" si="18"/>
        <v>No</v>
      </c>
    </row>
    <row r="307" spans="1:10" ht="15" x14ac:dyDescent="0.2">
      <c r="A307" s="41" t="s">
        <v>912</v>
      </c>
      <c r="B307" s="40">
        <v>3742733</v>
      </c>
      <c r="C307" s="40">
        <v>3743731</v>
      </c>
      <c r="D307" s="41" t="s">
        <v>623</v>
      </c>
      <c r="E307" s="41">
        <f t="shared" si="16"/>
        <v>999</v>
      </c>
      <c r="F307" s="42">
        <v>1</v>
      </c>
      <c r="G307" s="43">
        <v>214575</v>
      </c>
      <c r="H307" s="44">
        <f t="shared" si="19"/>
        <v>4.4627529163803012E-2</v>
      </c>
      <c r="I307" s="42">
        <f t="shared" si="17"/>
        <v>9.6667117809956515E-4</v>
      </c>
      <c r="J307" s="42" t="str">
        <f t="shared" si="18"/>
        <v>No</v>
      </c>
    </row>
    <row r="308" spans="1:10" ht="15" x14ac:dyDescent="0.2">
      <c r="A308" s="41" t="s">
        <v>1162</v>
      </c>
      <c r="B308" s="40">
        <v>3788101</v>
      </c>
      <c r="C308" s="40">
        <v>3789060</v>
      </c>
      <c r="D308" s="41" t="s">
        <v>623</v>
      </c>
      <c r="E308" s="41">
        <f t="shared" si="16"/>
        <v>960</v>
      </c>
      <c r="F308" s="42">
        <v>1</v>
      </c>
      <c r="G308" s="43">
        <v>214575</v>
      </c>
      <c r="H308" s="44">
        <f t="shared" si="19"/>
        <v>4.2885313310561453E-2</v>
      </c>
      <c r="I308" s="42">
        <f t="shared" si="17"/>
        <v>8.9370222288975842E-4</v>
      </c>
      <c r="J308" s="42" t="str">
        <f t="shared" si="18"/>
        <v>No</v>
      </c>
    </row>
    <row r="309" spans="1:10" ht="15" x14ac:dyDescent="0.2">
      <c r="A309" s="41" t="s">
        <v>1058</v>
      </c>
      <c r="B309" s="40">
        <v>3834547</v>
      </c>
      <c r="C309" s="40">
        <v>3835929</v>
      </c>
      <c r="D309" s="41" t="s">
        <v>629</v>
      </c>
      <c r="E309" s="41">
        <f t="shared" si="16"/>
        <v>1383</v>
      </c>
      <c r="F309" s="42">
        <v>1</v>
      </c>
      <c r="G309" s="43">
        <v>214575</v>
      </c>
      <c r="H309" s="44">
        <f t="shared" si="19"/>
        <v>6.1781654488027596E-2</v>
      </c>
      <c r="I309" s="42">
        <f t="shared" si="17"/>
        <v>1.831671655274425E-3</v>
      </c>
      <c r="J309" s="42" t="str">
        <f t="shared" si="18"/>
        <v>No</v>
      </c>
    </row>
    <row r="310" spans="1:10" ht="15" x14ac:dyDescent="0.2">
      <c r="A310" s="41" t="s">
        <v>1185</v>
      </c>
      <c r="B310" s="40">
        <v>3864612</v>
      </c>
      <c r="C310" s="40">
        <v>3866273</v>
      </c>
      <c r="D310" s="41" t="s">
        <v>629</v>
      </c>
      <c r="E310" s="41">
        <f t="shared" si="16"/>
        <v>1662</v>
      </c>
      <c r="F310" s="42">
        <v>1</v>
      </c>
      <c r="G310" s="43">
        <v>214575</v>
      </c>
      <c r="H310" s="44">
        <f t="shared" si="19"/>
        <v>7.4245198668909509E-2</v>
      </c>
      <c r="I310" s="42">
        <f t="shared" si="17"/>
        <v>2.623477131862062E-3</v>
      </c>
      <c r="J310" s="42" t="str">
        <f t="shared" si="18"/>
        <v>No</v>
      </c>
    </row>
    <row r="311" spans="1:10" ht="15" x14ac:dyDescent="0.2">
      <c r="A311" s="41" t="s">
        <v>925</v>
      </c>
      <c r="B311" s="40">
        <v>3948449</v>
      </c>
      <c r="C311" s="40">
        <v>3949969</v>
      </c>
      <c r="D311" s="41" t="s">
        <v>629</v>
      </c>
      <c r="E311" s="41">
        <f t="shared" si="16"/>
        <v>1521</v>
      </c>
      <c r="F311" s="42">
        <v>1</v>
      </c>
      <c r="G311" s="43">
        <v>214575</v>
      </c>
      <c r="H311" s="44">
        <f t="shared" si="19"/>
        <v>6.7946418276420797E-2</v>
      </c>
      <c r="I311" s="42">
        <f t="shared" si="17"/>
        <v>2.2064114380383471E-3</v>
      </c>
      <c r="J311" s="42" t="str">
        <f t="shared" si="18"/>
        <v>No</v>
      </c>
    </row>
    <row r="312" spans="1:10" ht="15" x14ac:dyDescent="0.2">
      <c r="A312" s="41" t="s">
        <v>852</v>
      </c>
      <c r="B312" s="40">
        <v>3995583</v>
      </c>
      <c r="C312" s="40">
        <v>3996290</v>
      </c>
      <c r="D312" s="41" t="s">
        <v>623</v>
      </c>
      <c r="E312" s="41">
        <f t="shared" si="16"/>
        <v>708</v>
      </c>
      <c r="F312" s="42">
        <v>1</v>
      </c>
      <c r="G312" s="43">
        <v>214575</v>
      </c>
      <c r="H312" s="44">
        <f t="shared" si="19"/>
        <v>3.1627918566539071E-2</v>
      </c>
      <c r="I312" s="42">
        <f t="shared" si="17"/>
        <v>4.897405813761857E-4</v>
      </c>
      <c r="J312" s="42" t="str">
        <f t="shared" si="18"/>
        <v>No</v>
      </c>
    </row>
    <row r="313" spans="1:10" ht="15" x14ac:dyDescent="0.2">
      <c r="A313" s="41" t="s">
        <v>936</v>
      </c>
      <c r="B313" s="40">
        <v>4050133</v>
      </c>
      <c r="C313" s="40">
        <v>4050765</v>
      </c>
      <c r="D313" s="41" t="s">
        <v>629</v>
      </c>
      <c r="E313" s="41">
        <f t="shared" si="16"/>
        <v>633</v>
      </c>
      <c r="F313" s="42">
        <v>1</v>
      </c>
      <c r="G313" s="43">
        <v>214575</v>
      </c>
      <c r="H313" s="44">
        <f t="shared" si="19"/>
        <v>2.8277503464151459E-2</v>
      </c>
      <c r="I313" s="42">
        <f t="shared" si="17"/>
        <v>3.923508659969821E-4</v>
      </c>
      <c r="J313" s="42" t="str">
        <f t="shared" si="18"/>
        <v>No</v>
      </c>
    </row>
    <row r="314" spans="1:10" ht="15" x14ac:dyDescent="0.2">
      <c r="A314" s="41" t="s">
        <v>834</v>
      </c>
      <c r="B314" s="40">
        <v>4281783</v>
      </c>
      <c r="C314" s="40">
        <v>4283075</v>
      </c>
      <c r="D314" s="41" t="s">
        <v>629</v>
      </c>
      <c r="E314" s="41">
        <f t="shared" si="16"/>
        <v>1293</v>
      </c>
      <c r="F314" s="42">
        <v>1</v>
      </c>
      <c r="G314" s="43">
        <v>214575</v>
      </c>
      <c r="H314" s="44">
        <f t="shared" si="19"/>
        <v>5.7761156365162457E-2</v>
      </c>
      <c r="I314" s="42">
        <f t="shared" si="17"/>
        <v>1.605308653328974E-3</v>
      </c>
      <c r="J314" s="42" t="str">
        <f t="shared" si="18"/>
        <v>No</v>
      </c>
    </row>
    <row r="315" spans="1:10" ht="15" x14ac:dyDescent="0.2">
      <c r="A315" s="41" t="s">
        <v>894</v>
      </c>
      <c r="B315" s="40">
        <v>4383839</v>
      </c>
      <c r="C315" s="40">
        <v>4385341</v>
      </c>
      <c r="D315" s="41" t="s">
        <v>623</v>
      </c>
      <c r="E315" s="41">
        <f t="shared" si="16"/>
        <v>1503</v>
      </c>
      <c r="F315" s="42">
        <v>1</v>
      </c>
      <c r="G315" s="43">
        <v>214575</v>
      </c>
      <c r="H315" s="44">
        <f t="shared" si="19"/>
        <v>6.7142318651847777E-2</v>
      </c>
      <c r="I315" s="42">
        <f t="shared" si="17"/>
        <v>2.1556464224936622E-3</v>
      </c>
      <c r="J315" s="42" t="str">
        <f t="shared" si="18"/>
        <v>No</v>
      </c>
    </row>
    <row r="316" spans="1:10" ht="15" x14ac:dyDescent="0.2">
      <c r="A316" s="41" t="s">
        <v>1211</v>
      </c>
      <c r="B316" s="40">
        <v>4453583</v>
      </c>
      <c r="C316" s="40">
        <v>4454578</v>
      </c>
      <c r="D316" s="41" t="s">
        <v>623</v>
      </c>
      <c r="E316" s="41">
        <f t="shared" si="16"/>
        <v>996</v>
      </c>
      <c r="F316" s="42">
        <v>1</v>
      </c>
      <c r="G316" s="43">
        <v>214575</v>
      </c>
      <c r="H316" s="44">
        <f t="shared" si="19"/>
        <v>4.4493512559707508E-2</v>
      </c>
      <c r="I316" s="42">
        <f t="shared" si="17"/>
        <v>9.6095959545861032E-4</v>
      </c>
      <c r="J316" s="42" t="str">
        <f t="shared" si="18"/>
        <v>No</v>
      </c>
    </row>
    <row r="317" spans="1:10" ht="15" x14ac:dyDescent="0.2">
      <c r="A317" s="41" t="s">
        <v>1176</v>
      </c>
      <c r="B317" s="40">
        <v>4475437</v>
      </c>
      <c r="C317" s="40">
        <v>4477251</v>
      </c>
      <c r="D317" s="41" t="s">
        <v>623</v>
      </c>
      <c r="E317" s="41">
        <f t="shared" si="16"/>
        <v>1815</v>
      </c>
      <c r="F317" s="42">
        <v>1</v>
      </c>
      <c r="G317" s="43">
        <v>214575</v>
      </c>
      <c r="H317" s="44">
        <f t="shared" si="19"/>
        <v>8.1080045477780249E-2</v>
      </c>
      <c r="I317" s="42">
        <f t="shared" si="17"/>
        <v>3.1146014755045748E-3</v>
      </c>
      <c r="J317" s="42" t="str">
        <f t="shared" si="18"/>
        <v>No</v>
      </c>
    </row>
    <row r="318" spans="1:10" ht="15" x14ac:dyDescent="0.2">
      <c r="A318" s="41" t="s">
        <v>937</v>
      </c>
      <c r="B318" s="40">
        <v>4615515</v>
      </c>
      <c r="C318" s="40">
        <v>4617065</v>
      </c>
      <c r="D318" s="41" t="s">
        <v>629</v>
      </c>
      <c r="E318" s="41">
        <f t="shared" si="16"/>
        <v>1551</v>
      </c>
      <c r="F318" s="42">
        <v>1</v>
      </c>
      <c r="G318" s="43">
        <v>214575</v>
      </c>
      <c r="H318" s="44">
        <f t="shared" si="19"/>
        <v>6.9286584317375846E-2</v>
      </c>
      <c r="I318" s="42">
        <f t="shared" si="17"/>
        <v>2.2922705705492596E-3</v>
      </c>
      <c r="J318" s="42" t="str">
        <f t="shared" si="18"/>
        <v>No</v>
      </c>
    </row>
    <row r="319" spans="1:10" ht="15" x14ac:dyDescent="0.2">
      <c r="A319" s="41" t="s">
        <v>691</v>
      </c>
      <c r="B319" s="40">
        <v>265620</v>
      </c>
      <c r="C319" s="40">
        <v>266087</v>
      </c>
      <c r="D319" s="41" t="s">
        <v>629</v>
      </c>
      <c r="E319" s="41">
        <f t="shared" si="16"/>
        <v>468</v>
      </c>
      <c r="F319" s="42">
        <v>1</v>
      </c>
      <c r="G319" s="43">
        <v>214575</v>
      </c>
      <c r="H319" s="44">
        <f t="shared" si="19"/>
        <v>2.0906590238898709E-2</v>
      </c>
      <c r="I319" s="42">
        <f t="shared" si="17"/>
        <v>2.1552051636231084E-4</v>
      </c>
      <c r="J319" s="42" t="str">
        <f t="shared" si="18"/>
        <v>No</v>
      </c>
    </row>
    <row r="320" spans="1:10" ht="15" x14ac:dyDescent="0.2">
      <c r="A320" s="41" t="s">
        <v>648</v>
      </c>
      <c r="B320" s="40">
        <v>1523307</v>
      </c>
      <c r="C320" s="40">
        <v>1524368</v>
      </c>
      <c r="D320" s="41" t="s">
        <v>623</v>
      </c>
      <c r="E320" s="41">
        <f t="shared" si="16"/>
        <v>1062</v>
      </c>
      <c r="F320" s="42">
        <v>1</v>
      </c>
      <c r="G320" s="43">
        <v>214575</v>
      </c>
      <c r="H320" s="44">
        <f t="shared" si="19"/>
        <v>4.7441877849808606E-2</v>
      </c>
      <c r="I320" s="42">
        <f t="shared" si="17"/>
        <v>1.0903981980315836E-3</v>
      </c>
      <c r="J320" s="42" t="str">
        <f t="shared" si="18"/>
        <v>No</v>
      </c>
    </row>
    <row r="321" spans="1:10" ht="15" x14ac:dyDescent="0.2">
      <c r="A321" s="41" t="s">
        <v>773</v>
      </c>
      <c r="B321" s="40">
        <v>1658069</v>
      </c>
      <c r="C321" s="40">
        <v>1660495</v>
      </c>
      <c r="D321" s="41" t="s">
        <v>623</v>
      </c>
      <c r="E321" s="41">
        <f t="shared" si="16"/>
        <v>2427</v>
      </c>
      <c r="F321" s="42">
        <v>1</v>
      </c>
      <c r="G321" s="43">
        <v>214575</v>
      </c>
      <c r="H321" s="44">
        <f t="shared" si="19"/>
        <v>0.10841943271326318</v>
      </c>
      <c r="I321" s="42">
        <f t="shared" si="17"/>
        <v>5.4693549567189637E-3</v>
      </c>
      <c r="J321" s="42" t="str">
        <f t="shared" si="18"/>
        <v>No</v>
      </c>
    </row>
    <row r="322" spans="1:10" ht="15" x14ac:dyDescent="0.2">
      <c r="A322" s="41" t="s">
        <v>973</v>
      </c>
      <c r="B322" s="40">
        <v>2042368</v>
      </c>
      <c r="C322" s="40">
        <v>2042898</v>
      </c>
      <c r="D322" s="41" t="s">
        <v>623</v>
      </c>
      <c r="E322" s="41">
        <f t="shared" si="16"/>
        <v>531</v>
      </c>
      <c r="F322" s="42">
        <v>1</v>
      </c>
      <c r="G322" s="43">
        <v>214575</v>
      </c>
      <c r="H322" s="44">
        <f t="shared" si="19"/>
        <v>2.3720938924904303E-2</v>
      </c>
      <c r="I322" s="42">
        <f t="shared" si="17"/>
        <v>2.7693167656028805E-4</v>
      </c>
      <c r="J322" s="42" t="str">
        <f t="shared" si="18"/>
        <v>No</v>
      </c>
    </row>
    <row r="323" spans="1:10" ht="15" x14ac:dyDescent="0.2">
      <c r="A323" s="41" t="s">
        <v>776</v>
      </c>
      <c r="B323" s="40">
        <v>2595874</v>
      </c>
      <c r="C323" s="40">
        <v>2596737</v>
      </c>
      <c r="D323" s="41" t="s">
        <v>629</v>
      </c>
      <c r="E323" s="41">
        <f t="shared" si="16"/>
        <v>864</v>
      </c>
      <c r="F323" s="42">
        <v>1</v>
      </c>
      <c r="G323" s="43">
        <v>214575</v>
      </c>
      <c r="H323" s="44">
        <f t="shared" si="19"/>
        <v>3.8596781979505307E-2</v>
      </c>
      <c r="I323" s="42">
        <f t="shared" ref="I323:I326" si="20">1-_xlfn.POISSON.DIST(F323,H323,TRUE)</f>
        <v>7.2596433793847837E-4</v>
      </c>
      <c r="J323" s="42" t="str">
        <f t="shared" ref="J323:J326" si="21">IF(I323&lt;0.05/324,"Yes","No")</f>
        <v>No</v>
      </c>
    </row>
    <row r="324" spans="1:10" ht="15" x14ac:dyDescent="0.2">
      <c r="A324" s="41" t="s">
        <v>1083</v>
      </c>
      <c r="B324" s="40">
        <v>2675827</v>
      </c>
      <c r="C324" s="40">
        <v>2676825</v>
      </c>
      <c r="D324" s="41" t="s">
        <v>629</v>
      </c>
      <c r="E324" s="41">
        <f t="shared" si="16"/>
        <v>999</v>
      </c>
      <c r="F324" s="42">
        <v>1</v>
      </c>
      <c r="G324" s="43">
        <v>214575</v>
      </c>
      <c r="H324" s="44">
        <f t="shared" ref="H324:H326" si="22">2.081892175937E-10*G324*E324</f>
        <v>4.4627529163803012E-2</v>
      </c>
      <c r="I324" s="42">
        <f t="shared" si="20"/>
        <v>9.6667117809956515E-4</v>
      </c>
      <c r="J324" s="42" t="str">
        <f t="shared" si="21"/>
        <v>No</v>
      </c>
    </row>
    <row r="325" spans="1:10" ht="15" x14ac:dyDescent="0.2">
      <c r="A325" s="41" t="s">
        <v>1295</v>
      </c>
      <c r="B325" s="40">
        <v>2679464</v>
      </c>
      <c r="C325" s="40">
        <v>2682745</v>
      </c>
      <c r="D325" s="41" t="s">
        <v>629</v>
      </c>
      <c r="E325" s="41">
        <f t="shared" si="16"/>
        <v>3282</v>
      </c>
      <c r="F325" s="42">
        <v>1</v>
      </c>
      <c r="G325" s="43">
        <v>214575</v>
      </c>
      <c r="H325" s="44">
        <f t="shared" si="22"/>
        <v>0.14661416488048196</v>
      </c>
      <c r="I325" s="42">
        <f t="shared" si="20"/>
        <v>9.7528986286672392E-3</v>
      </c>
      <c r="J325" s="42" t="str">
        <f t="shared" si="21"/>
        <v>No</v>
      </c>
    </row>
    <row r="326" spans="1:10" ht="15" x14ac:dyDescent="0.2">
      <c r="A326" s="41" t="s">
        <v>922</v>
      </c>
      <c r="B326" s="40">
        <v>2984411</v>
      </c>
      <c r="C326" s="40">
        <v>2985592</v>
      </c>
      <c r="D326" s="41" t="s">
        <v>629</v>
      </c>
      <c r="E326" s="41">
        <f t="shared" si="16"/>
        <v>1182</v>
      </c>
      <c r="F326" s="42">
        <v>1</v>
      </c>
      <c r="G326" s="43">
        <v>214575</v>
      </c>
      <c r="H326" s="44">
        <f t="shared" si="22"/>
        <v>5.2802542013628787E-2</v>
      </c>
      <c r="I326" s="42">
        <f t="shared" si="20"/>
        <v>1.3459393111223683E-3</v>
      </c>
      <c r="J326" s="42" t="str">
        <f t="shared" si="21"/>
        <v>No</v>
      </c>
    </row>
  </sheetData>
  <mergeCells count="1">
    <mergeCell ref="A1:J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5"/>
  <sheetViews>
    <sheetView workbookViewId="0">
      <selection sqref="A1:J1"/>
    </sheetView>
  </sheetViews>
  <sheetFormatPr defaultRowHeight="14.25" x14ac:dyDescent="0.2"/>
  <cols>
    <col min="1" max="1" width="6.375" bestFit="1" customWidth="1"/>
    <col min="2" max="4" width="7.625" bestFit="1" customWidth="1"/>
    <col min="5" max="5" width="7.375" bestFit="1" customWidth="1"/>
    <col min="6" max="6" width="39.375" bestFit="1" customWidth="1"/>
    <col min="7" max="7" width="57.75" bestFit="1" customWidth="1"/>
    <col min="8" max="8" width="49.875" bestFit="1" customWidth="1"/>
    <col min="9" max="9" width="61.25" bestFit="1" customWidth="1"/>
    <col min="10" max="10" width="9.875" bestFit="1" customWidth="1"/>
  </cols>
  <sheetData>
    <row r="1" spans="1:10" s="17" customFormat="1" ht="15" x14ac:dyDescent="0.2">
      <c r="A1" s="76" t="s">
        <v>2112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x14ac:dyDescent="0.2">
      <c r="A2" s="18" t="s">
        <v>1592</v>
      </c>
      <c r="B2" s="19" t="s">
        <v>1593</v>
      </c>
      <c r="C2" s="19" t="s">
        <v>1594</v>
      </c>
      <c r="D2" s="18" t="s">
        <v>1595</v>
      </c>
      <c r="E2" s="18" t="s">
        <v>1596</v>
      </c>
      <c r="F2" s="18" t="s">
        <v>1597</v>
      </c>
      <c r="G2" s="19" t="s">
        <v>1813</v>
      </c>
      <c r="H2" s="18" t="s">
        <v>1598</v>
      </c>
      <c r="I2" s="18" t="s">
        <v>1599</v>
      </c>
      <c r="J2" s="18" t="s">
        <v>1600</v>
      </c>
    </row>
    <row r="3" spans="1:10" ht="15" x14ac:dyDescent="0.2">
      <c r="A3" s="45" t="s">
        <v>1415</v>
      </c>
      <c r="B3" s="40">
        <v>2336793</v>
      </c>
      <c r="C3" s="40">
        <v>2339420</v>
      </c>
      <c r="D3" s="42" t="s">
        <v>629</v>
      </c>
      <c r="E3" s="42">
        <f t="shared" ref="E3:E66" si="0">C3-B3+1</f>
        <v>2628</v>
      </c>
      <c r="F3" s="42">
        <v>10</v>
      </c>
      <c r="G3" s="42">
        <v>207021.1</v>
      </c>
      <c r="H3" s="44">
        <f>1.58161445621279E-10*G3*E3</f>
        <v>8.6047963950882142E-2</v>
      </c>
      <c r="I3" s="42">
        <f t="shared" ref="I3:I66" si="1">1-_xlfn.POISSON.DIST(F3,H3,TRUE)</f>
        <v>0</v>
      </c>
      <c r="J3" s="42" t="str">
        <f t="shared" ref="J3:J66" si="2">IF(I3&lt;0.05/183,"Yes","No")</f>
        <v>Yes</v>
      </c>
    </row>
    <row r="4" spans="1:10" ht="15" x14ac:dyDescent="0.2">
      <c r="A4" s="45" t="s">
        <v>1422</v>
      </c>
      <c r="B4" s="40">
        <v>3877705</v>
      </c>
      <c r="C4" s="40">
        <v>3880119</v>
      </c>
      <c r="D4" s="42" t="s">
        <v>629</v>
      </c>
      <c r="E4" s="42">
        <f t="shared" si="0"/>
        <v>2415</v>
      </c>
      <c r="F4" s="42">
        <v>9</v>
      </c>
      <c r="G4" s="42">
        <v>207021.1</v>
      </c>
      <c r="H4" s="44">
        <f t="shared" ref="H4:H67" si="3">1.58161445621279E-10*G4*E4</f>
        <v>7.9073756827009276E-2</v>
      </c>
      <c r="I4" s="42">
        <f t="shared" si="1"/>
        <v>0</v>
      </c>
      <c r="J4" s="42" t="str">
        <f t="shared" si="2"/>
        <v>Yes</v>
      </c>
    </row>
    <row r="5" spans="1:10" ht="15" x14ac:dyDescent="0.2">
      <c r="A5" s="45" t="s">
        <v>1464</v>
      </c>
      <c r="B5" s="40">
        <v>543261</v>
      </c>
      <c r="C5" s="40">
        <v>544046</v>
      </c>
      <c r="D5" s="42" t="s">
        <v>629</v>
      </c>
      <c r="E5" s="42">
        <f t="shared" si="0"/>
        <v>786</v>
      </c>
      <c r="F5" s="42">
        <v>2</v>
      </c>
      <c r="G5" s="42">
        <v>207021.1</v>
      </c>
      <c r="H5" s="44">
        <f t="shared" si="3"/>
        <v>2.5735806569784383E-2</v>
      </c>
      <c r="I5" s="42">
        <f t="shared" si="1"/>
        <v>2.7866653202757163E-6</v>
      </c>
      <c r="J5" s="42" t="str">
        <f t="shared" si="2"/>
        <v>Yes</v>
      </c>
    </row>
    <row r="6" spans="1:10" ht="15" x14ac:dyDescent="0.2">
      <c r="A6" s="45" t="s">
        <v>1432</v>
      </c>
      <c r="B6" s="40">
        <v>1810934</v>
      </c>
      <c r="C6" s="40">
        <v>1812325</v>
      </c>
      <c r="D6" s="42" t="s">
        <v>623</v>
      </c>
      <c r="E6" s="42">
        <f t="shared" si="0"/>
        <v>1392</v>
      </c>
      <c r="F6" s="42">
        <v>2</v>
      </c>
      <c r="G6" s="42">
        <v>207021.1</v>
      </c>
      <c r="H6" s="44">
        <f t="shared" si="3"/>
        <v>4.5577916978549446E-2</v>
      </c>
      <c r="I6" s="42">
        <f t="shared" si="1"/>
        <v>1.5250477747308366E-5</v>
      </c>
      <c r="J6" s="42" t="str">
        <f t="shared" si="2"/>
        <v>Yes</v>
      </c>
    </row>
    <row r="7" spans="1:10" ht="15" x14ac:dyDescent="0.2">
      <c r="A7" s="45" t="s">
        <v>1430</v>
      </c>
      <c r="B7" s="40">
        <v>948660</v>
      </c>
      <c r="C7" s="40">
        <v>949568</v>
      </c>
      <c r="D7" s="42" t="s">
        <v>629</v>
      </c>
      <c r="E7" s="42">
        <f t="shared" si="0"/>
        <v>909</v>
      </c>
      <c r="F7" s="42">
        <v>2</v>
      </c>
      <c r="G7" s="42">
        <v>207021.1</v>
      </c>
      <c r="H7" s="44">
        <f t="shared" si="3"/>
        <v>2.9763165613147589E-2</v>
      </c>
      <c r="I7" s="42">
        <f t="shared" si="1"/>
        <v>4.2973314705596621E-6</v>
      </c>
      <c r="J7" s="42" t="str">
        <f t="shared" si="2"/>
        <v>Yes</v>
      </c>
    </row>
    <row r="8" spans="1:10" ht="15" x14ac:dyDescent="0.2">
      <c r="A8" s="45" t="s">
        <v>1403</v>
      </c>
      <c r="B8" s="40">
        <v>1821299</v>
      </c>
      <c r="C8" s="40">
        <v>1821619</v>
      </c>
      <c r="D8" s="42" t="s">
        <v>629</v>
      </c>
      <c r="E8" s="42">
        <f t="shared" si="0"/>
        <v>321</v>
      </c>
      <c r="F8" s="42">
        <v>1</v>
      </c>
      <c r="G8" s="42">
        <v>207021.1</v>
      </c>
      <c r="H8" s="44">
        <f t="shared" si="3"/>
        <v>1.0510424820484462E-2</v>
      </c>
      <c r="I8" s="42">
        <f t="shared" si="1"/>
        <v>5.4849010635349416E-5</v>
      </c>
      <c r="J8" s="42" t="str">
        <f t="shared" si="2"/>
        <v>Yes</v>
      </c>
    </row>
    <row r="9" spans="1:10" ht="15" x14ac:dyDescent="0.2">
      <c r="A9" s="45" t="s">
        <v>1461</v>
      </c>
      <c r="B9" s="40">
        <v>2005303</v>
      </c>
      <c r="C9" s="40">
        <v>2005713</v>
      </c>
      <c r="D9" s="42" t="s">
        <v>623</v>
      </c>
      <c r="E9" s="42">
        <f t="shared" si="0"/>
        <v>411</v>
      </c>
      <c r="F9" s="42">
        <v>1</v>
      </c>
      <c r="G9" s="42">
        <v>207021.1</v>
      </c>
      <c r="H9" s="44">
        <f t="shared" si="3"/>
        <v>1.3457272900994124E-2</v>
      </c>
      <c r="I9" s="42">
        <f t="shared" si="1"/>
        <v>8.9740819258943283E-5</v>
      </c>
      <c r="J9" s="42" t="str">
        <f t="shared" si="2"/>
        <v>Yes</v>
      </c>
    </row>
    <row r="10" spans="1:10" ht="15" x14ac:dyDescent="0.2">
      <c r="A10" s="45" t="s">
        <v>1492</v>
      </c>
      <c r="B10" s="40">
        <v>2167302</v>
      </c>
      <c r="C10" s="40">
        <v>2167520</v>
      </c>
      <c r="D10" s="42" t="s">
        <v>629</v>
      </c>
      <c r="E10" s="42">
        <f t="shared" si="0"/>
        <v>219</v>
      </c>
      <c r="F10" s="42">
        <v>1</v>
      </c>
      <c r="G10" s="42">
        <v>207021.1</v>
      </c>
      <c r="H10" s="44">
        <f t="shared" si="3"/>
        <v>7.1706636625735115E-3</v>
      </c>
      <c r="I10" s="42">
        <f t="shared" si="1"/>
        <v>2.5586637139252133E-5</v>
      </c>
      <c r="J10" s="42" t="str">
        <f t="shared" si="2"/>
        <v>Yes</v>
      </c>
    </row>
    <row r="11" spans="1:10" ht="15" x14ac:dyDescent="0.2">
      <c r="A11" s="45" t="s">
        <v>1446</v>
      </c>
      <c r="B11" s="40">
        <v>3441709</v>
      </c>
      <c r="C11" s="40">
        <v>3442098</v>
      </c>
      <c r="D11" s="42" t="s">
        <v>629</v>
      </c>
      <c r="E11" s="42">
        <f t="shared" si="0"/>
        <v>390</v>
      </c>
      <c r="F11" s="42">
        <v>1</v>
      </c>
      <c r="G11" s="42">
        <v>207021.1</v>
      </c>
      <c r="H11" s="44">
        <f t="shared" si="3"/>
        <v>1.2769675015541869E-2</v>
      </c>
      <c r="I11" s="42">
        <f t="shared" si="1"/>
        <v>8.0841518488194986E-5</v>
      </c>
      <c r="J11" s="42" t="str">
        <f t="shared" si="2"/>
        <v>Yes</v>
      </c>
    </row>
    <row r="12" spans="1:10" ht="15" x14ac:dyDescent="0.2">
      <c r="A12" s="45" t="s">
        <v>1447</v>
      </c>
      <c r="B12" s="40">
        <v>1162247</v>
      </c>
      <c r="C12" s="40">
        <v>1162624</v>
      </c>
      <c r="D12" s="42" t="s">
        <v>623</v>
      </c>
      <c r="E12" s="42">
        <f t="shared" si="0"/>
        <v>378</v>
      </c>
      <c r="F12" s="42">
        <v>1</v>
      </c>
      <c r="G12" s="42">
        <v>207021.1</v>
      </c>
      <c r="H12" s="44">
        <f t="shared" si="3"/>
        <v>1.2376761938140583E-2</v>
      </c>
      <c r="I12" s="42">
        <f t="shared" si="1"/>
        <v>7.596306661616925E-5</v>
      </c>
      <c r="J12" s="42" t="str">
        <f t="shared" si="2"/>
        <v>Yes</v>
      </c>
    </row>
    <row r="13" spans="1:10" ht="15" x14ac:dyDescent="0.2">
      <c r="A13" s="45" t="s">
        <v>1529</v>
      </c>
      <c r="B13" s="40">
        <v>1649794</v>
      </c>
      <c r="C13" s="40">
        <v>1649985</v>
      </c>
      <c r="D13" s="42" t="s">
        <v>623</v>
      </c>
      <c r="E13" s="42">
        <f t="shared" si="0"/>
        <v>192</v>
      </c>
      <c r="F13" s="42">
        <v>1</v>
      </c>
      <c r="G13" s="42">
        <v>207021.1</v>
      </c>
      <c r="H13" s="44">
        <f t="shared" si="3"/>
        <v>6.2866092384206134E-3</v>
      </c>
      <c r="I13" s="42">
        <f t="shared" si="1"/>
        <v>1.9678104125064877E-5</v>
      </c>
      <c r="J13" s="42" t="str">
        <f t="shared" si="2"/>
        <v>Yes</v>
      </c>
    </row>
    <row r="14" spans="1:10" ht="15" x14ac:dyDescent="0.2">
      <c r="A14" s="45" t="s">
        <v>1569</v>
      </c>
      <c r="B14" s="40">
        <v>3385538</v>
      </c>
      <c r="C14" s="40">
        <v>3385801</v>
      </c>
      <c r="D14" s="42" t="s">
        <v>623</v>
      </c>
      <c r="E14" s="42">
        <f t="shared" si="0"/>
        <v>264</v>
      </c>
      <c r="F14" s="42">
        <v>1</v>
      </c>
      <c r="G14" s="42">
        <v>207021.1</v>
      </c>
      <c r="H14" s="44">
        <f t="shared" si="3"/>
        <v>8.6440877028283424E-3</v>
      </c>
      <c r="I14" s="42">
        <f t="shared" si="1"/>
        <v>3.7145526253001826E-5</v>
      </c>
      <c r="J14" s="42" t="str">
        <f t="shared" si="2"/>
        <v>Yes</v>
      </c>
    </row>
    <row r="15" spans="1:10" ht="15" x14ac:dyDescent="0.2">
      <c r="A15" s="45" t="s">
        <v>1480</v>
      </c>
      <c r="B15" s="40">
        <v>3623399</v>
      </c>
      <c r="C15" s="40">
        <v>3623782</v>
      </c>
      <c r="D15" s="42" t="s">
        <v>623</v>
      </c>
      <c r="E15" s="42">
        <f t="shared" si="0"/>
        <v>384</v>
      </c>
      <c r="F15" s="42">
        <v>1</v>
      </c>
      <c r="G15" s="42">
        <v>207021.1</v>
      </c>
      <c r="H15" s="44">
        <f t="shared" si="3"/>
        <v>1.2573218476841227E-2</v>
      </c>
      <c r="I15" s="42">
        <f t="shared" si="1"/>
        <v>7.8383475681231829E-5</v>
      </c>
      <c r="J15" s="42" t="str">
        <f t="shared" si="2"/>
        <v>Yes</v>
      </c>
    </row>
    <row r="16" spans="1:10" ht="15" x14ac:dyDescent="0.2">
      <c r="A16" s="45" t="s">
        <v>1449</v>
      </c>
      <c r="B16" s="40">
        <v>568695</v>
      </c>
      <c r="C16" s="40">
        <v>568844</v>
      </c>
      <c r="D16" s="42" t="s">
        <v>623</v>
      </c>
      <c r="E16" s="42">
        <f t="shared" si="0"/>
        <v>150</v>
      </c>
      <c r="F16" s="42">
        <v>1</v>
      </c>
      <c r="G16" s="42">
        <v>207021.1</v>
      </c>
      <c r="H16" s="44">
        <f t="shared" si="3"/>
        <v>4.9114134675161038E-3</v>
      </c>
      <c r="I16" s="42">
        <f t="shared" si="1"/>
        <v>1.2021572753484477E-5</v>
      </c>
      <c r="J16" s="42" t="str">
        <f t="shared" si="2"/>
        <v>Yes</v>
      </c>
    </row>
    <row r="17" spans="1:10" ht="15" x14ac:dyDescent="0.2">
      <c r="A17" s="45" t="s">
        <v>1540</v>
      </c>
      <c r="B17" s="40">
        <v>1203024</v>
      </c>
      <c r="C17" s="40">
        <v>1203224</v>
      </c>
      <c r="D17" s="42" t="s">
        <v>623</v>
      </c>
      <c r="E17" s="42">
        <f t="shared" si="0"/>
        <v>201</v>
      </c>
      <c r="F17" s="42">
        <v>1</v>
      </c>
      <c r="G17" s="42">
        <v>207021.1</v>
      </c>
      <c r="H17" s="44">
        <f t="shared" si="3"/>
        <v>6.5812940464715789E-3</v>
      </c>
      <c r="I17" s="42">
        <f t="shared" si="1"/>
        <v>2.1561930282798514E-5</v>
      </c>
      <c r="J17" s="42" t="str">
        <f t="shared" si="2"/>
        <v>Yes</v>
      </c>
    </row>
    <row r="18" spans="1:10" ht="15" x14ac:dyDescent="0.2">
      <c r="A18" s="45" t="s">
        <v>1518</v>
      </c>
      <c r="B18" s="40">
        <v>1908925</v>
      </c>
      <c r="C18" s="40">
        <v>1909164</v>
      </c>
      <c r="D18" s="42" t="s">
        <v>623</v>
      </c>
      <c r="E18" s="42">
        <f t="shared" si="0"/>
        <v>240</v>
      </c>
      <c r="F18" s="42">
        <v>1</v>
      </c>
      <c r="G18" s="42">
        <v>207021.1</v>
      </c>
      <c r="H18" s="44">
        <f t="shared" si="3"/>
        <v>7.8582615480257655E-3</v>
      </c>
      <c r="I18" s="42">
        <f t="shared" si="1"/>
        <v>3.0714857774394311E-5</v>
      </c>
      <c r="J18" s="42" t="str">
        <f t="shared" si="2"/>
        <v>Yes</v>
      </c>
    </row>
    <row r="19" spans="1:10" ht="15" x14ac:dyDescent="0.2">
      <c r="A19" s="45" t="s">
        <v>1364</v>
      </c>
      <c r="B19" s="40">
        <v>3584404</v>
      </c>
      <c r="C19" s="40">
        <v>3584559</v>
      </c>
      <c r="D19" s="42" t="s">
        <v>623</v>
      </c>
      <c r="E19" s="42">
        <f t="shared" si="0"/>
        <v>156</v>
      </c>
      <c r="F19" s="42">
        <v>1</v>
      </c>
      <c r="G19" s="42">
        <v>207021.1</v>
      </c>
      <c r="H19" s="44">
        <f t="shared" si="3"/>
        <v>5.1078700062167481E-3</v>
      </c>
      <c r="I19" s="42">
        <f t="shared" si="1"/>
        <v>1.3000830957787812E-5</v>
      </c>
      <c r="J19" s="42" t="str">
        <f t="shared" si="2"/>
        <v>Yes</v>
      </c>
    </row>
    <row r="20" spans="1:10" ht="15" x14ac:dyDescent="0.2">
      <c r="A20" s="45" t="s">
        <v>1501</v>
      </c>
      <c r="B20" s="40">
        <v>406405</v>
      </c>
      <c r="C20" s="40">
        <v>406929</v>
      </c>
      <c r="D20" s="42" t="s">
        <v>623</v>
      </c>
      <c r="E20" s="42">
        <f t="shared" si="0"/>
        <v>525</v>
      </c>
      <c r="F20" s="42">
        <v>1</v>
      </c>
      <c r="G20" s="42">
        <v>207021.1</v>
      </c>
      <c r="H20" s="44">
        <f t="shared" si="3"/>
        <v>1.7189947136306363E-2</v>
      </c>
      <c r="I20" s="42">
        <f t="shared" si="1"/>
        <v>1.460648289975941E-4</v>
      </c>
      <c r="J20" s="42" t="str">
        <f t="shared" si="2"/>
        <v>Yes</v>
      </c>
    </row>
    <row r="21" spans="1:10" ht="15" x14ac:dyDescent="0.2">
      <c r="A21" s="45" t="s">
        <v>1423</v>
      </c>
      <c r="B21" s="40">
        <v>4104972</v>
      </c>
      <c r="C21" s="40">
        <v>4105670</v>
      </c>
      <c r="D21" s="42" t="s">
        <v>629</v>
      </c>
      <c r="E21" s="42">
        <f t="shared" si="0"/>
        <v>699</v>
      </c>
      <c r="F21" s="42">
        <v>1</v>
      </c>
      <c r="G21" s="42">
        <v>207021.1</v>
      </c>
      <c r="H21" s="44">
        <f t="shared" si="3"/>
        <v>2.2887186758625045E-2</v>
      </c>
      <c r="I21" s="42">
        <f t="shared" si="1"/>
        <v>2.5794946867985225E-4</v>
      </c>
      <c r="J21" s="42" t="str">
        <f t="shared" si="2"/>
        <v>Yes</v>
      </c>
    </row>
    <row r="22" spans="1:10" ht="15" x14ac:dyDescent="0.2">
      <c r="A22" s="45" t="s">
        <v>1386</v>
      </c>
      <c r="B22" s="40">
        <v>1131854</v>
      </c>
      <c r="C22" s="40">
        <v>1132549</v>
      </c>
      <c r="D22" s="42" t="s">
        <v>623</v>
      </c>
      <c r="E22" s="42">
        <f t="shared" si="0"/>
        <v>696</v>
      </c>
      <c r="F22" s="42">
        <v>1</v>
      </c>
      <c r="G22" s="42">
        <v>207021.1</v>
      </c>
      <c r="H22" s="44">
        <f t="shared" si="3"/>
        <v>2.2788958489274723E-2</v>
      </c>
      <c r="I22" s="42">
        <f t="shared" si="1"/>
        <v>2.557567774577052E-4</v>
      </c>
      <c r="J22" s="42" t="str">
        <f t="shared" si="2"/>
        <v>Yes</v>
      </c>
    </row>
    <row r="23" spans="1:10" ht="15" x14ac:dyDescent="0.2">
      <c r="A23" s="45" t="s">
        <v>1363</v>
      </c>
      <c r="B23" s="40">
        <v>3140311</v>
      </c>
      <c r="C23" s="40">
        <v>3140799</v>
      </c>
      <c r="D23" s="42" t="s">
        <v>629</v>
      </c>
      <c r="E23" s="42">
        <f t="shared" si="0"/>
        <v>489</v>
      </c>
      <c r="F23" s="42">
        <v>1</v>
      </c>
      <c r="G23" s="42">
        <v>207021.1</v>
      </c>
      <c r="H23" s="44">
        <f t="shared" si="3"/>
        <v>1.6011207904102497E-2</v>
      </c>
      <c r="I23" s="42">
        <f t="shared" si="1"/>
        <v>1.2681936472658251E-4</v>
      </c>
      <c r="J23" s="42" t="str">
        <f t="shared" si="2"/>
        <v>Yes</v>
      </c>
    </row>
    <row r="24" spans="1:10" ht="15" x14ac:dyDescent="0.2">
      <c r="A24" s="45" t="s">
        <v>1442</v>
      </c>
      <c r="B24" s="40">
        <v>4494623</v>
      </c>
      <c r="C24" s="40">
        <v>4495186</v>
      </c>
      <c r="D24" s="42" t="s">
        <v>623</v>
      </c>
      <c r="E24" s="42">
        <f t="shared" si="0"/>
        <v>564</v>
      </c>
      <c r="F24" s="42">
        <v>1</v>
      </c>
      <c r="G24" s="42">
        <v>207021.1</v>
      </c>
      <c r="H24" s="44">
        <f t="shared" si="3"/>
        <v>1.846691463786055E-2</v>
      </c>
      <c r="I24" s="42">
        <f t="shared" si="1"/>
        <v>1.6842869578703734E-4</v>
      </c>
      <c r="J24" s="42" t="str">
        <f t="shared" si="2"/>
        <v>Yes</v>
      </c>
    </row>
    <row r="25" spans="1:10" ht="15" x14ac:dyDescent="0.2">
      <c r="A25" s="45" t="s">
        <v>1384</v>
      </c>
      <c r="B25" s="40">
        <v>3720680</v>
      </c>
      <c r="C25" s="40">
        <v>3721201</v>
      </c>
      <c r="D25" s="42" t="s">
        <v>623</v>
      </c>
      <c r="E25" s="42">
        <f t="shared" si="0"/>
        <v>522</v>
      </c>
      <c r="F25" s="42">
        <v>1</v>
      </c>
      <c r="G25" s="42">
        <v>207021.1</v>
      </c>
      <c r="H25" s="44">
        <f t="shared" si="3"/>
        <v>1.709171886695604E-2</v>
      </c>
      <c r="I25" s="42">
        <f t="shared" si="1"/>
        <v>1.4440972904294913E-4</v>
      </c>
      <c r="J25" s="42" t="str">
        <f t="shared" si="2"/>
        <v>Yes</v>
      </c>
    </row>
    <row r="26" spans="1:10" ht="15" x14ac:dyDescent="0.2">
      <c r="A26" s="45" t="s">
        <v>1347</v>
      </c>
      <c r="B26" s="40">
        <v>394506</v>
      </c>
      <c r="C26" s="40">
        <v>395129</v>
      </c>
      <c r="D26" s="42" t="s">
        <v>623</v>
      </c>
      <c r="E26" s="42">
        <f t="shared" si="0"/>
        <v>624</v>
      </c>
      <c r="F26" s="42">
        <v>1</v>
      </c>
      <c r="G26" s="42">
        <v>207021.1</v>
      </c>
      <c r="H26" s="44">
        <f t="shared" si="3"/>
        <v>2.0431480024866992E-2</v>
      </c>
      <c r="I26" s="42">
        <f t="shared" si="1"/>
        <v>2.059013434529966E-4</v>
      </c>
      <c r="J26" s="42" t="str">
        <f t="shared" si="2"/>
        <v>Yes</v>
      </c>
    </row>
    <row r="27" spans="1:10" ht="15" x14ac:dyDescent="0.2">
      <c r="A27" s="45" t="s">
        <v>1418</v>
      </c>
      <c r="B27" s="40">
        <v>671605</v>
      </c>
      <c r="C27" s="40">
        <v>672186</v>
      </c>
      <c r="D27" s="42" t="s">
        <v>629</v>
      </c>
      <c r="E27" s="42">
        <f t="shared" si="0"/>
        <v>582</v>
      </c>
      <c r="F27" s="42">
        <v>1</v>
      </c>
      <c r="G27" s="42">
        <v>207021.1</v>
      </c>
      <c r="H27" s="44">
        <f t="shared" si="3"/>
        <v>1.9056284253962483E-2</v>
      </c>
      <c r="I27" s="42">
        <f t="shared" si="1"/>
        <v>1.7928067316130836E-4</v>
      </c>
      <c r="J27" s="42" t="str">
        <f t="shared" si="2"/>
        <v>Yes</v>
      </c>
    </row>
    <row r="28" spans="1:10" ht="15" x14ac:dyDescent="0.2">
      <c r="A28" s="45" t="s">
        <v>1505</v>
      </c>
      <c r="B28" s="40">
        <v>479367</v>
      </c>
      <c r="C28" s="40">
        <v>479918</v>
      </c>
      <c r="D28" s="42" t="s">
        <v>629</v>
      </c>
      <c r="E28" s="42">
        <f t="shared" si="0"/>
        <v>552</v>
      </c>
      <c r="F28" s="42">
        <v>1</v>
      </c>
      <c r="G28" s="42">
        <v>207021.1</v>
      </c>
      <c r="H28" s="44">
        <f t="shared" si="3"/>
        <v>1.8074001560459262E-2</v>
      </c>
      <c r="I28" s="42">
        <f t="shared" si="1"/>
        <v>1.6137996606413463E-4</v>
      </c>
      <c r="J28" s="42" t="str">
        <f t="shared" si="2"/>
        <v>Yes</v>
      </c>
    </row>
    <row r="29" spans="1:10" ht="15" x14ac:dyDescent="0.2">
      <c r="A29" s="45" t="s">
        <v>1358</v>
      </c>
      <c r="B29" s="40">
        <v>2364554</v>
      </c>
      <c r="C29" s="40">
        <v>2364979</v>
      </c>
      <c r="D29" s="42" t="s">
        <v>623</v>
      </c>
      <c r="E29" s="42">
        <f t="shared" si="0"/>
        <v>426</v>
      </c>
      <c r="F29" s="42">
        <v>1</v>
      </c>
      <c r="G29" s="42">
        <v>207021.1</v>
      </c>
      <c r="H29" s="44">
        <f t="shared" si="3"/>
        <v>1.3948414247745735E-2</v>
      </c>
      <c r="I29" s="42">
        <f t="shared" si="1"/>
        <v>9.6379251010692002E-5</v>
      </c>
      <c r="J29" s="42" t="str">
        <f t="shared" si="2"/>
        <v>Yes</v>
      </c>
    </row>
    <row r="30" spans="1:10" ht="15" x14ac:dyDescent="0.2">
      <c r="A30" s="45" t="s">
        <v>1519</v>
      </c>
      <c r="B30" s="40">
        <v>1992269</v>
      </c>
      <c r="C30" s="40">
        <v>1992817</v>
      </c>
      <c r="D30" s="42" t="s">
        <v>629</v>
      </c>
      <c r="E30" s="42">
        <f t="shared" si="0"/>
        <v>549</v>
      </c>
      <c r="F30" s="42">
        <v>1</v>
      </c>
      <c r="G30" s="42">
        <v>207021.1</v>
      </c>
      <c r="H30" s="44">
        <f t="shared" si="3"/>
        <v>1.7975773291108939E-2</v>
      </c>
      <c r="I30" s="42">
        <f t="shared" si="1"/>
        <v>1.5964104076848784E-4</v>
      </c>
      <c r="J30" s="42" t="str">
        <f t="shared" si="2"/>
        <v>Yes</v>
      </c>
    </row>
    <row r="31" spans="1:10" ht="15" x14ac:dyDescent="0.2">
      <c r="A31" s="45" t="s">
        <v>1467</v>
      </c>
      <c r="B31" s="40">
        <v>4315525</v>
      </c>
      <c r="C31" s="40">
        <v>4316082</v>
      </c>
      <c r="D31" s="42" t="s">
        <v>629</v>
      </c>
      <c r="E31" s="42">
        <f t="shared" si="0"/>
        <v>558</v>
      </c>
      <c r="F31" s="42">
        <v>1</v>
      </c>
      <c r="G31" s="42">
        <v>207021.1</v>
      </c>
      <c r="H31" s="44">
        <f t="shared" si="3"/>
        <v>1.8270458099159906E-2</v>
      </c>
      <c r="I31" s="42">
        <f t="shared" si="1"/>
        <v>1.6488572890649422E-4</v>
      </c>
      <c r="J31" s="42" t="str">
        <f t="shared" si="2"/>
        <v>Yes</v>
      </c>
    </row>
    <row r="32" spans="1:10" ht="15" x14ac:dyDescent="0.2">
      <c r="A32" s="45" t="s">
        <v>1453</v>
      </c>
      <c r="B32" s="40">
        <v>3431991</v>
      </c>
      <c r="C32" s="40">
        <v>3432464</v>
      </c>
      <c r="D32" s="42" t="s">
        <v>629</v>
      </c>
      <c r="E32" s="42">
        <f t="shared" si="0"/>
        <v>474</v>
      </c>
      <c r="F32" s="42">
        <v>1</v>
      </c>
      <c r="G32" s="42">
        <v>207021.1</v>
      </c>
      <c r="H32" s="44">
        <f t="shared" si="3"/>
        <v>1.5520066557350888E-2</v>
      </c>
      <c r="I32" s="42">
        <f t="shared" si="1"/>
        <v>1.1919733659548903E-4</v>
      </c>
      <c r="J32" s="42" t="str">
        <f t="shared" si="2"/>
        <v>Yes</v>
      </c>
    </row>
    <row r="33" spans="1:10" ht="15" x14ac:dyDescent="0.2">
      <c r="A33" s="45" t="s">
        <v>1440</v>
      </c>
      <c r="B33" s="40">
        <v>3713092</v>
      </c>
      <c r="C33" s="40">
        <v>3713655</v>
      </c>
      <c r="D33" s="42" t="s">
        <v>623</v>
      </c>
      <c r="E33" s="42">
        <f t="shared" si="0"/>
        <v>564</v>
      </c>
      <c r="F33" s="42">
        <v>1</v>
      </c>
      <c r="G33" s="42">
        <v>207021.1</v>
      </c>
      <c r="H33" s="44">
        <f t="shared" si="3"/>
        <v>1.846691463786055E-2</v>
      </c>
      <c r="I33" s="42">
        <f t="shared" si="1"/>
        <v>1.6842869578703734E-4</v>
      </c>
      <c r="J33" s="42" t="str">
        <f t="shared" si="2"/>
        <v>Yes</v>
      </c>
    </row>
    <row r="34" spans="1:10" ht="15" x14ac:dyDescent="0.2">
      <c r="A34" s="45" t="s">
        <v>1371</v>
      </c>
      <c r="B34" s="40">
        <v>1873574</v>
      </c>
      <c r="C34" s="40">
        <v>1874077</v>
      </c>
      <c r="D34" s="42" t="s">
        <v>623</v>
      </c>
      <c r="E34" s="42">
        <f t="shared" si="0"/>
        <v>504</v>
      </c>
      <c r="F34" s="42">
        <v>1</v>
      </c>
      <c r="G34" s="42">
        <v>207021.1</v>
      </c>
      <c r="H34" s="44">
        <f t="shared" si="3"/>
        <v>1.6502349250854108E-2</v>
      </c>
      <c r="I34" s="42">
        <f t="shared" si="1"/>
        <v>1.3467498035424352E-4</v>
      </c>
      <c r="J34" s="42" t="str">
        <f t="shared" si="2"/>
        <v>Yes</v>
      </c>
    </row>
    <row r="35" spans="1:10" ht="15" x14ac:dyDescent="0.2">
      <c r="A35" s="45" t="s">
        <v>1511</v>
      </c>
      <c r="B35" s="40">
        <v>1946251</v>
      </c>
      <c r="C35" s="40">
        <v>1946853</v>
      </c>
      <c r="D35" s="42" t="s">
        <v>623</v>
      </c>
      <c r="E35" s="42">
        <f t="shared" si="0"/>
        <v>603</v>
      </c>
      <c r="F35" s="42">
        <v>1</v>
      </c>
      <c r="G35" s="42">
        <v>207021.1</v>
      </c>
      <c r="H35" s="44">
        <f t="shared" si="3"/>
        <v>1.9743882139414737E-2</v>
      </c>
      <c r="I35" s="42">
        <f t="shared" si="1"/>
        <v>1.9236381055853791E-4</v>
      </c>
      <c r="J35" s="42" t="str">
        <f t="shared" si="2"/>
        <v>Yes</v>
      </c>
    </row>
    <row r="36" spans="1:10" ht="15" x14ac:dyDescent="0.2">
      <c r="A36" s="45" t="s">
        <v>1538</v>
      </c>
      <c r="B36" s="40">
        <v>2010600</v>
      </c>
      <c r="C36" s="40">
        <v>2011079</v>
      </c>
      <c r="D36" s="42" t="s">
        <v>623</v>
      </c>
      <c r="E36" s="42">
        <f t="shared" si="0"/>
        <v>480</v>
      </c>
      <c r="F36" s="42">
        <v>1</v>
      </c>
      <c r="G36" s="42">
        <v>207021.1</v>
      </c>
      <c r="H36" s="44">
        <f t="shared" si="3"/>
        <v>1.5716523096051531E-2</v>
      </c>
      <c r="I36" s="42">
        <f t="shared" si="1"/>
        <v>1.2221810254242627E-4</v>
      </c>
      <c r="J36" s="42" t="str">
        <f t="shared" si="2"/>
        <v>Yes</v>
      </c>
    </row>
    <row r="37" spans="1:10" ht="15" x14ac:dyDescent="0.2">
      <c r="A37" s="45" t="s">
        <v>1374</v>
      </c>
      <c r="B37" s="40">
        <v>2472387</v>
      </c>
      <c r="C37" s="40">
        <v>2472881</v>
      </c>
      <c r="D37" s="42" t="s">
        <v>629</v>
      </c>
      <c r="E37" s="42">
        <f t="shared" si="0"/>
        <v>495</v>
      </c>
      <c r="F37" s="42">
        <v>1</v>
      </c>
      <c r="G37" s="42">
        <v>207021.1</v>
      </c>
      <c r="H37" s="44">
        <f t="shared" si="3"/>
        <v>1.6207664442803141E-2</v>
      </c>
      <c r="I37" s="42">
        <f t="shared" si="1"/>
        <v>1.29933593430831E-4</v>
      </c>
      <c r="J37" s="42" t="str">
        <f t="shared" si="2"/>
        <v>Yes</v>
      </c>
    </row>
    <row r="38" spans="1:10" ht="15" x14ac:dyDescent="0.2">
      <c r="A38" s="45" t="s">
        <v>1500</v>
      </c>
      <c r="B38" s="40">
        <v>4412387</v>
      </c>
      <c r="C38" s="40">
        <v>4413025</v>
      </c>
      <c r="D38" s="42" t="s">
        <v>623</v>
      </c>
      <c r="E38" s="42">
        <f t="shared" si="0"/>
        <v>639</v>
      </c>
      <c r="F38" s="42">
        <v>1</v>
      </c>
      <c r="G38" s="42">
        <v>207021.1</v>
      </c>
      <c r="H38" s="44">
        <f t="shared" si="3"/>
        <v>2.0922621371618603E-2</v>
      </c>
      <c r="I38" s="42">
        <f t="shared" si="1"/>
        <v>2.1584886165526562E-4</v>
      </c>
      <c r="J38" s="42" t="str">
        <f t="shared" si="2"/>
        <v>Yes</v>
      </c>
    </row>
    <row r="39" spans="1:10" ht="15" x14ac:dyDescent="0.2">
      <c r="A39" s="45" t="s">
        <v>1424</v>
      </c>
      <c r="B39" s="40">
        <v>527949</v>
      </c>
      <c r="C39" s="40">
        <v>528659</v>
      </c>
      <c r="D39" s="42" t="s">
        <v>623</v>
      </c>
      <c r="E39" s="42">
        <f t="shared" si="0"/>
        <v>711</v>
      </c>
      <c r="F39" s="42">
        <v>1</v>
      </c>
      <c r="G39" s="42">
        <v>207021.1</v>
      </c>
      <c r="H39" s="44">
        <f t="shared" si="3"/>
        <v>2.3280099836026334E-2</v>
      </c>
      <c r="I39" s="42">
        <f t="shared" si="1"/>
        <v>2.6681236156000931E-4</v>
      </c>
      <c r="J39" s="42" t="str">
        <f t="shared" si="2"/>
        <v>Yes</v>
      </c>
    </row>
    <row r="40" spans="1:10" ht="15" x14ac:dyDescent="0.2">
      <c r="A40" s="46" t="s">
        <v>1456</v>
      </c>
      <c r="B40" s="40">
        <v>933224</v>
      </c>
      <c r="C40" s="40">
        <v>937213</v>
      </c>
      <c r="D40" s="42" t="s">
        <v>623</v>
      </c>
      <c r="E40" s="42">
        <f t="shared" si="0"/>
        <v>3990</v>
      </c>
      <c r="F40" s="42">
        <v>2</v>
      </c>
      <c r="G40" s="42">
        <v>207021.1</v>
      </c>
      <c r="H40" s="44">
        <f t="shared" si="3"/>
        <v>0.13064359823592836</v>
      </c>
      <c r="I40" s="42">
        <f t="shared" si="1"/>
        <v>3.3705424163377184E-4</v>
      </c>
      <c r="J40" s="42" t="str">
        <f t="shared" si="2"/>
        <v>No</v>
      </c>
    </row>
    <row r="41" spans="1:10" ht="15" x14ac:dyDescent="0.2">
      <c r="A41" s="46" t="s">
        <v>1426</v>
      </c>
      <c r="B41" s="40">
        <v>1404741</v>
      </c>
      <c r="C41" s="40">
        <v>1405649</v>
      </c>
      <c r="D41" s="42" t="s">
        <v>623</v>
      </c>
      <c r="E41" s="42">
        <f t="shared" si="0"/>
        <v>909</v>
      </c>
      <c r="F41" s="42">
        <v>1</v>
      </c>
      <c r="G41" s="42">
        <v>207021.1</v>
      </c>
      <c r="H41" s="44">
        <f t="shared" si="3"/>
        <v>2.9763165613147589E-2</v>
      </c>
      <c r="I41" s="42">
        <f t="shared" si="1"/>
        <v>4.3423180299084763E-4</v>
      </c>
      <c r="J41" s="42" t="str">
        <f t="shared" si="2"/>
        <v>No</v>
      </c>
    </row>
    <row r="42" spans="1:10" ht="15" x14ac:dyDescent="0.2">
      <c r="A42" s="46" t="s">
        <v>1521</v>
      </c>
      <c r="B42" s="40">
        <v>125695</v>
      </c>
      <c r="C42" s="40">
        <v>127587</v>
      </c>
      <c r="D42" s="42" t="s">
        <v>623</v>
      </c>
      <c r="E42" s="42">
        <f t="shared" si="0"/>
        <v>1893</v>
      </c>
      <c r="F42" s="42">
        <v>1</v>
      </c>
      <c r="G42" s="42">
        <v>207021.1</v>
      </c>
      <c r="H42" s="44">
        <f t="shared" si="3"/>
        <v>6.1982037960053228E-2</v>
      </c>
      <c r="I42" s="42">
        <f t="shared" si="1"/>
        <v>1.8433276728190284E-3</v>
      </c>
      <c r="J42" s="42" t="str">
        <f t="shared" si="2"/>
        <v>No</v>
      </c>
    </row>
    <row r="43" spans="1:10" ht="15" x14ac:dyDescent="0.2">
      <c r="A43" s="46" t="s">
        <v>1588</v>
      </c>
      <c r="B43" s="40">
        <v>1335831</v>
      </c>
      <c r="C43" s="40">
        <v>1338506</v>
      </c>
      <c r="D43" s="42" t="s">
        <v>623</v>
      </c>
      <c r="E43" s="42">
        <f t="shared" si="0"/>
        <v>2676</v>
      </c>
      <c r="F43" s="42">
        <v>1</v>
      </c>
      <c r="G43" s="42">
        <v>207021.1</v>
      </c>
      <c r="H43" s="44">
        <f t="shared" si="3"/>
        <v>8.7619616260487296E-2</v>
      </c>
      <c r="I43" s="42">
        <f t="shared" si="1"/>
        <v>3.6215725943725685E-3</v>
      </c>
      <c r="J43" s="42" t="str">
        <f t="shared" si="2"/>
        <v>No</v>
      </c>
    </row>
    <row r="44" spans="1:10" ht="15" x14ac:dyDescent="0.2">
      <c r="A44" s="46" t="s">
        <v>1443</v>
      </c>
      <c r="B44" s="40">
        <v>2587595</v>
      </c>
      <c r="C44" s="40">
        <v>2590708</v>
      </c>
      <c r="D44" s="42" t="s">
        <v>623</v>
      </c>
      <c r="E44" s="42">
        <f t="shared" si="0"/>
        <v>3114</v>
      </c>
      <c r="F44" s="42">
        <v>1</v>
      </c>
      <c r="G44" s="42">
        <v>207021.1</v>
      </c>
      <c r="H44" s="44">
        <f t="shared" si="3"/>
        <v>0.10196094358563432</v>
      </c>
      <c r="I44" s="42">
        <f t="shared" si="1"/>
        <v>4.8578372315770668E-3</v>
      </c>
      <c r="J44" s="42" t="str">
        <f t="shared" si="2"/>
        <v>No</v>
      </c>
    </row>
    <row r="45" spans="1:10" ht="15" x14ac:dyDescent="0.2">
      <c r="A45" s="46" t="s">
        <v>1536</v>
      </c>
      <c r="B45" s="40">
        <v>3415033</v>
      </c>
      <c r="C45" s="40">
        <v>3418137</v>
      </c>
      <c r="D45" s="42" t="s">
        <v>623</v>
      </c>
      <c r="E45" s="42">
        <f t="shared" si="0"/>
        <v>3105</v>
      </c>
      <c r="F45" s="42">
        <v>1</v>
      </c>
      <c r="G45" s="42">
        <v>207021.1</v>
      </c>
      <c r="H45" s="44">
        <f t="shared" si="3"/>
        <v>0.10166625877758335</v>
      </c>
      <c r="I45" s="42">
        <f t="shared" si="1"/>
        <v>4.8307386579633516E-3</v>
      </c>
      <c r="J45" s="42" t="str">
        <f t="shared" si="2"/>
        <v>No</v>
      </c>
    </row>
    <row r="46" spans="1:10" ht="15" x14ac:dyDescent="0.2">
      <c r="A46" s="46" t="s">
        <v>1582</v>
      </c>
      <c r="B46" s="40">
        <v>4495190</v>
      </c>
      <c r="C46" s="40">
        <v>4496209</v>
      </c>
      <c r="D46" s="42" t="s">
        <v>629</v>
      </c>
      <c r="E46" s="42">
        <f t="shared" si="0"/>
        <v>1020</v>
      </c>
      <c r="F46" s="42">
        <v>1</v>
      </c>
      <c r="G46" s="42">
        <v>207021.1</v>
      </c>
      <c r="H46" s="44">
        <f t="shared" si="3"/>
        <v>3.3397611579109504E-2</v>
      </c>
      <c r="I46" s="42">
        <f t="shared" si="1"/>
        <v>5.4543713183319298E-4</v>
      </c>
      <c r="J46" s="42" t="str">
        <f t="shared" si="2"/>
        <v>No</v>
      </c>
    </row>
    <row r="47" spans="1:10" ht="15" x14ac:dyDescent="0.2">
      <c r="A47" s="46" t="s">
        <v>1558</v>
      </c>
      <c r="B47" s="40">
        <v>1488232</v>
      </c>
      <c r="C47" s="40">
        <v>1489671</v>
      </c>
      <c r="D47" s="42" t="s">
        <v>623</v>
      </c>
      <c r="E47" s="42">
        <f t="shared" si="0"/>
        <v>1440</v>
      </c>
      <c r="F47" s="42">
        <v>1</v>
      </c>
      <c r="G47" s="42">
        <v>207021.1</v>
      </c>
      <c r="H47" s="44">
        <f t="shared" si="3"/>
        <v>4.71495692881546E-2</v>
      </c>
      <c r="I47" s="42">
        <f t="shared" si="1"/>
        <v>1.0772118943188635E-3</v>
      </c>
      <c r="J47" s="42" t="str">
        <f t="shared" si="2"/>
        <v>No</v>
      </c>
    </row>
    <row r="48" spans="1:10" ht="15" x14ac:dyDescent="0.2">
      <c r="A48" s="46" t="s">
        <v>1476</v>
      </c>
      <c r="B48" s="40">
        <v>66835</v>
      </c>
      <c r="C48" s="40">
        <v>68337</v>
      </c>
      <c r="D48" s="42" t="s">
        <v>629</v>
      </c>
      <c r="E48" s="42">
        <f t="shared" si="0"/>
        <v>1503</v>
      </c>
      <c r="F48" s="42">
        <v>1</v>
      </c>
      <c r="G48" s="42">
        <v>207021.1</v>
      </c>
      <c r="H48" s="44">
        <f t="shared" si="3"/>
        <v>4.9212362944511361E-2</v>
      </c>
      <c r="I48" s="42">
        <f t="shared" si="1"/>
        <v>1.1719235534111139E-3</v>
      </c>
      <c r="J48" s="42" t="str">
        <f t="shared" si="2"/>
        <v>No</v>
      </c>
    </row>
    <row r="49" spans="1:10" ht="15" x14ac:dyDescent="0.2">
      <c r="A49" s="46" t="s">
        <v>1466</v>
      </c>
      <c r="B49" s="40">
        <v>2915057</v>
      </c>
      <c r="C49" s="40">
        <v>2917813</v>
      </c>
      <c r="D49" s="42" t="s">
        <v>623</v>
      </c>
      <c r="E49" s="42">
        <f t="shared" si="0"/>
        <v>2757</v>
      </c>
      <c r="F49" s="42">
        <v>1</v>
      </c>
      <c r="G49" s="42">
        <v>207021.1</v>
      </c>
      <c r="H49" s="44">
        <f t="shared" si="3"/>
        <v>9.0271779532945989E-2</v>
      </c>
      <c r="I49" s="42">
        <f t="shared" si="1"/>
        <v>3.8373936652389418E-3</v>
      </c>
      <c r="J49" s="42" t="str">
        <f t="shared" si="2"/>
        <v>No</v>
      </c>
    </row>
    <row r="50" spans="1:10" ht="15" x14ac:dyDescent="0.2">
      <c r="A50" s="46" t="s">
        <v>1554</v>
      </c>
      <c r="B50" s="40">
        <v>2219692</v>
      </c>
      <c r="C50" s="40">
        <v>2221989</v>
      </c>
      <c r="D50" s="42" t="s">
        <v>629</v>
      </c>
      <c r="E50" s="42">
        <f t="shared" si="0"/>
        <v>2298</v>
      </c>
      <c r="F50" s="42">
        <v>1</v>
      </c>
      <c r="G50" s="42">
        <v>207021.1</v>
      </c>
      <c r="H50" s="44">
        <f t="shared" si="3"/>
        <v>7.5242854322346717E-2</v>
      </c>
      <c r="I50" s="42">
        <f t="shared" si="1"/>
        <v>2.6926754876748227E-3</v>
      </c>
      <c r="J50" s="42" t="str">
        <f t="shared" si="2"/>
        <v>No</v>
      </c>
    </row>
    <row r="51" spans="1:10" ht="15" x14ac:dyDescent="0.2">
      <c r="A51" s="46" t="s">
        <v>1544</v>
      </c>
      <c r="B51" s="40">
        <v>811522</v>
      </c>
      <c r="C51" s="40">
        <v>812277</v>
      </c>
      <c r="D51" s="42" t="s">
        <v>623</v>
      </c>
      <c r="E51" s="42">
        <f t="shared" si="0"/>
        <v>756</v>
      </c>
      <c r="F51" s="42">
        <v>1</v>
      </c>
      <c r="G51" s="42">
        <v>207021.1</v>
      </c>
      <c r="H51" s="44">
        <f t="shared" si="3"/>
        <v>2.4753523876281165E-2</v>
      </c>
      <c r="I51" s="42">
        <f t="shared" si="1"/>
        <v>3.0135929524366389E-4</v>
      </c>
      <c r="J51" s="42" t="str">
        <f t="shared" si="2"/>
        <v>No</v>
      </c>
    </row>
    <row r="52" spans="1:10" ht="15" x14ac:dyDescent="0.2">
      <c r="A52" s="46" t="s">
        <v>1587</v>
      </c>
      <c r="B52" s="40">
        <v>1213328</v>
      </c>
      <c r="C52" s="40">
        <v>1214059</v>
      </c>
      <c r="D52" s="42" t="s">
        <v>629</v>
      </c>
      <c r="E52" s="42">
        <f t="shared" si="0"/>
        <v>732</v>
      </c>
      <c r="F52" s="42">
        <v>1</v>
      </c>
      <c r="G52" s="42">
        <v>207021.1</v>
      </c>
      <c r="H52" s="44">
        <f t="shared" si="3"/>
        <v>2.3967697721478588E-2</v>
      </c>
      <c r="I52" s="42">
        <f t="shared" si="1"/>
        <v>2.8267683496385754E-4</v>
      </c>
      <c r="J52" s="42" t="str">
        <f t="shared" si="2"/>
        <v>No</v>
      </c>
    </row>
    <row r="53" spans="1:10" ht="15" x14ac:dyDescent="0.2">
      <c r="A53" s="46" t="s">
        <v>1398</v>
      </c>
      <c r="B53" s="40">
        <v>4163639</v>
      </c>
      <c r="C53" s="40">
        <v>4165483</v>
      </c>
      <c r="D53" s="42" t="s">
        <v>623</v>
      </c>
      <c r="E53" s="42">
        <f t="shared" si="0"/>
        <v>1845</v>
      </c>
      <c r="F53" s="42">
        <v>1</v>
      </c>
      <c r="G53" s="42">
        <v>207021.1</v>
      </c>
      <c r="H53" s="44">
        <f t="shared" si="3"/>
        <v>6.0410385650448074E-2</v>
      </c>
      <c r="I53" s="42">
        <f t="shared" si="1"/>
        <v>1.7528581247252539E-3</v>
      </c>
      <c r="J53" s="42" t="str">
        <f t="shared" si="2"/>
        <v>No</v>
      </c>
    </row>
    <row r="54" spans="1:10" ht="15" x14ac:dyDescent="0.2">
      <c r="A54" s="46" t="s">
        <v>1542</v>
      </c>
      <c r="B54" s="40">
        <v>1973360</v>
      </c>
      <c r="C54" s="40">
        <v>1975324</v>
      </c>
      <c r="D54" s="42" t="s">
        <v>629</v>
      </c>
      <c r="E54" s="42">
        <f t="shared" si="0"/>
        <v>1965</v>
      </c>
      <c r="F54" s="42">
        <v>1</v>
      </c>
      <c r="G54" s="42">
        <v>207021.1</v>
      </c>
      <c r="H54" s="44">
        <f t="shared" si="3"/>
        <v>6.4339516424460966E-2</v>
      </c>
      <c r="I54" s="42">
        <f t="shared" si="1"/>
        <v>1.9831130486595017E-3</v>
      </c>
      <c r="J54" s="42" t="str">
        <f t="shared" si="2"/>
        <v>No</v>
      </c>
    </row>
    <row r="55" spans="1:10" ht="15" x14ac:dyDescent="0.2">
      <c r="A55" s="46" t="s">
        <v>1350</v>
      </c>
      <c r="B55" s="40">
        <v>708334</v>
      </c>
      <c r="C55" s="40">
        <v>709740</v>
      </c>
      <c r="D55" s="42" t="s">
        <v>623</v>
      </c>
      <c r="E55" s="42">
        <f t="shared" si="0"/>
        <v>1407</v>
      </c>
      <c r="F55" s="42">
        <v>1</v>
      </c>
      <c r="G55" s="42">
        <v>207021.1</v>
      </c>
      <c r="H55" s="44">
        <f t="shared" si="3"/>
        <v>4.6069058325301053E-2</v>
      </c>
      <c r="I55" s="42">
        <f t="shared" si="1"/>
        <v>1.0291435865068532E-3</v>
      </c>
      <c r="J55" s="42" t="str">
        <f t="shared" si="2"/>
        <v>No</v>
      </c>
    </row>
    <row r="56" spans="1:10" ht="15" x14ac:dyDescent="0.2">
      <c r="A56" s="46" t="s">
        <v>1524</v>
      </c>
      <c r="B56" s="40">
        <v>923264</v>
      </c>
      <c r="C56" s="40">
        <v>925540</v>
      </c>
      <c r="D56" s="42" t="s">
        <v>623</v>
      </c>
      <c r="E56" s="42">
        <f t="shared" si="0"/>
        <v>2277</v>
      </c>
      <c r="F56" s="42">
        <v>1</v>
      </c>
      <c r="G56" s="42">
        <v>207021.1</v>
      </c>
      <c r="H56" s="44">
        <f t="shared" si="3"/>
        <v>7.4555256436894451E-2</v>
      </c>
      <c r="I56" s="42">
        <f t="shared" si="1"/>
        <v>2.644891498148505E-3</v>
      </c>
      <c r="J56" s="42" t="str">
        <f t="shared" si="2"/>
        <v>No</v>
      </c>
    </row>
    <row r="57" spans="1:10" ht="15" x14ac:dyDescent="0.2">
      <c r="A57" s="46" t="s">
        <v>1541</v>
      </c>
      <c r="B57" s="40">
        <v>1307185</v>
      </c>
      <c r="C57" s="40">
        <v>1308645</v>
      </c>
      <c r="D57" s="42" t="s">
        <v>629</v>
      </c>
      <c r="E57" s="42">
        <f t="shared" si="0"/>
        <v>1461</v>
      </c>
      <c r="F57" s="42">
        <v>1</v>
      </c>
      <c r="G57" s="42">
        <v>207021.1</v>
      </c>
      <c r="H57" s="44">
        <f t="shared" si="3"/>
        <v>4.7837167173606851E-2</v>
      </c>
      <c r="I57" s="42">
        <f t="shared" si="1"/>
        <v>1.1083535030482761E-3</v>
      </c>
      <c r="J57" s="42" t="str">
        <f t="shared" si="2"/>
        <v>No</v>
      </c>
    </row>
    <row r="58" spans="1:10" ht="15" x14ac:dyDescent="0.2">
      <c r="A58" s="46" t="s">
        <v>1425</v>
      </c>
      <c r="B58" s="40">
        <v>1106355</v>
      </c>
      <c r="C58" s="40">
        <v>1107776</v>
      </c>
      <c r="D58" s="42" t="s">
        <v>623</v>
      </c>
      <c r="E58" s="42">
        <f t="shared" si="0"/>
        <v>1422</v>
      </c>
      <c r="F58" s="42">
        <v>1</v>
      </c>
      <c r="G58" s="42">
        <v>207021.1</v>
      </c>
      <c r="H58" s="44">
        <f t="shared" si="3"/>
        <v>4.6560199672052667E-2</v>
      </c>
      <c r="I58" s="42">
        <f t="shared" si="1"/>
        <v>1.0508611107175048E-3</v>
      </c>
      <c r="J58" s="42" t="str">
        <f t="shared" si="2"/>
        <v>No</v>
      </c>
    </row>
    <row r="59" spans="1:10" ht="15" x14ac:dyDescent="0.2">
      <c r="A59" s="46" t="s">
        <v>1543</v>
      </c>
      <c r="B59" s="40">
        <v>2123084</v>
      </c>
      <c r="C59" s="40">
        <v>2124520</v>
      </c>
      <c r="D59" s="42" t="s">
        <v>629</v>
      </c>
      <c r="E59" s="42">
        <f t="shared" si="0"/>
        <v>1437</v>
      </c>
      <c r="F59" s="42">
        <v>1</v>
      </c>
      <c r="G59" s="42">
        <v>207021.1</v>
      </c>
      <c r="H59" s="44">
        <f t="shared" si="3"/>
        <v>4.7051341018804274E-2</v>
      </c>
      <c r="I59" s="42">
        <f t="shared" si="1"/>
        <v>1.0727981606732939E-3</v>
      </c>
      <c r="J59" s="42" t="str">
        <f t="shared" si="2"/>
        <v>No</v>
      </c>
    </row>
    <row r="60" spans="1:10" ht="15" x14ac:dyDescent="0.2">
      <c r="A60" s="46" t="s">
        <v>1508</v>
      </c>
      <c r="B60" s="40">
        <v>598714</v>
      </c>
      <c r="C60" s="40">
        <v>601857</v>
      </c>
      <c r="D60" s="42" t="s">
        <v>623</v>
      </c>
      <c r="E60" s="42">
        <f t="shared" si="0"/>
        <v>3144</v>
      </c>
      <c r="F60" s="42">
        <v>1</v>
      </c>
      <c r="G60" s="42">
        <v>207021.1</v>
      </c>
      <c r="H60" s="44">
        <f t="shared" si="3"/>
        <v>0.10294322627913753</v>
      </c>
      <c r="I60" s="42">
        <f t="shared" si="1"/>
        <v>4.9486741922689648E-3</v>
      </c>
      <c r="J60" s="42" t="str">
        <f t="shared" si="2"/>
        <v>No</v>
      </c>
    </row>
    <row r="61" spans="1:10" ht="15" x14ac:dyDescent="0.2">
      <c r="A61" s="46" t="s">
        <v>1445</v>
      </c>
      <c r="B61" s="40">
        <v>773042</v>
      </c>
      <c r="C61" s="40">
        <v>774181</v>
      </c>
      <c r="D61" s="42" t="s">
        <v>623</v>
      </c>
      <c r="E61" s="42">
        <f t="shared" si="0"/>
        <v>1140</v>
      </c>
      <c r="F61" s="42">
        <v>1</v>
      </c>
      <c r="G61" s="42">
        <v>207021.1</v>
      </c>
      <c r="H61" s="44">
        <f t="shared" si="3"/>
        <v>3.7326742353122389E-2</v>
      </c>
      <c r="I61" s="42">
        <f t="shared" si="1"/>
        <v>6.7954750091114846E-4</v>
      </c>
      <c r="J61" s="42" t="str">
        <f t="shared" si="2"/>
        <v>No</v>
      </c>
    </row>
    <row r="62" spans="1:10" ht="15" x14ac:dyDescent="0.2">
      <c r="A62" s="46" t="s">
        <v>1395</v>
      </c>
      <c r="B62" s="40">
        <v>2540804</v>
      </c>
      <c r="C62" s="40">
        <v>2541679</v>
      </c>
      <c r="D62" s="42" t="s">
        <v>629</v>
      </c>
      <c r="E62" s="42">
        <f t="shared" si="0"/>
        <v>876</v>
      </c>
      <c r="F62" s="42">
        <v>1</v>
      </c>
      <c r="G62" s="42">
        <v>207021.1</v>
      </c>
      <c r="H62" s="44">
        <f t="shared" si="3"/>
        <v>2.8682654650294046E-2</v>
      </c>
      <c r="I62" s="42">
        <f t="shared" si="1"/>
        <v>4.0356560984389223E-4</v>
      </c>
      <c r="J62" s="42" t="str">
        <f t="shared" si="2"/>
        <v>No</v>
      </c>
    </row>
    <row r="63" spans="1:10" ht="15" x14ac:dyDescent="0.2">
      <c r="A63" s="46" t="s">
        <v>1560</v>
      </c>
      <c r="B63" s="40">
        <v>3516020</v>
      </c>
      <c r="C63" s="40">
        <v>3517306</v>
      </c>
      <c r="D63" s="42" t="s">
        <v>629</v>
      </c>
      <c r="E63" s="42">
        <f t="shared" si="0"/>
        <v>1287</v>
      </c>
      <c r="F63" s="42">
        <v>1</v>
      </c>
      <c r="G63" s="42">
        <v>207021.1</v>
      </c>
      <c r="H63" s="44">
        <f t="shared" si="3"/>
        <v>4.2139927551288169E-2</v>
      </c>
      <c r="I63" s="42">
        <f t="shared" si="1"/>
        <v>8.6333287216899812E-4</v>
      </c>
      <c r="J63" s="42" t="str">
        <f t="shared" si="2"/>
        <v>No</v>
      </c>
    </row>
    <row r="64" spans="1:10" ht="15" x14ac:dyDescent="0.2">
      <c r="A64" s="46" t="s">
        <v>1566</v>
      </c>
      <c r="B64" s="40">
        <v>3817760</v>
      </c>
      <c r="C64" s="40">
        <v>3818584</v>
      </c>
      <c r="D64" s="42" t="s">
        <v>623</v>
      </c>
      <c r="E64" s="42">
        <f t="shared" si="0"/>
        <v>825</v>
      </c>
      <c r="F64" s="42">
        <v>1</v>
      </c>
      <c r="G64" s="42">
        <v>207021.1</v>
      </c>
      <c r="H64" s="44">
        <f t="shared" si="3"/>
        <v>2.701277407133857E-2</v>
      </c>
      <c r="I64" s="42">
        <f t="shared" si="1"/>
        <v>3.5834074399665461E-4</v>
      </c>
      <c r="J64" s="42" t="str">
        <f t="shared" si="2"/>
        <v>No</v>
      </c>
    </row>
    <row r="65" spans="1:10" ht="15" x14ac:dyDescent="0.2">
      <c r="A65" s="46" t="s">
        <v>1534</v>
      </c>
      <c r="B65" s="40">
        <v>2229438</v>
      </c>
      <c r="C65" s="40">
        <v>2230385</v>
      </c>
      <c r="D65" s="42" t="s">
        <v>629</v>
      </c>
      <c r="E65" s="42">
        <f t="shared" si="0"/>
        <v>948</v>
      </c>
      <c r="F65" s="42">
        <v>1</v>
      </c>
      <c r="G65" s="42">
        <v>207021.1</v>
      </c>
      <c r="H65" s="44">
        <f t="shared" si="3"/>
        <v>3.1040133114701777E-2</v>
      </c>
      <c r="I65" s="42">
        <f t="shared" si="1"/>
        <v>4.7189106545020287E-4</v>
      </c>
      <c r="J65" s="42" t="str">
        <f t="shared" si="2"/>
        <v>No</v>
      </c>
    </row>
    <row r="66" spans="1:10" ht="15" x14ac:dyDescent="0.2">
      <c r="A66" s="46" t="s">
        <v>1486</v>
      </c>
      <c r="B66" s="40">
        <v>193521</v>
      </c>
      <c r="C66" s="40">
        <v>194717</v>
      </c>
      <c r="D66" s="42" t="s">
        <v>623</v>
      </c>
      <c r="E66" s="42">
        <f t="shared" si="0"/>
        <v>1197</v>
      </c>
      <c r="F66" s="42">
        <v>1</v>
      </c>
      <c r="G66" s="42">
        <v>207021.1</v>
      </c>
      <c r="H66" s="44">
        <f t="shared" si="3"/>
        <v>3.9193079470778512E-2</v>
      </c>
      <c r="I66" s="42">
        <f t="shared" si="1"/>
        <v>7.4827250079434471E-4</v>
      </c>
      <c r="J66" s="42" t="str">
        <f t="shared" si="2"/>
        <v>No</v>
      </c>
    </row>
    <row r="67" spans="1:10" ht="15" x14ac:dyDescent="0.2">
      <c r="A67" s="46" t="s">
        <v>1405</v>
      </c>
      <c r="B67" s="40">
        <v>4148532</v>
      </c>
      <c r="C67" s="40">
        <v>4150265</v>
      </c>
      <c r="D67" s="42" t="s">
        <v>629</v>
      </c>
      <c r="E67" s="42">
        <f t="shared" ref="E67:E130" si="4">C67-B67+1</f>
        <v>1734</v>
      </c>
      <c r="F67" s="42">
        <v>1</v>
      </c>
      <c r="G67" s="42">
        <v>207021.1</v>
      </c>
      <c r="H67" s="44">
        <f t="shared" si="3"/>
        <v>5.677593968448616E-2</v>
      </c>
      <c r="I67" s="42">
        <f t="shared" ref="I67:I130" si="5">1-_xlfn.POISSON.DIST(F67,H67,TRUE)</f>
        <v>1.5520272176763328E-3</v>
      </c>
      <c r="J67" s="42" t="str">
        <f t="shared" ref="J67:J130" si="6">IF(I67&lt;0.05/183,"Yes","No")</f>
        <v>No</v>
      </c>
    </row>
    <row r="68" spans="1:10" ht="15" x14ac:dyDescent="0.2">
      <c r="A68" s="46" t="s">
        <v>1399</v>
      </c>
      <c r="B68" s="40">
        <v>4544304</v>
      </c>
      <c r="C68" s="40">
        <v>4545029</v>
      </c>
      <c r="D68" s="42" t="s">
        <v>623</v>
      </c>
      <c r="E68" s="42">
        <f t="shared" si="4"/>
        <v>726</v>
      </c>
      <c r="F68" s="42">
        <v>1</v>
      </c>
      <c r="G68" s="42">
        <v>207021.1</v>
      </c>
      <c r="H68" s="44">
        <f t="shared" ref="H68:H131" si="7">1.58161445621279E-10*G68*E68</f>
        <v>2.3771241182777944E-2</v>
      </c>
      <c r="I68" s="42">
        <f t="shared" si="5"/>
        <v>2.7809812833989866E-4</v>
      </c>
      <c r="J68" s="42" t="str">
        <f t="shared" si="6"/>
        <v>No</v>
      </c>
    </row>
    <row r="69" spans="1:10" ht="15" x14ac:dyDescent="0.2">
      <c r="A69" s="46" t="s">
        <v>1563</v>
      </c>
      <c r="B69" s="40">
        <v>2003872</v>
      </c>
      <c r="C69" s="40">
        <v>2005278</v>
      </c>
      <c r="D69" s="42" t="s">
        <v>623</v>
      </c>
      <c r="E69" s="42">
        <f t="shared" si="4"/>
        <v>1407</v>
      </c>
      <c r="F69" s="42">
        <v>1</v>
      </c>
      <c r="G69" s="42">
        <v>207021.1</v>
      </c>
      <c r="H69" s="44">
        <f t="shared" si="7"/>
        <v>4.6069058325301053E-2</v>
      </c>
      <c r="I69" s="42">
        <f t="shared" si="5"/>
        <v>1.0291435865068532E-3</v>
      </c>
      <c r="J69" s="42" t="str">
        <f t="shared" si="6"/>
        <v>No</v>
      </c>
    </row>
    <row r="70" spans="1:10" ht="15" x14ac:dyDescent="0.2">
      <c r="A70" s="46" t="s">
        <v>1545</v>
      </c>
      <c r="B70" s="40">
        <v>1398774</v>
      </c>
      <c r="C70" s="40">
        <v>1399526</v>
      </c>
      <c r="D70" s="42" t="s">
        <v>629</v>
      </c>
      <c r="E70" s="42">
        <f t="shared" si="4"/>
        <v>753</v>
      </c>
      <c r="F70" s="42">
        <v>1</v>
      </c>
      <c r="G70" s="42">
        <v>207021.1</v>
      </c>
      <c r="H70" s="44">
        <f t="shared" si="7"/>
        <v>2.4655295606930843E-2</v>
      </c>
      <c r="I70" s="42">
        <f t="shared" si="5"/>
        <v>2.9899183894266379E-4</v>
      </c>
      <c r="J70" s="42" t="str">
        <f t="shared" si="6"/>
        <v>No</v>
      </c>
    </row>
    <row r="71" spans="1:10" ht="15" x14ac:dyDescent="0.2">
      <c r="A71" s="46" t="s">
        <v>1366</v>
      </c>
      <c r="B71" s="40">
        <v>4380510</v>
      </c>
      <c r="C71" s="40">
        <v>4382318</v>
      </c>
      <c r="D71" s="42" t="s">
        <v>629</v>
      </c>
      <c r="E71" s="42">
        <f t="shared" si="4"/>
        <v>1809</v>
      </c>
      <c r="F71" s="42">
        <v>1</v>
      </c>
      <c r="G71" s="42">
        <v>207021.1</v>
      </c>
      <c r="H71" s="44">
        <f t="shared" si="7"/>
        <v>5.9231646418244216E-2</v>
      </c>
      <c r="I71" s="42">
        <f t="shared" si="5"/>
        <v>1.686439363560277E-3</v>
      </c>
      <c r="J71" s="42" t="str">
        <f t="shared" si="6"/>
        <v>No</v>
      </c>
    </row>
    <row r="72" spans="1:10" ht="15" x14ac:dyDescent="0.2">
      <c r="A72" s="46" t="s">
        <v>1392</v>
      </c>
      <c r="B72" s="40">
        <v>105305</v>
      </c>
      <c r="C72" s="40">
        <v>106456</v>
      </c>
      <c r="D72" s="42" t="s">
        <v>623</v>
      </c>
      <c r="E72" s="42">
        <f t="shared" si="4"/>
        <v>1152</v>
      </c>
      <c r="F72" s="42">
        <v>1</v>
      </c>
      <c r="G72" s="42">
        <v>207021.1</v>
      </c>
      <c r="H72" s="44">
        <f t="shared" si="7"/>
        <v>3.7719655430523677E-2</v>
      </c>
      <c r="I72" s="42">
        <f t="shared" si="5"/>
        <v>6.9374788446152635E-4</v>
      </c>
      <c r="J72" s="42" t="str">
        <f t="shared" si="6"/>
        <v>No</v>
      </c>
    </row>
    <row r="73" spans="1:10" ht="15" x14ac:dyDescent="0.2">
      <c r="A73" s="46" t="s">
        <v>1546</v>
      </c>
      <c r="B73" s="40">
        <v>1685185</v>
      </c>
      <c r="C73" s="40">
        <v>1686588</v>
      </c>
      <c r="D73" s="42" t="s">
        <v>629</v>
      </c>
      <c r="E73" s="42">
        <f t="shared" si="4"/>
        <v>1404</v>
      </c>
      <c r="F73" s="42">
        <v>1</v>
      </c>
      <c r="G73" s="42">
        <v>207021.1</v>
      </c>
      <c r="H73" s="44">
        <f t="shared" si="7"/>
        <v>4.5970830055950734E-2</v>
      </c>
      <c r="I73" s="42">
        <f t="shared" si="5"/>
        <v>1.0248264441977684E-3</v>
      </c>
      <c r="J73" s="42" t="str">
        <f t="shared" si="6"/>
        <v>No</v>
      </c>
    </row>
    <row r="74" spans="1:10" ht="15" x14ac:dyDescent="0.2">
      <c r="A74" s="46" t="s">
        <v>1610</v>
      </c>
      <c r="B74" s="40">
        <v>2794253</v>
      </c>
      <c r="C74" s="40">
        <v>2795653</v>
      </c>
      <c r="D74" s="42" t="s">
        <v>623</v>
      </c>
      <c r="E74" s="42">
        <f t="shared" si="4"/>
        <v>1401</v>
      </c>
      <c r="F74" s="42">
        <v>1</v>
      </c>
      <c r="G74" s="42">
        <v>207021.1</v>
      </c>
      <c r="H74" s="44">
        <f t="shared" si="7"/>
        <v>4.5872601786600409E-2</v>
      </c>
      <c r="I74" s="42">
        <f t="shared" si="5"/>
        <v>1.0205180935259905E-3</v>
      </c>
      <c r="J74" s="42" t="str">
        <f t="shared" si="6"/>
        <v>No</v>
      </c>
    </row>
    <row r="75" spans="1:10" ht="15" x14ac:dyDescent="0.2">
      <c r="A75" s="46" t="s">
        <v>1349</v>
      </c>
      <c r="B75" s="40">
        <v>2941650</v>
      </c>
      <c r="C75" s="40">
        <v>2942567</v>
      </c>
      <c r="D75" s="42" t="s">
        <v>629</v>
      </c>
      <c r="E75" s="42">
        <f t="shared" si="4"/>
        <v>918</v>
      </c>
      <c r="F75" s="42">
        <v>1</v>
      </c>
      <c r="G75" s="42">
        <v>207021.1</v>
      </c>
      <c r="H75" s="44">
        <f t="shared" si="7"/>
        <v>3.0057850421198556E-2</v>
      </c>
      <c r="I75" s="42">
        <f t="shared" si="5"/>
        <v>4.4278624062554783E-4</v>
      </c>
      <c r="J75" s="42" t="str">
        <f t="shared" si="6"/>
        <v>No</v>
      </c>
    </row>
    <row r="76" spans="1:10" ht="15" x14ac:dyDescent="0.2">
      <c r="A76" s="46" t="s">
        <v>1377</v>
      </c>
      <c r="B76" s="40">
        <v>1842371</v>
      </c>
      <c r="C76" s="40">
        <v>1843714</v>
      </c>
      <c r="D76" s="42" t="s">
        <v>623</v>
      </c>
      <c r="E76" s="42">
        <f t="shared" si="4"/>
        <v>1344</v>
      </c>
      <c r="F76" s="42">
        <v>1</v>
      </c>
      <c r="G76" s="42">
        <v>207021.1</v>
      </c>
      <c r="H76" s="44">
        <f t="shared" si="7"/>
        <v>4.4006264668944292E-2</v>
      </c>
      <c r="I76" s="42">
        <f t="shared" si="5"/>
        <v>9.4033219607980723E-4</v>
      </c>
      <c r="J76" s="42" t="str">
        <f t="shared" si="6"/>
        <v>No</v>
      </c>
    </row>
    <row r="77" spans="1:10" ht="15" x14ac:dyDescent="0.2">
      <c r="A77" s="46" t="s">
        <v>1369</v>
      </c>
      <c r="B77" s="40">
        <v>3566600</v>
      </c>
      <c r="C77" s="40">
        <v>3568033</v>
      </c>
      <c r="D77" s="42" t="s">
        <v>629</v>
      </c>
      <c r="E77" s="42">
        <f t="shared" si="4"/>
        <v>1434</v>
      </c>
      <c r="F77" s="42">
        <v>1</v>
      </c>
      <c r="G77" s="42">
        <v>207021.1</v>
      </c>
      <c r="H77" s="44">
        <f t="shared" si="7"/>
        <v>4.6953112749453955E-2</v>
      </c>
      <c r="I77" s="42">
        <f t="shared" si="5"/>
        <v>1.068393199224138E-3</v>
      </c>
      <c r="J77" s="42" t="str">
        <f t="shared" si="6"/>
        <v>No</v>
      </c>
    </row>
    <row r="78" spans="1:10" ht="15" x14ac:dyDescent="0.2">
      <c r="A78" s="46" t="s">
        <v>1361</v>
      </c>
      <c r="B78" s="40">
        <v>3564134</v>
      </c>
      <c r="C78" s="40">
        <v>3566581</v>
      </c>
      <c r="D78" s="42" t="s">
        <v>629</v>
      </c>
      <c r="E78" s="42">
        <f t="shared" si="4"/>
        <v>2448</v>
      </c>
      <c r="F78" s="42">
        <v>1</v>
      </c>
      <c r="G78" s="42">
        <v>207021.1</v>
      </c>
      <c r="H78" s="44">
        <f t="shared" si="7"/>
        <v>8.0154267789862815E-2</v>
      </c>
      <c r="I78" s="42">
        <f t="shared" si="5"/>
        <v>3.0457485764947556E-3</v>
      </c>
      <c r="J78" s="42" t="str">
        <f t="shared" si="6"/>
        <v>No</v>
      </c>
    </row>
    <row r="79" spans="1:10" ht="15" x14ac:dyDescent="0.2">
      <c r="A79" s="46" t="s">
        <v>1493</v>
      </c>
      <c r="B79" s="40">
        <v>4053869</v>
      </c>
      <c r="C79" s="40">
        <v>4055278</v>
      </c>
      <c r="D79" s="42" t="s">
        <v>629</v>
      </c>
      <c r="E79" s="42">
        <f t="shared" si="4"/>
        <v>1410</v>
      </c>
      <c r="F79" s="42">
        <v>1</v>
      </c>
      <c r="G79" s="42">
        <v>207021.1</v>
      </c>
      <c r="H79" s="44">
        <f t="shared" si="7"/>
        <v>4.6167286594651379E-2</v>
      </c>
      <c r="I79" s="42">
        <f t="shared" si="5"/>
        <v>1.0334695186844378E-3</v>
      </c>
      <c r="J79" s="42" t="str">
        <f t="shared" si="6"/>
        <v>No</v>
      </c>
    </row>
    <row r="80" spans="1:10" ht="15" x14ac:dyDescent="0.2">
      <c r="A80" s="46" t="s">
        <v>1564</v>
      </c>
      <c r="B80" s="40">
        <v>2352647</v>
      </c>
      <c r="C80" s="40">
        <v>2354275</v>
      </c>
      <c r="D80" s="42" t="s">
        <v>623</v>
      </c>
      <c r="E80" s="42">
        <f t="shared" si="4"/>
        <v>1629</v>
      </c>
      <c r="F80" s="42">
        <v>1</v>
      </c>
      <c r="G80" s="42">
        <v>207021.1</v>
      </c>
      <c r="H80" s="44">
        <f t="shared" si="7"/>
        <v>5.3337950257224889E-2</v>
      </c>
      <c r="I80" s="42">
        <f t="shared" si="5"/>
        <v>1.3728849106048324E-3</v>
      </c>
      <c r="J80" s="42" t="str">
        <f t="shared" si="6"/>
        <v>No</v>
      </c>
    </row>
    <row r="81" spans="1:10" ht="15" x14ac:dyDescent="0.2">
      <c r="A81" s="46" t="s">
        <v>1532</v>
      </c>
      <c r="B81" s="40">
        <v>3354725</v>
      </c>
      <c r="C81" s="40">
        <v>3359185</v>
      </c>
      <c r="D81" s="42" t="s">
        <v>623</v>
      </c>
      <c r="E81" s="42">
        <f t="shared" si="4"/>
        <v>4461</v>
      </c>
      <c r="F81" s="42">
        <v>1</v>
      </c>
      <c r="G81" s="42">
        <v>207021.1</v>
      </c>
      <c r="H81" s="44">
        <f t="shared" si="7"/>
        <v>0.14606543652392892</v>
      </c>
      <c r="I81" s="42">
        <f t="shared" si="5"/>
        <v>9.683529661868473E-3</v>
      </c>
      <c r="J81" s="42" t="str">
        <f t="shared" si="6"/>
        <v>No</v>
      </c>
    </row>
    <row r="82" spans="1:10" ht="15" x14ac:dyDescent="0.2">
      <c r="A82" s="46" t="s">
        <v>1359</v>
      </c>
      <c r="B82" s="40">
        <v>3147897</v>
      </c>
      <c r="C82" s="40">
        <v>3148937</v>
      </c>
      <c r="D82" s="42" t="s">
        <v>623</v>
      </c>
      <c r="E82" s="42">
        <f t="shared" si="4"/>
        <v>1041</v>
      </c>
      <c r="F82" s="42">
        <v>1</v>
      </c>
      <c r="G82" s="42">
        <v>207021.1</v>
      </c>
      <c r="H82" s="44">
        <f t="shared" si="7"/>
        <v>3.4085209464561762E-2</v>
      </c>
      <c r="I82" s="42">
        <f t="shared" si="5"/>
        <v>5.6786786965989933E-4</v>
      </c>
      <c r="J82" s="42" t="str">
        <f t="shared" si="6"/>
        <v>No</v>
      </c>
    </row>
    <row r="83" spans="1:10" ht="15" x14ac:dyDescent="0.2">
      <c r="A83" s="46" t="s">
        <v>1373</v>
      </c>
      <c r="B83" s="40">
        <v>870967</v>
      </c>
      <c r="C83" s="40">
        <v>871887</v>
      </c>
      <c r="D83" s="42" t="s">
        <v>623</v>
      </c>
      <c r="E83" s="42">
        <f t="shared" si="4"/>
        <v>921</v>
      </c>
      <c r="F83" s="42">
        <v>1</v>
      </c>
      <c r="G83" s="42">
        <v>207021.1</v>
      </c>
      <c r="H83" s="44">
        <f t="shared" si="7"/>
        <v>3.0156078690548878E-2</v>
      </c>
      <c r="I83" s="42">
        <f t="shared" si="5"/>
        <v>4.456558855572279E-4</v>
      </c>
      <c r="J83" s="42" t="str">
        <f t="shared" si="6"/>
        <v>No</v>
      </c>
    </row>
    <row r="84" spans="1:10" ht="15" x14ac:dyDescent="0.2">
      <c r="A84" s="46" t="s">
        <v>1309</v>
      </c>
      <c r="B84" s="40">
        <v>162105</v>
      </c>
      <c r="C84" s="40">
        <v>164534</v>
      </c>
      <c r="D84" s="42" t="s">
        <v>623</v>
      </c>
      <c r="E84" s="42">
        <f t="shared" si="4"/>
        <v>2430</v>
      </c>
      <c r="F84" s="42">
        <v>1</v>
      </c>
      <c r="G84" s="42">
        <v>207021.1</v>
      </c>
      <c r="H84" s="44">
        <f t="shared" si="7"/>
        <v>7.956489817376089E-2</v>
      </c>
      <c r="I84" s="42">
        <f t="shared" si="5"/>
        <v>3.0022943470178198E-3</v>
      </c>
      <c r="J84" s="42" t="str">
        <f t="shared" si="6"/>
        <v>No</v>
      </c>
    </row>
    <row r="85" spans="1:10" ht="15" x14ac:dyDescent="0.2">
      <c r="A85" s="46" t="s">
        <v>1556</v>
      </c>
      <c r="B85" s="40">
        <v>4120416</v>
      </c>
      <c r="C85" s="40">
        <v>4121747</v>
      </c>
      <c r="D85" s="42" t="s">
        <v>629</v>
      </c>
      <c r="E85" s="42">
        <f t="shared" si="4"/>
        <v>1332</v>
      </c>
      <c r="F85" s="42">
        <v>1</v>
      </c>
      <c r="G85" s="42">
        <v>207021.1</v>
      </c>
      <c r="H85" s="44">
        <f t="shared" si="7"/>
        <v>4.3613351591543004E-2</v>
      </c>
      <c r="I85" s="42">
        <f t="shared" si="5"/>
        <v>9.2385659180171942E-4</v>
      </c>
      <c r="J85" s="42" t="str">
        <f t="shared" si="6"/>
        <v>No</v>
      </c>
    </row>
    <row r="86" spans="1:10" ht="15" x14ac:dyDescent="0.2">
      <c r="A86" s="46" t="s">
        <v>1353</v>
      </c>
      <c r="B86" s="40">
        <v>2601818</v>
      </c>
      <c r="C86" s="40">
        <v>2603836</v>
      </c>
      <c r="D86" s="42" t="s">
        <v>623</v>
      </c>
      <c r="E86" s="42">
        <f t="shared" si="4"/>
        <v>2019</v>
      </c>
      <c r="F86" s="42">
        <v>1</v>
      </c>
      <c r="G86" s="42">
        <v>207021.1</v>
      </c>
      <c r="H86" s="44">
        <f t="shared" si="7"/>
        <v>6.6107625272766757E-2</v>
      </c>
      <c r="I86" s="42">
        <f t="shared" si="5"/>
        <v>2.0911533170360208E-3</v>
      </c>
      <c r="J86" s="42" t="str">
        <f t="shared" si="6"/>
        <v>No</v>
      </c>
    </row>
    <row r="87" spans="1:10" ht="15" x14ac:dyDescent="0.2">
      <c r="A87" s="46" t="s">
        <v>1488</v>
      </c>
      <c r="B87" s="40">
        <v>1309016</v>
      </c>
      <c r="C87" s="40">
        <v>1310269</v>
      </c>
      <c r="D87" s="42" t="s">
        <v>629</v>
      </c>
      <c r="E87" s="42">
        <f t="shared" si="4"/>
        <v>1254</v>
      </c>
      <c r="F87" s="42">
        <v>1</v>
      </c>
      <c r="G87" s="42">
        <v>207021.1</v>
      </c>
      <c r="H87" s="44">
        <f t="shared" si="7"/>
        <v>4.1059416588434629E-2</v>
      </c>
      <c r="I87" s="42">
        <f t="shared" si="5"/>
        <v>8.2021556973588261E-4</v>
      </c>
      <c r="J87" s="42" t="str">
        <f t="shared" si="6"/>
        <v>No</v>
      </c>
    </row>
    <row r="88" spans="1:10" ht="15" x14ac:dyDescent="0.2">
      <c r="A88" s="46" t="s">
        <v>1571</v>
      </c>
      <c r="B88" s="40">
        <v>721730</v>
      </c>
      <c r="C88" s="40">
        <v>724414</v>
      </c>
      <c r="D88" s="42" t="s">
        <v>629</v>
      </c>
      <c r="E88" s="42">
        <f t="shared" si="4"/>
        <v>2685</v>
      </c>
      <c r="F88" s="42">
        <v>1</v>
      </c>
      <c r="G88" s="42">
        <v>207021.1</v>
      </c>
      <c r="H88" s="44">
        <f t="shared" si="7"/>
        <v>8.7914301068538259E-2</v>
      </c>
      <c r="I88" s="42">
        <f t="shared" si="5"/>
        <v>3.6452629759744504E-3</v>
      </c>
      <c r="J88" s="42" t="str">
        <f t="shared" si="6"/>
        <v>No</v>
      </c>
    </row>
    <row r="89" spans="1:10" ht="15" x14ac:dyDescent="0.2">
      <c r="A89" s="46" t="s">
        <v>1526</v>
      </c>
      <c r="B89" s="40">
        <v>981047</v>
      </c>
      <c r="C89" s="40">
        <v>982894</v>
      </c>
      <c r="D89" s="42" t="s">
        <v>623</v>
      </c>
      <c r="E89" s="42">
        <f t="shared" si="4"/>
        <v>1848</v>
      </c>
      <c r="F89" s="42">
        <v>1</v>
      </c>
      <c r="G89" s="42">
        <v>207021.1</v>
      </c>
      <c r="H89" s="44">
        <f t="shared" si="7"/>
        <v>6.05086139197984E-2</v>
      </c>
      <c r="I89" s="42">
        <f t="shared" si="5"/>
        <v>1.7584485366461955E-3</v>
      </c>
      <c r="J89" s="42" t="str">
        <f t="shared" si="6"/>
        <v>No</v>
      </c>
    </row>
    <row r="90" spans="1:10" ht="15" x14ac:dyDescent="0.2">
      <c r="A90" s="46" t="s">
        <v>1438</v>
      </c>
      <c r="B90" s="40">
        <v>2705325</v>
      </c>
      <c r="C90" s="40">
        <v>2707124</v>
      </c>
      <c r="D90" s="42" t="s">
        <v>629</v>
      </c>
      <c r="E90" s="42">
        <f t="shared" si="4"/>
        <v>1800</v>
      </c>
      <c r="F90" s="42">
        <v>1</v>
      </c>
      <c r="G90" s="42">
        <v>207021.1</v>
      </c>
      <c r="H90" s="44">
        <f t="shared" si="7"/>
        <v>5.8936961610193246E-2</v>
      </c>
      <c r="I90" s="42">
        <f t="shared" si="5"/>
        <v>1.6700270489877767E-3</v>
      </c>
      <c r="J90" s="42" t="str">
        <f t="shared" si="6"/>
        <v>No</v>
      </c>
    </row>
    <row r="91" spans="1:10" ht="15" x14ac:dyDescent="0.2">
      <c r="A91" s="46" t="s">
        <v>1370</v>
      </c>
      <c r="B91" s="40">
        <v>3819488</v>
      </c>
      <c r="C91" s="40">
        <v>3821170</v>
      </c>
      <c r="D91" s="42" t="s">
        <v>629</v>
      </c>
      <c r="E91" s="42">
        <f t="shared" si="4"/>
        <v>1683</v>
      </c>
      <c r="F91" s="42">
        <v>1</v>
      </c>
      <c r="G91" s="42">
        <v>207021.1</v>
      </c>
      <c r="H91" s="44">
        <f t="shared" si="7"/>
        <v>5.5106059105530687E-2</v>
      </c>
      <c r="I91" s="42">
        <f t="shared" si="5"/>
        <v>1.4636950244633073E-3</v>
      </c>
      <c r="J91" s="42" t="str">
        <f t="shared" si="6"/>
        <v>No</v>
      </c>
    </row>
    <row r="92" spans="1:10" ht="15" x14ac:dyDescent="0.2">
      <c r="A92" s="46" t="s">
        <v>1455</v>
      </c>
      <c r="B92" s="40">
        <v>689343</v>
      </c>
      <c r="C92" s="40">
        <v>690881</v>
      </c>
      <c r="D92" s="42" t="s">
        <v>629</v>
      </c>
      <c r="E92" s="42">
        <f t="shared" si="4"/>
        <v>1539</v>
      </c>
      <c r="F92" s="42">
        <v>1</v>
      </c>
      <c r="G92" s="42">
        <v>207021.1</v>
      </c>
      <c r="H92" s="44">
        <f t="shared" si="7"/>
        <v>5.0391102176715226E-2</v>
      </c>
      <c r="I92" s="42">
        <f t="shared" si="5"/>
        <v>1.2277747636200154E-3</v>
      </c>
      <c r="J92" s="42" t="str">
        <f t="shared" si="6"/>
        <v>No</v>
      </c>
    </row>
    <row r="93" spans="1:10" ht="15" x14ac:dyDescent="0.2">
      <c r="A93" s="46" t="s">
        <v>1584</v>
      </c>
      <c r="B93" s="40">
        <v>203348</v>
      </c>
      <c r="C93" s="40">
        <v>204496</v>
      </c>
      <c r="D93" s="42" t="s">
        <v>623</v>
      </c>
      <c r="E93" s="42">
        <f t="shared" si="4"/>
        <v>1149</v>
      </c>
      <c r="F93" s="42">
        <v>1</v>
      </c>
      <c r="G93" s="42">
        <v>207021.1</v>
      </c>
      <c r="H93" s="44">
        <f t="shared" si="7"/>
        <v>3.7621427161173358E-2</v>
      </c>
      <c r="I93" s="42">
        <f t="shared" si="5"/>
        <v>6.9018437237766683E-4</v>
      </c>
      <c r="J93" s="42" t="str">
        <f t="shared" si="6"/>
        <v>No</v>
      </c>
    </row>
    <row r="94" spans="1:10" ht="15" x14ac:dyDescent="0.2">
      <c r="A94" s="46" t="s">
        <v>1477</v>
      </c>
      <c r="B94" s="40">
        <v>968366</v>
      </c>
      <c r="C94" s="40">
        <v>969352</v>
      </c>
      <c r="D94" s="42" t="s">
        <v>623</v>
      </c>
      <c r="E94" s="42">
        <f t="shared" si="4"/>
        <v>987</v>
      </c>
      <c r="F94" s="42">
        <v>1</v>
      </c>
      <c r="G94" s="42">
        <v>207021.1</v>
      </c>
      <c r="H94" s="44">
        <f t="shared" si="7"/>
        <v>3.2317100616255964E-2</v>
      </c>
      <c r="I94" s="42">
        <f t="shared" si="5"/>
        <v>5.1108206807704004E-4</v>
      </c>
      <c r="J94" s="42" t="str">
        <f t="shared" si="6"/>
        <v>No</v>
      </c>
    </row>
    <row r="95" spans="1:10" ht="15" x14ac:dyDescent="0.2">
      <c r="A95" s="46" t="s">
        <v>1608</v>
      </c>
      <c r="B95" s="40">
        <v>3033657</v>
      </c>
      <c r="C95" s="40">
        <v>3035174</v>
      </c>
      <c r="D95" s="42" t="s">
        <v>629</v>
      </c>
      <c r="E95" s="42">
        <f t="shared" si="4"/>
        <v>1518</v>
      </c>
      <c r="F95" s="42">
        <v>1</v>
      </c>
      <c r="G95" s="42">
        <v>207021.1</v>
      </c>
      <c r="H95" s="44">
        <f t="shared" si="7"/>
        <v>4.9703504291262975E-2</v>
      </c>
      <c r="I95" s="42">
        <f t="shared" si="5"/>
        <v>1.1950422307813735E-3</v>
      </c>
      <c r="J95" s="42" t="str">
        <f t="shared" si="6"/>
        <v>No</v>
      </c>
    </row>
    <row r="96" spans="1:10" ht="15" x14ac:dyDescent="0.2">
      <c r="A96" s="46" t="s">
        <v>1463</v>
      </c>
      <c r="B96" s="40">
        <v>919235</v>
      </c>
      <c r="C96" s="40">
        <v>920350</v>
      </c>
      <c r="D96" s="42" t="s">
        <v>623</v>
      </c>
      <c r="E96" s="42">
        <f t="shared" si="4"/>
        <v>1116</v>
      </c>
      <c r="F96" s="42">
        <v>1</v>
      </c>
      <c r="G96" s="42">
        <v>207021.1</v>
      </c>
      <c r="H96" s="44">
        <f t="shared" si="7"/>
        <v>3.6540916198319812E-2</v>
      </c>
      <c r="I96" s="42">
        <f t="shared" si="5"/>
        <v>6.5157636750423631E-4</v>
      </c>
      <c r="J96" s="42" t="str">
        <f t="shared" si="6"/>
        <v>No</v>
      </c>
    </row>
    <row r="97" spans="1:10" ht="15" x14ac:dyDescent="0.2">
      <c r="A97" s="46" t="s">
        <v>1559</v>
      </c>
      <c r="B97" s="40">
        <v>1903082</v>
      </c>
      <c r="C97" s="40">
        <v>1903882</v>
      </c>
      <c r="D97" s="42" t="s">
        <v>623</v>
      </c>
      <c r="E97" s="42">
        <f t="shared" si="4"/>
        <v>801</v>
      </c>
      <c r="F97" s="42">
        <v>1</v>
      </c>
      <c r="G97" s="42">
        <v>207021.1</v>
      </c>
      <c r="H97" s="44">
        <f t="shared" si="7"/>
        <v>2.6226947916535993E-2</v>
      </c>
      <c r="I97" s="42">
        <f t="shared" si="5"/>
        <v>3.379717033129559E-4</v>
      </c>
      <c r="J97" s="42" t="str">
        <f t="shared" si="6"/>
        <v>No</v>
      </c>
    </row>
    <row r="98" spans="1:10" ht="15" x14ac:dyDescent="0.2">
      <c r="A98" s="46" t="s">
        <v>1504</v>
      </c>
      <c r="B98" s="40">
        <v>4577958</v>
      </c>
      <c r="C98" s="40">
        <v>4579337</v>
      </c>
      <c r="D98" s="42" t="s">
        <v>629</v>
      </c>
      <c r="E98" s="42">
        <f t="shared" si="4"/>
        <v>1380</v>
      </c>
      <c r="F98" s="42">
        <v>1</v>
      </c>
      <c r="G98" s="42">
        <v>207021.1</v>
      </c>
      <c r="H98" s="44">
        <f t="shared" si="7"/>
        <v>4.5185003901148157E-2</v>
      </c>
      <c r="I98" s="42">
        <f t="shared" si="5"/>
        <v>9.9060595328959167E-4</v>
      </c>
      <c r="J98" s="42" t="str">
        <f t="shared" si="6"/>
        <v>No</v>
      </c>
    </row>
    <row r="99" spans="1:10" ht="15" x14ac:dyDescent="0.2">
      <c r="A99" s="46" t="s">
        <v>1568</v>
      </c>
      <c r="B99" s="40">
        <v>2155263</v>
      </c>
      <c r="C99" s="40">
        <v>2158385</v>
      </c>
      <c r="D99" s="42" t="s">
        <v>623</v>
      </c>
      <c r="E99" s="42">
        <f t="shared" si="4"/>
        <v>3123</v>
      </c>
      <c r="F99" s="42">
        <v>1</v>
      </c>
      <c r="G99" s="42">
        <v>207021.1</v>
      </c>
      <c r="H99" s="44">
        <f t="shared" si="7"/>
        <v>0.10225562839368528</v>
      </c>
      <c r="I99" s="42">
        <f t="shared" si="5"/>
        <v>4.8850062306446951E-3</v>
      </c>
      <c r="J99" s="42" t="str">
        <f t="shared" si="6"/>
        <v>No</v>
      </c>
    </row>
    <row r="100" spans="1:10" ht="15" x14ac:dyDescent="0.2">
      <c r="A100" s="46" t="s">
        <v>1539</v>
      </c>
      <c r="B100" s="40">
        <v>2227323</v>
      </c>
      <c r="C100" s="40">
        <v>2228758</v>
      </c>
      <c r="D100" s="42" t="s">
        <v>629</v>
      </c>
      <c r="E100" s="42">
        <f t="shared" si="4"/>
        <v>1436</v>
      </c>
      <c r="F100" s="42">
        <v>1</v>
      </c>
      <c r="G100" s="42">
        <v>207021.1</v>
      </c>
      <c r="H100" s="44">
        <f t="shared" si="7"/>
        <v>4.7018598262354168E-2</v>
      </c>
      <c r="I100" s="42">
        <f t="shared" si="5"/>
        <v>1.0713288654145003E-3</v>
      </c>
      <c r="J100" s="42" t="str">
        <f t="shared" si="6"/>
        <v>No</v>
      </c>
    </row>
    <row r="101" spans="1:10" ht="15" x14ac:dyDescent="0.2">
      <c r="A101" s="46" t="s">
        <v>1336</v>
      </c>
      <c r="B101" s="40">
        <v>765984</v>
      </c>
      <c r="C101" s="40">
        <v>767960</v>
      </c>
      <c r="D101" s="42" t="s">
        <v>623</v>
      </c>
      <c r="E101" s="42">
        <f t="shared" si="4"/>
        <v>1977</v>
      </c>
      <c r="F101" s="42">
        <v>1</v>
      </c>
      <c r="G101" s="42">
        <v>207021.1</v>
      </c>
      <c r="H101" s="44">
        <f t="shared" si="7"/>
        <v>6.4732429501862254E-2</v>
      </c>
      <c r="I101" s="42">
        <f t="shared" si="5"/>
        <v>2.0068853181556268E-3</v>
      </c>
      <c r="J101" s="42" t="str">
        <f t="shared" si="6"/>
        <v>No</v>
      </c>
    </row>
    <row r="102" spans="1:10" ht="15" x14ac:dyDescent="0.2">
      <c r="A102" s="46" t="s">
        <v>1459</v>
      </c>
      <c r="B102" s="40">
        <v>3923744</v>
      </c>
      <c r="C102" s="40">
        <v>3925633</v>
      </c>
      <c r="D102" s="42" t="s">
        <v>629</v>
      </c>
      <c r="E102" s="42">
        <f t="shared" si="4"/>
        <v>1890</v>
      </c>
      <c r="F102" s="42">
        <v>1</v>
      </c>
      <c r="G102" s="42">
        <v>207021.1</v>
      </c>
      <c r="H102" s="44">
        <f t="shared" si="7"/>
        <v>6.1883809690702909E-2</v>
      </c>
      <c r="I102" s="42">
        <f t="shared" si="5"/>
        <v>1.8376094517253971E-3</v>
      </c>
      <c r="J102" s="42" t="str">
        <f t="shared" si="6"/>
        <v>No</v>
      </c>
    </row>
    <row r="103" spans="1:10" ht="15" x14ac:dyDescent="0.2">
      <c r="A103" s="46" t="s">
        <v>1537</v>
      </c>
      <c r="B103" s="40">
        <v>4386047</v>
      </c>
      <c r="C103" s="40">
        <v>4389370</v>
      </c>
      <c r="D103" s="42" t="s">
        <v>629</v>
      </c>
      <c r="E103" s="42">
        <f t="shared" si="4"/>
        <v>3324</v>
      </c>
      <c r="F103" s="42">
        <v>1</v>
      </c>
      <c r="G103" s="42">
        <v>207021.1</v>
      </c>
      <c r="H103" s="44">
        <f t="shared" si="7"/>
        <v>0.10883692244015686</v>
      </c>
      <c r="I103" s="42">
        <f t="shared" si="5"/>
        <v>5.5100378296191188E-3</v>
      </c>
      <c r="J103" s="42" t="str">
        <f t="shared" si="6"/>
        <v>No</v>
      </c>
    </row>
    <row r="104" spans="1:10" ht="15" x14ac:dyDescent="0.2">
      <c r="A104" s="46" t="s">
        <v>1575</v>
      </c>
      <c r="B104" s="40">
        <v>100765</v>
      </c>
      <c r="C104" s="40">
        <v>102240</v>
      </c>
      <c r="D104" s="42" t="s">
        <v>623</v>
      </c>
      <c r="E104" s="42">
        <f t="shared" si="4"/>
        <v>1476</v>
      </c>
      <c r="F104" s="42">
        <v>1</v>
      </c>
      <c r="G104" s="42">
        <v>207021.1</v>
      </c>
      <c r="H104" s="44">
        <f t="shared" si="7"/>
        <v>4.8328308520358465E-2</v>
      </c>
      <c r="I104" s="42">
        <f t="shared" si="5"/>
        <v>1.1308602869151141E-3</v>
      </c>
      <c r="J104" s="42" t="str">
        <f t="shared" si="6"/>
        <v>No</v>
      </c>
    </row>
    <row r="105" spans="1:10" ht="15" x14ac:dyDescent="0.2">
      <c r="A105" s="46" t="s">
        <v>1404</v>
      </c>
      <c r="B105" s="40">
        <v>17489</v>
      </c>
      <c r="C105" s="40">
        <v>18655</v>
      </c>
      <c r="D105" s="42" t="s">
        <v>623</v>
      </c>
      <c r="E105" s="42">
        <f t="shared" si="4"/>
        <v>1167</v>
      </c>
      <c r="F105" s="42">
        <v>1</v>
      </c>
      <c r="G105" s="42">
        <v>207021.1</v>
      </c>
      <c r="H105" s="44">
        <f t="shared" si="7"/>
        <v>3.8210796777275291E-2</v>
      </c>
      <c r="I105" s="42">
        <f t="shared" si="5"/>
        <v>7.1169952625105282E-4</v>
      </c>
      <c r="J105" s="42" t="str">
        <f t="shared" si="6"/>
        <v>No</v>
      </c>
    </row>
    <row r="106" spans="1:10" ht="15" x14ac:dyDescent="0.2">
      <c r="A106" s="46" t="s">
        <v>1420</v>
      </c>
      <c r="B106" s="40">
        <v>2252895</v>
      </c>
      <c r="C106" s="40">
        <v>2254145</v>
      </c>
      <c r="D106" s="42" t="s">
        <v>629</v>
      </c>
      <c r="E106" s="42">
        <f t="shared" si="4"/>
        <v>1251</v>
      </c>
      <c r="F106" s="42">
        <v>1</v>
      </c>
      <c r="G106" s="42">
        <v>207021.1</v>
      </c>
      <c r="H106" s="44">
        <f t="shared" si="7"/>
        <v>4.0961188319084303E-2</v>
      </c>
      <c r="I106" s="42">
        <f t="shared" si="5"/>
        <v>8.1634906177874278E-4</v>
      </c>
      <c r="J106" s="42" t="str">
        <f t="shared" si="6"/>
        <v>No</v>
      </c>
    </row>
    <row r="107" spans="1:10" ht="15" x14ac:dyDescent="0.2">
      <c r="A107" s="46" t="s">
        <v>1512</v>
      </c>
      <c r="B107" s="40">
        <v>1435760</v>
      </c>
      <c r="C107" s="40">
        <v>1436893</v>
      </c>
      <c r="D107" s="42" t="s">
        <v>629</v>
      </c>
      <c r="E107" s="42">
        <f t="shared" si="4"/>
        <v>1134</v>
      </c>
      <c r="F107" s="42">
        <v>1</v>
      </c>
      <c r="G107" s="42">
        <v>207021.1</v>
      </c>
      <c r="H107" s="44">
        <f t="shared" si="7"/>
        <v>3.7130285814421744E-2</v>
      </c>
      <c r="I107" s="42">
        <f t="shared" si="5"/>
        <v>6.7250099183857603E-4</v>
      </c>
      <c r="J107" s="42" t="str">
        <f t="shared" si="6"/>
        <v>No</v>
      </c>
    </row>
    <row r="108" spans="1:10" ht="15" x14ac:dyDescent="0.2">
      <c r="A108" s="46" t="s">
        <v>1533</v>
      </c>
      <c r="B108" s="40">
        <v>3535865</v>
      </c>
      <c r="C108" s="40">
        <v>3536584</v>
      </c>
      <c r="D108" s="42" t="s">
        <v>629</v>
      </c>
      <c r="E108" s="42">
        <f t="shared" si="4"/>
        <v>720</v>
      </c>
      <c r="F108" s="42">
        <v>1</v>
      </c>
      <c r="G108" s="42">
        <v>207021.1</v>
      </c>
      <c r="H108" s="44">
        <f t="shared" si="7"/>
        <v>2.35747846440773E-2</v>
      </c>
      <c r="I108" s="42">
        <f t="shared" si="5"/>
        <v>2.7355621434810296E-4</v>
      </c>
      <c r="J108" s="42" t="str">
        <f t="shared" si="6"/>
        <v>No</v>
      </c>
    </row>
    <row r="109" spans="1:10" ht="15" x14ac:dyDescent="0.2">
      <c r="A109" s="46" t="s">
        <v>1365</v>
      </c>
      <c r="B109" s="40">
        <v>1303834</v>
      </c>
      <c r="C109" s="40">
        <v>1304742</v>
      </c>
      <c r="D109" s="42" t="s">
        <v>623</v>
      </c>
      <c r="E109" s="42">
        <f t="shared" si="4"/>
        <v>909</v>
      </c>
      <c r="F109" s="42">
        <v>1</v>
      </c>
      <c r="G109" s="42">
        <v>207021.1</v>
      </c>
      <c r="H109" s="44">
        <f t="shared" si="7"/>
        <v>2.9763165613147589E-2</v>
      </c>
      <c r="I109" s="42">
        <f t="shared" si="5"/>
        <v>4.3423180299084763E-4</v>
      </c>
      <c r="J109" s="42" t="str">
        <f t="shared" si="6"/>
        <v>No</v>
      </c>
    </row>
    <row r="110" spans="1:10" ht="15" x14ac:dyDescent="0.2">
      <c r="A110" s="46" t="s">
        <v>1522</v>
      </c>
      <c r="B110" s="40">
        <v>477067</v>
      </c>
      <c r="C110" s="40">
        <v>478617</v>
      </c>
      <c r="D110" s="42" t="s">
        <v>629</v>
      </c>
      <c r="E110" s="42">
        <f t="shared" si="4"/>
        <v>1551</v>
      </c>
      <c r="F110" s="42">
        <v>1</v>
      </c>
      <c r="G110" s="42">
        <v>207021.1</v>
      </c>
      <c r="H110" s="44">
        <f t="shared" si="7"/>
        <v>5.0784015254116514E-2</v>
      </c>
      <c r="I110" s="42">
        <f t="shared" si="5"/>
        <v>1.2466707775302677E-3</v>
      </c>
      <c r="J110" s="42" t="str">
        <f t="shared" si="6"/>
        <v>No</v>
      </c>
    </row>
    <row r="111" spans="1:10" ht="15" x14ac:dyDescent="0.2">
      <c r="A111" s="46" t="s">
        <v>1348</v>
      </c>
      <c r="B111" s="40">
        <v>2626695</v>
      </c>
      <c r="C111" s="40">
        <v>2628938</v>
      </c>
      <c r="D111" s="42" t="s">
        <v>629</v>
      </c>
      <c r="E111" s="42">
        <f t="shared" si="4"/>
        <v>2244</v>
      </c>
      <c r="F111" s="42">
        <v>1</v>
      </c>
      <c r="G111" s="42">
        <v>207021.1</v>
      </c>
      <c r="H111" s="44">
        <f t="shared" si="7"/>
        <v>7.3474745474040912E-2</v>
      </c>
      <c r="I111" s="42">
        <f t="shared" si="5"/>
        <v>2.5706230976991762E-3</v>
      </c>
      <c r="J111" s="42" t="str">
        <f t="shared" si="6"/>
        <v>No</v>
      </c>
    </row>
    <row r="112" spans="1:10" ht="15" x14ac:dyDescent="0.2">
      <c r="A112" s="46" t="s">
        <v>1355</v>
      </c>
      <c r="B112" s="40">
        <v>3053515</v>
      </c>
      <c r="C112" s="40">
        <v>3054840</v>
      </c>
      <c r="D112" s="42" t="s">
        <v>629</v>
      </c>
      <c r="E112" s="42">
        <f t="shared" si="4"/>
        <v>1326</v>
      </c>
      <c r="F112" s="42">
        <v>1</v>
      </c>
      <c r="G112" s="42">
        <v>207021.1</v>
      </c>
      <c r="H112" s="44">
        <f t="shared" si="7"/>
        <v>4.3416895052842359E-2</v>
      </c>
      <c r="I112" s="42">
        <f t="shared" si="5"/>
        <v>9.156717875471454E-4</v>
      </c>
      <c r="J112" s="42" t="str">
        <f t="shared" si="6"/>
        <v>No</v>
      </c>
    </row>
    <row r="113" spans="1:10" ht="15" x14ac:dyDescent="0.2">
      <c r="A113" s="46" t="s">
        <v>1402</v>
      </c>
      <c r="B113" s="40">
        <v>1806370</v>
      </c>
      <c r="C113" s="40">
        <v>1807299</v>
      </c>
      <c r="D113" s="42" t="s">
        <v>623</v>
      </c>
      <c r="E113" s="42">
        <f t="shared" si="4"/>
        <v>930</v>
      </c>
      <c r="F113" s="42">
        <v>1</v>
      </c>
      <c r="G113" s="42">
        <v>207021.1</v>
      </c>
      <c r="H113" s="44">
        <f t="shared" si="7"/>
        <v>3.0450763498599844E-2</v>
      </c>
      <c r="I113" s="42">
        <f t="shared" si="5"/>
        <v>4.5431929214934108E-4</v>
      </c>
      <c r="J113" s="42" t="str">
        <f t="shared" si="6"/>
        <v>No</v>
      </c>
    </row>
    <row r="114" spans="1:10" ht="15" x14ac:dyDescent="0.2">
      <c r="A114" s="46" t="s">
        <v>1388</v>
      </c>
      <c r="B114" s="40">
        <v>951272</v>
      </c>
      <c r="C114" s="40">
        <v>953554</v>
      </c>
      <c r="D114" s="42" t="s">
        <v>629</v>
      </c>
      <c r="E114" s="42">
        <f t="shared" si="4"/>
        <v>2283</v>
      </c>
      <c r="F114" s="42">
        <v>1</v>
      </c>
      <c r="G114" s="42">
        <v>207021.1</v>
      </c>
      <c r="H114" s="44">
        <f t="shared" si="7"/>
        <v>7.4751712975595103E-2</v>
      </c>
      <c r="I114" s="42">
        <f t="shared" si="5"/>
        <v>2.6585026524807986E-3</v>
      </c>
      <c r="J114" s="42" t="str">
        <f t="shared" si="6"/>
        <v>No</v>
      </c>
    </row>
    <row r="115" spans="1:10" ht="15" x14ac:dyDescent="0.2">
      <c r="A115" s="46" t="s">
        <v>1489</v>
      </c>
      <c r="B115" s="40">
        <v>2737745</v>
      </c>
      <c r="C115" s="40">
        <v>2738905</v>
      </c>
      <c r="D115" s="42" t="s">
        <v>623</v>
      </c>
      <c r="E115" s="42">
        <f t="shared" si="4"/>
        <v>1161</v>
      </c>
      <c r="F115" s="42">
        <v>1</v>
      </c>
      <c r="G115" s="42">
        <v>207021.1</v>
      </c>
      <c r="H115" s="44">
        <f t="shared" si="7"/>
        <v>3.8014340238574647E-2</v>
      </c>
      <c r="I115" s="42">
        <f t="shared" si="5"/>
        <v>7.0449206042333401E-4</v>
      </c>
      <c r="J115" s="42" t="str">
        <f t="shared" si="6"/>
        <v>No</v>
      </c>
    </row>
    <row r="116" spans="1:10" ht="15" x14ac:dyDescent="0.2">
      <c r="A116" s="46" t="s">
        <v>1497</v>
      </c>
      <c r="B116" s="40">
        <v>1795557</v>
      </c>
      <c r="C116" s="40">
        <v>1797944</v>
      </c>
      <c r="D116" s="42" t="s">
        <v>629</v>
      </c>
      <c r="E116" s="42">
        <f t="shared" si="4"/>
        <v>2388</v>
      </c>
      <c r="F116" s="42">
        <v>1</v>
      </c>
      <c r="G116" s="42">
        <v>207021.1</v>
      </c>
      <c r="H116" s="44">
        <f t="shared" si="7"/>
        <v>7.8189702402856373E-2</v>
      </c>
      <c r="I116" s="42">
        <f t="shared" si="5"/>
        <v>2.9020500312022524E-3</v>
      </c>
      <c r="J116" s="42" t="str">
        <f t="shared" si="6"/>
        <v>No</v>
      </c>
    </row>
    <row r="117" spans="1:10" ht="15" x14ac:dyDescent="0.2">
      <c r="A117" s="46" t="s">
        <v>1360</v>
      </c>
      <c r="B117" s="40">
        <v>401747</v>
      </c>
      <c r="C117" s="40">
        <v>403162</v>
      </c>
      <c r="D117" s="42" t="s">
        <v>623</v>
      </c>
      <c r="E117" s="42">
        <f t="shared" si="4"/>
        <v>1416</v>
      </c>
      <c r="F117" s="42">
        <v>1</v>
      </c>
      <c r="G117" s="42">
        <v>207021.1</v>
      </c>
      <c r="H117" s="44">
        <f t="shared" si="7"/>
        <v>4.6363743133352023E-2</v>
      </c>
      <c r="I117" s="42">
        <f t="shared" si="5"/>
        <v>1.0421477455724304E-3</v>
      </c>
      <c r="J117" s="42" t="str">
        <f t="shared" si="6"/>
        <v>No</v>
      </c>
    </row>
    <row r="118" spans="1:10" ht="15" x14ac:dyDescent="0.2">
      <c r="A118" s="46" t="s">
        <v>1481</v>
      </c>
      <c r="B118" s="40">
        <v>1084992</v>
      </c>
      <c r="C118" s="40">
        <v>1086056</v>
      </c>
      <c r="D118" s="42" t="s">
        <v>623</v>
      </c>
      <c r="E118" s="42">
        <f t="shared" si="4"/>
        <v>1065</v>
      </c>
      <c r="F118" s="42">
        <v>1</v>
      </c>
      <c r="G118" s="42">
        <v>207021.1</v>
      </c>
      <c r="H118" s="44">
        <f t="shared" si="7"/>
        <v>3.4871035619364339E-2</v>
      </c>
      <c r="I118" s="42">
        <f t="shared" si="5"/>
        <v>5.9404341827917762E-4</v>
      </c>
      <c r="J118" s="42" t="str">
        <f t="shared" si="6"/>
        <v>No</v>
      </c>
    </row>
    <row r="119" spans="1:10" ht="15" x14ac:dyDescent="0.2">
      <c r="A119" s="46" t="s">
        <v>1574</v>
      </c>
      <c r="B119" s="40">
        <v>3309033</v>
      </c>
      <c r="C119" s="40">
        <v>3311168</v>
      </c>
      <c r="D119" s="42" t="s">
        <v>629</v>
      </c>
      <c r="E119" s="42">
        <f t="shared" si="4"/>
        <v>2136</v>
      </c>
      <c r="F119" s="42">
        <v>1</v>
      </c>
      <c r="G119" s="42">
        <v>207021.1</v>
      </c>
      <c r="H119" s="44">
        <f t="shared" si="7"/>
        <v>6.9938527777429316E-2</v>
      </c>
      <c r="I119" s="42">
        <f t="shared" si="5"/>
        <v>2.3346021966388353E-3</v>
      </c>
      <c r="J119" s="42" t="str">
        <f t="shared" si="6"/>
        <v>No</v>
      </c>
    </row>
    <row r="120" spans="1:10" ht="15" x14ac:dyDescent="0.2">
      <c r="A120" s="46" t="s">
        <v>1409</v>
      </c>
      <c r="B120" s="40">
        <v>4150447</v>
      </c>
      <c r="C120" s="40">
        <v>4153098</v>
      </c>
      <c r="D120" s="42" t="s">
        <v>629</v>
      </c>
      <c r="E120" s="42">
        <f t="shared" si="4"/>
        <v>2652</v>
      </c>
      <c r="F120" s="42">
        <v>1</v>
      </c>
      <c r="G120" s="42">
        <v>207021.1</v>
      </c>
      <c r="H120" s="44">
        <f t="shared" si="7"/>
        <v>8.6833790105684719E-2</v>
      </c>
      <c r="I120" s="42">
        <f t="shared" si="5"/>
        <v>3.5587532185763493E-3</v>
      </c>
      <c r="J120" s="42" t="str">
        <f t="shared" si="6"/>
        <v>No</v>
      </c>
    </row>
    <row r="121" spans="1:10" ht="15" x14ac:dyDescent="0.2">
      <c r="A121" s="46" t="s">
        <v>1465</v>
      </c>
      <c r="B121" s="40">
        <v>1013259</v>
      </c>
      <c r="C121" s="40">
        <v>1014899</v>
      </c>
      <c r="D121" s="42" t="s">
        <v>623</v>
      </c>
      <c r="E121" s="42">
        <f t="shared" si="4"/>
        <v>1641</v>
      </c>
      <c r="F121" s="42">
        <v>1</v>
      </c>
      <c r="G121" s="42">
        <v>207021.1</v>
      </c>
      <c r="H121" s="44">
        <f t="shared" si="7"/>
        <v>5.3730863334626178E-2</v>
      </c>
      <c r="I121" s="42">
        <f t="shared" si="5"/>
        <v>1.3928228228163864E-3</v>
      </c>
      <c r="J121" s="42" t="str">
        <f t="shared" si="6"/>
        <v>No</v>
      </c>
    </row>
    <row r="122" spans="1:10" ht="15" x14ac:dyDescent="0.2">
      <c r="A122" s="46" t="s">
        <v>1462</v>
      </c>
      <c r="B122" s="40">
        <v>420986</v>
      </c>
      <c r="C122" s="40">
        <v>422359</v>
      </c>
      <c r="D122" s="42" t="s">
        <v>623</v>
      </c>
      <c r="E122" s="42">
        <f t="shared" si="4"/>
        <v>1374</v>
      </c>
      <c r="F122" s="42">
        <v>1</v>
      </c>
      <c r="G122" s="42">
        <v>207021.1</v>
      </c>
      <c r="H122" s="44">
        <f t="shared" si="7"/>
        <v>4.4988547362447513E-2</v>
      </c>
      <c r="I122" s="42">
        <f t="shared" si="5"/>
        <v>9.8213885311571048E-4</v>
      </c>
      <c r="J122" s="42" t="str">
        <f t="shared" si="6"/>
        <v>No</v>
      </c>
    </row>
    <row r="123" spans="1:10" ht="15" x14ac:dyDescent="0.2">
      <c r="A123" s="46" t="s">
        <v>1342</v>
      </c>
      <c r="B123" s="40">
        <v>350012</v>
      </c>
      <c r="C123" s="40">
        <v>351181</v>
      </c>
      <c r="D123" s="42" t="s">
        <v>623</v>
      </c>
      <c r="E123" s="42">
        <f t="shared" si="4"/>
        <v>1170</v>
      </c>
      <c r="F123" s="42">
        <v>1</v>
      </c>
      <c r="G123" s="42">
        <v>207021.1</v>
      </c>
      <c r="H123" s="44">
        <f t="shared" si="7"/>
        <v>3.830902504662561E-2</v>
      </c>
      <c r="I123" s="42">
        <f t="shared" si="5"/>
        <v>7.1531665835078417E-4</v>
      </c>
      <c r="J123" s="42" t="str">
        <f t="shared" si="6"/>
        <v>No</v>
      </c>
    </row>
    <row r="124" spans="1:10" ht="15" x14ac:dyDescent="0.2">
      <c r="A124" s="46" t="s">
        <v>1561</v>
      </c>
      <c r="B124" s="40">
        <v>4205943</v>
      </c>
      <c r="C124" s="40">
        <v>4207532</v>
      </c>
      <c r="D124" s="42" t="s">
        <v>629</v>
      </c>
      <c r="E124" s="42">
        <f t="shared" si="4"/>
        <v>1590</v>
      </c>
      <c r="F124" s="42">
        <v>1</v>
      </c>
      <c r="G124" s="42">
        <v>207021.1</v>
      </c>
      <c r="H124" s="44">
        <f t="shared" si="7"/>
        <v>5.2060982755670698E-2</v>
      </c>
      <c r="I124" s="42">
        <f t="shared" si="5"/>
        <v>1.3090441745438053E-3</v>
      </c>
      <c r="J124" s="42" t="str">
        <f t="shared" si="6"/>
        <v>No</v>
      </c>
    </row>
    <row r="125" spans="1:10" ht="15" x14ac:dyDescent="0.2">
      <c r="A125" s="46" t="s">
        <v>1527</v>
      </c>
      <c r="B125" s="40">
        <v>1074920</v>
      </c>
      <c r="C125" s="40">
        <v>1078882</v>
      </c>
      <c r="D125" s="42" t="s">
        <v>629</v>
      </c>
      <c r="E125" s="42">
        <f t="shared" si="4"/>
        <v>3963</v>
      </c>
      <c r="F125" s="42">
        <v>1</v>
      </c>
      <c r="G125" s="42">
        <v>207021.1</v>
      </c>
      <c r="H125" s="44">
        <f t="shared" si="7"/>
        <v>0.12975954381177546</v>
      </c>
      <c r="I125" s="42">
        <f t="shared" si="5"/>
        <v>7.7247364964218024E-3</v>
      </c>
      <c r="J125" s="42" t="str">
        <f t="shared" si="6"/>
        <v>No</v>
      </c>
    </row>
    <row r="126" spans="1:10" ht="15" x14ac:dyDescent="0.2">
      <c r="A126" s="46" t="s">
        <v>1516</v>
      </c>
      <c r="B126" s="40">
        <v>1364232</v>
      </c>
      <c r="C126" s="40">
        <v>1365512</v>
      </c>
      <c r="D126" s="42" t="s">
        <v>623</v>
      </c>
      <c r="E126" s="42">
        <f t="shared" si="4"/>
        <v>1281</v>
      </c>
      <c r="F126" s="42">
        <v>1</v>
      </c>
      <c r="G126" s="42">
        <v>207021.1</v>
      </c>
      <c r="H126" s="44">
        <f t="shared" si="7"/>
        <v>4.1943471012587524E-2</v>
      </c>
      <c r="I126" s="42">
        <f t="shared" si="5"/>
        <v>8.5541354584273144E-4</v>
      </c>
      <c r="J126" s="42" t="str">
        <f t="shared" si="6"/>
        <v>No</v>
      </c>
    </row>
    <row r="127" spans="1:10" ht="15" x14ac:dyDescent="0.2">
      <c r="A127" s="46" t="s">
        <v>1573</v>
      </c>
      <c r="B127" s="40">
        <v>3170484</v>
      </c>
      <c r="C127" s="40">
        <v>3171833</v>
      </c>
      <c r="D127" s="42" t="s">
        <v>623</v>
      </c>
      <c r="E127" s="42">
        <f t="shared" si="4"/>
        <v>1350</v>
      </c>
      <c r="F127" s="42">
        <v>1</v>
      </c>
      <c r="G127" s="42">
        <v>207021.1</v>
      </c>
      <c r="H127" s="44">
        <f t="shared" si="7"/>
        <v>4.4202721207644936E-2</v>
      </c>
      <c r="I127" s="42">
        <f t="shared" si="5"/>
        <v>9.4862296771003329E-4</v>
      </c>
      <c r="J127" s="42" t="str">
        <f t="shared" si="6"/>
        <v>No</v>
      </c>
    </row>
    <row r="128" spans="1:10" ht="15" x14ac:dyDescent="0.2">
      <c r="A128" s="46" t="s">
        <v>1547</v>
      </c>
      <c r="B128" s="40">
        <v>2317027</v>
      </c>
      <c r="C128" s="40">
        <v>2319876</v>
      </c>
      <c r="D128" s="42" t="s">
        <v>629</v>
      </c>
      <c r="E128" s="42">
        <f t="shared" si="4"/>
        <v>2850</v>
      </c>
      <c r="F128" s="42">
        <v>1</v>
      </c>
      <c r="G128" s="42">
        <v>207021.1</v>
      </c>
      <c r="H128" s="44">
        <f t="shared" si="7"/>
        <v>9.3316855882805971E-2</v>
      </c>
      <c r="I128" s="42">
        <f t="shared" si="5"/>
        <v>4.0923963369992045E-3</v>
      </c>
      <c r="J128" s="42" t="str">
        <f t="shared" si="6"/>
        <v>No</v>
      </c>
    </row>
    <row r="129" spans="1:10" ht="15" x14ac:dyDescent="0.2">
      <c r="A129" s="46" t="s">
        <v>1513</v>
      </c>
      <c r="B129" s="40">
        <v>2911417</v>
      </c>
      <c r="C129" s="40">
        <v>2913651</v>
      </c>
      <c r="D129" s="42" t="s">
        <v>629</v>
      </c>
      <c r="E129" s="42">
        <f t="shared" si="4"/>
        <v>2235</v>
      </c>
      <c r="F129" s="42">
        <v>1</v>
      </c>
      <c r="G129" s="42">
        <v>207021.1</v>
      </c>
      <c r="H129" s="44">
        <f t="shared" si="7"/>
        <v>7.3180060665989949E-2</v>
      </c>
      <c r="I129" s="42">
        <f t="shared" si="5"/>
        <v>2.5505424219336437E-3</v>
      </c>
      <c r="J129" s="42" t="str">
        <f t="shared" si="6"/>
        <v>No</v>
      </c>
    </row>
    <row r="130" spans="1:10" ht="15" x14ac:dyDescent="0.2">
      <c r="A130" s="46" t="s">
        <v>1565</v>
      </c>
      <c r="B130" s="40">
        <v>3195320</v>
      </c>
      <c r="C130" s="40">
        <v>3196753</v>
      </c>
      <c r="D130" s="42" t="s">
        <v>629</v>
      </c>
      <c r="E130" s="42">
        <f t="shared" si="4"/>
        <v>1434</v>
      </c>
      <c r="F130" s="42">
        <v>1</v>
      </c>
      <c r="G130" s="42">
        <v>207021.1</v>
      </c>
      <c r="H130" s="44">
        <f t="shared" si="7"/>
        <v>4.6953112749453955E-2</v>
      </c>
      <c r="I130" s="42">
        <f t="shared" si="5"/>
        <v>1.068393199224138E-3</v>
      </c>
      <c r="J130" s="42" t="str">
        <f t="shared" si="6"/>
        <v>No</v>
      </c>
    </row>
    <row r="131" spans="1:10" ht="15" x14ac:dyDescent="0.2">
      <c r="A131" s="46" t="s">
        <v>1555</v>
      </c>
      <c r="B131" s="40">
        <v>4098646</v>
      </c>
      <c r="C131" s="40">
        <v>4099494</v>
      </c>
      <c r="D131" s="42" t="s">
        <v>623</v>
      </c>
      <c r="E131" s="42">
        <f t="shared" ref="E131:E185" si="8">C131-B131+1</f>
        <v>849</v>
      </c>
      <c r="F131" s="42">
        <v>1</v>
      </c>
      <c r="G131" s="42">
        <v>207021.1</v>
      </c>
      <c r="H131" s="44">
        <f t="shared" si="7"/>
        <v>2.7798600226141147E-2</v>
      </c>
      <c r="I131" s="42">
        <f t="shared" ref="I131:I185" si="9">1-_xlfn.POISSON.DIST(F131,H131,TRUE)</f>
        <v>3.7929461336649872E-4</v>
      </c>
      <c r="J131" s="42" t="str">
        <f t="shared" ref="J131:J185" si="10">IF(I131&lt;0.05/183,"Yes","No")</f>
        <v>No</v>
      </c>
    </row>
    <row r="132" spans="1:10" ht="15" x14ac:dyDescent="0.2">
      <c r="A132" s="46" t="s">
        <v>1413</v>
      </c>
      <c r="B132" s="40">
        <v>21407</v>
      </c>
      <c r="C132" s="40">
        <v>22348</v>
      </c>
      <c r="D132" s="42" t="s">
        <v>623</v>
      </c>
      <c r="E132" s="42">
        <f t="shared" si="8"/>
        <v>942</v>
      </c>
      <c r="F132" s="42">
        <v>1</v>
      </c>
      <c r="G132" s="42">
        <v>207021.1</v>
      </c>
      <c r="H132" s="44">
        <f t="shared" ref="H132:H185" si="11">1.58161445621279E-10*G132*E132</f>
        <v>3.0843676576001133E-2</v>
      </c>
      <c r="I132" s="42">
        <f t="shared" si="9"/>
        <v>4.6599753419129808E-4</v>
      </c>
      <c r="J132" s="42" t="str">
        <f t="shared" si="10"/>
        <v>No</v>
      </c>
    </row>
    <row r="133" spans="1:10" ht="15" x14ac:dyDescent="0.2">
      <c r="A133" s="46" t="s">
        <v>1484</v>
      </c>
      <c r="B133" s="40">
        <v>2735031</v>
      </c>
      <c r="C133" s="40">
        <v>2736011</v>
      </c>
      <c r="D133" s="42" t="s">
        <v>629</v>
      </c>
      <c r="E133" s="42">
        <f t="shared" si="8"/>
        <v>981</v>
      </c>
      <c r="F133" s="42">
        <v>1</v>
      </c>
      <c r="G133" s="42">
        <v>207021.1</v>
      </c>
      <c r="H133" s="44">
        <f t="shared" si="11"/>
        <v>3.212064407755532E-2</v>
      </c>
      <c r="I133" s="42">
        <f t="shared" si="9"/>
        <v>5.0495314313048212E-4</v>
      </c>
      <c r="J133" s="42" t="str">
        <f t="shared" si="10"/>
        <v>No</v>
      </c>
    </row>
    <row r="134" spans="1:10" ht="15" x14ac:dyDescent="0.2">
      <c r="A134" s="46" t="s">
        <v>1503</v>
      </c>
      <c r="B134" s="40">
        <v>4181245</v>
      </c>
      <c r="C134" s="40">
        <v>4185273</v>
      </c>
      <c r="D134" s="42" t="s">
        <v>623</v>
      </c>
      <c r="E134" s="42">
        <f t="shared" si="8"/>
        <v>4029</v>
      </c>
      <c r="F134" s="42">
        <v>1</v>
      </c>
      <c r="G134" s="42">
        <v>207021.1</v>
      </c>
      <c r="H134" s="44">
        <f t="shared" si="11"/>
        <v>0.13192056573748254</v>
      </c>
      <c r="I134" s="42">
        <f t="shared" si="9"/>
        <v>7.9728072520188764E-3</v>
      </c>
      <c r="J134" s="42" t="str">
        <f t="shared" si="10"/>
        <v>No</v>
      </c>
    </row>
    <row r="135" spans="1:10" ht="15" x14ac:dyDescent="0.2">
      <c r="A135" s="46" t="s">
        <v>1479</v>
      </c>
      <c r="B135" s="40">
        <v>1682159</v>
      </c>
      <c r="C135" s="40">
        <v>1682878</v>
      </c>
      <c r="D135" s="42" t="s">
        <v>623</v>
      </c>
      <c r="E135" s="42">
        <f t="shared" si="8"/>
        <v>720</v>
      </c>
      <c r="F135" s="42">
        <v>1</v>
      </c>
      <c r="G135" s="42">
        <v>207021.1</v>
      </c>
      <c r="H135" s="44">
        <f t="shared" si="11"/>
        <v>2.35747846440773E-2</v>
      </c>
      <c r="I135" s="42">
        <f t="shared" si="9"/>
        <v>2.7355621434810296E-4</v>
      </c>
      <c r="J135" s="42" t="str">
        <f t="shared" si="10"/>
        <v>No</v>
      </c>
    </row>
    <row r="136" spans="1:10" ht="15" x14ac:dyDescent="0.2">
      <c r="A136" s="46" t="s">
        <v>1452</v>
      </c>
      <c r="B136" s="40">
        <v>1068511</v>
      </c>
      <c r="C136" s="40">
        <v>1069839</v>
      </c>
      <c r="D136" s="42" t="s">
        <v>629</v>
      </c>
      <c r="E136" s="42">
        <f t="shared" si="8"/>
        <v>1329</v>
      </c>
      <c r="F136" s="42">
        <v>1</v>
      </c>
      <c r="G136" s="42">
        <v>207021.1</v>
      </c>
      <c r="H136" s="44">
        <f t="shared" si="11"/>
        <v>4.3515123322192678E-2</v>
      </c>
      <c r="I136" s="42">
        <f t="shared" si="9"/>
        <v>9.1975977170488665E-4</v>
      </c>
      <c r="J136" s="42" t="str">
        <f t="shared" si="10"/>
        <v>No</v>
      </c>
    </row>
    <row r="137" spans="1:10" ht="15" x14ac:dyDescent="0.2">
      <c r="A137" s="46" t="s">
        <v>1528</v>
      </c>
      <c r="B137" s="40">
        <v>1355467</v>
      </c>
      <c r="C137" s="40">
        <v>1357110</v>
      </c>
      <c r="D137" s="42" t="s">
        <v>629</v>
      </c>
      <c r="E137" s="42">
        <f t="shared" si="8"/>
        <v>1644</v>
      </c>
      <c r="F137" s="42">
        <v>1</v>
      </c>
      <c r="G137" s="42">
        <v>207021.1</v>
      </c>
      <c r="H137" s="44">
        <f t="shared" si="11"/>
        <v>5.3829091603976496E-2</v>
      </c>
      <c r="I137" s="42">
        <f t="shared" si="9"/>
        <v>1.397828937039991E-3</v>
      </c>
      <c r="J137" s="42" t="str">
        <f t="shared" si="10"/>
        <v>No</v>
      </c>
    </row>
    <row r="138" spans="1:10" ht="15" x14ac:dyDescent="0.2">
      <c r="A138" s="46" t="s">
        <v>1490</v>
      </c>
      <c r="B138" s="40">
        <v>559697</v>
      </c>
      <c r="C138" s="40">
        <v>562300</v>
      </c>
      <c r="D138" s="42" t="s">
        <v>623</v>
      </c>
      <c r="E138" s="42">
        <f t="shared" si="8"/>
        <v>2604</v>
      </c>
      <c r="F138" s="42">
        <v>1</v>
      </c>
      <c r="G138" s="42">
        <v>207021.1</v>
      </c>
      <c r="H138" s="44">
        <f t="shared" si="11"/>
        <v>8.5262137796079565E-2</v>
      </c>
      <c r="I138" s="42">
        <f t="shared" si="9"/>
        <v>3.434666321828983E-3</v>
      </c>
      <c r="J138" s="42" t="str">
        <f t="shared" si="10"/>
        <v>No</v>
      </c>
    </row>
    <row r="139" spans="1:10" ht="15" x14ac:dyDescent="0.2">
      <c r="A139" s="46" t="s">
        <v>1454</v>
      </c>
      <c r="B139" s="40">
        <v>3432436</v>
      </c>
      <c r="C139" s="40">
        <v>3433560</v>
      </c>
      <c r="D139" s="42" t="s">
        <v>629</v>
      </c>
      <c r="E139" s="42">
        <f t="shared" si="8"/>
        <v>1125</v>
      </c>
      <c r="F139" s="42">
        <v>1</v>
      </c>
      <c r="G139" s="42">
        <v>207021.1</v>
      </c>
      <c r="H139" s="44">
        <f t="shared" si="11"/>
        <v>3.6835601006370781E-2</v>
      </c>
      <c r="I139" s="42">
        <f t="shared" si="9"/>
        <v>6.6199837193292588E-4</v>
      </c>
      <c r="J139" s="42" t="str">
        <f t="shared" si="10"/>
        <v>No</v>
      </c>
    </row>
    <row r="140" spans="1:10" ht="15" x14ac:dyDescent="0.2">
      <c r="A140" s="46" t="s">
        <v>1551</v>
      </c>
      <c r="B140" s="40">
        <v>1760520</v>
      </c>
      <c r="C140" s="40">
        <v>1761791</v>
      </c>
      <c r="D140" s="42" t="s">
        <v>629</v>
      </c>
      <c r="E140" s="42">
        <f t="shared" si="8"/>
        <v>1272</v>
      </c>
      <c r="F140" s="42">
        <v>1</v>
      </c>
      <c r="G140" s="42">
        <v>207021.1</v>
      </c>
      <c r="H140" s="44">
        <f t="shared" si="11"/>
        <v>4.1648786204536561E-2</v>
      </c>
      <c r="I140" s="42">
        <f t="shared" si="9"/>
        <v>8.4360104364389343E-4</v>
      </c>
      <c r="J140" s="42" t="str">
        <f t="shared" si="10"/>
        <v>No</v>
      </c>
    </row>
    <row r="141" spans="1:10" ht="15" x14ac:dyDescent="0.2">
      <c r="A141" s="46" t="s">
        <v>1485</v>
      </c>
      <c r="B141" s="40">
        <v>337</v>
      </c>
      <c r="C141" s="40">
        <v>2799</v>
      </c>
      <c r="D141" s="42" t="s">
        <v>623</v>
      </c>
      <c r="E141" s="42">
        <f t="shared" si="8"/>
        <v>2463</v>
      </c>
      <c r="F141" s="42">
        <v>1</v>
      </c>
      <c r="G141" s="42">
        <v>207021.1</v>
      </c>
      <c r="H141" s="44">
        <f t="shared" si="11"/>
        <v>8.0645409136614429E-2</v>
      </c>
      <c r="I141" s="42">
        <f t="shared" si="9"/>
        <v>3.082185723312092E-3</v>
      </c>
      <c r="J141" s="42" t="str">
        <f t="shared" si="10"/>
        <v>No</v>
      </c>
    </row>
    <row r="142" spans="1:10" ht="15" x14ac:dyDescent="0.2">
      <c r="A142" s="46" t="s">
        <v>1368</v>
      </c>
      <c r="B142" s="40">
        <v>3178115</v>
      </c>
      <c r="C142" s="40">
        <v>3179596</v>
      </c>
      <c r="D142" s="42" t="s">
        <v>623</v>
      </c>
      <c r="E142" s="42">
        <f t="shared" si="8"/>
        <v>1482</v>
      </c>
      <c r="F142" s="42">
        <v>1</v>
      </c>
      <c r="G142" s="42">
        <v>207021.1</v>
      </c>
      <c r="H142" s="44">
        <f t="shared" si="11"/>
        <v>4.8524765059059109E-2</v>
      </c>
      <c r="I142" s="42">
        <f t="shared" si="9"/>
        <v>1.1399242576357604E-3</v>
      </c>
      <c r="J142" s="42" t="str">
        <f t="shared" si="10"/>
        <v>No</v>
      </c>
    </row>
    <row r="143" spans="1:10" ht="15" x14ac:dyDescent="0.2">
      <c r="A143" s="46" t="s">
        <v>1437</v>
      </c>
      <c r="B143" s="40">
        <v>1059256</v>
      </c>
      <c r="C143" s="40">
        <v>1061802</v>
      </c>
      <c r="D143" s="42" t="s">
        <v>623</v>
      </c>
      <c r="E143" s="42">
        <f t="shared" si="8"/>
        <v>2547</v>
      </c>
      <c r="F143" s="42">
        <v>1</v>
      </c>
      <c r="G143" s="42">
        <v>207021.1</v>
      </c>
      <c r="H143" s="44">
        <f t="shared" si="11"/>
        <v>8.3395800678423448E-2</v>
      </c>
      <c r="I143" s="42">
        <f t="shared" si="9"/>
        <v>3.2900085246512223E-3</v>
      </c>
      <c r="J143" s="42" t="str">
        <f t="shared" si="10"/>
        <v>No</v>
      </c>
    </row>
    <row r="144" spans="1:10" ht="15" x14ac:dyDescent="0.2">
      <c r="A144" s="46" t="s">
        <v>1520</v>
      </c>
      <c r="B144" s="40">
        <v>4466299</v>
      </c>
      <c r="C144" s="40">
        <v>4467246</v>
      </c>
      <c r="D144" s="42" t="s">
        <v>629</v>
      </c>
      <c r="E144" s="42">
        <f t="shared" si="8"/>
        <v>948</v>
      </c>
      <c r="F144" s="42">
        <v>1</v>
      </c>
      <c r="G144" s="42">
        <v>207021.1</v>
      </c>
      <c r="H144" s="44">
        <f t="shared" si="11"/>
        <v>3.1040133114701777E-2</v>
      </c>
      <c r="I144" s="42">
        <f t="shared" si="9"/>
        <v>4.7189106545020287E-4</v>
      </c>
      <c r="J144" s="42" t="str">
        <f t="shared" si="10"/>
        <v>No</v>
      </c>
    </row>
    <row r="145" spans="1:10" ht="15" x14ac:dyDescent="0.2">
      <c r="A145" s="46" t="s">
        <v>1495</v>
      </c>
      <c r="B145" s="40">
        <v>4417698</v>
      </c>
      <c r="C145" s="40">
        <v>4418453</v>
      </c>
      <c r="D145" s="42" t="s">
        <v>629</v>
      </c>
      <c r="E145" s="42">
        <f t="shared" si="8"/>
        <v>756</v>
      </c>
      <c r="F145" s="42">
        <v>1</v>
      </c>
      <c r="G145" s="42">
        <v>207021.1</v>
      </c>
      <c r="H145" s="44">
        <f t="shared" si="11"/>
        <v>2.4753523876281165E-2</v>
      </c>
      <c r="I145" s="42">
        <f t="shared" si="9"/>
        <v>3.0135929524366389E-4</v>
      </c>
      <c r="J145" s="42" t="str">
        <f t="shared" si="10"/>
        <v>No</v>
      </c>
    </row>
    <row r="146" spans="1:10" ht="15" x14ac:dyDescent="0.2">
      <c r="A146" s="46" t="s">
        <v>1581</v>
      </c>
      <c r="B146" s="40">
        <v>3805153</v>
      </c>
      <c r="C146" s="40">
        <v>3805950</v>
      </c>
      <c r="D146" s="42" t="s">
        <v>629</v>
      </c>
      <c r="E146" s="42">
        <f t="shared" si="8"/>
        <v>798</v>
      </c>
      <c r="F146" s="42">
        <v>1</v>
      </c>
      <c r="G146" s="42">
        <v>207021.1</v>
      </c>
      <c r="H146" s="44">
        <f t="shared" si="11"/>
        <v>2.6128719647185671E-2</v>
      </c>
      <c r="I146" s="42">
        <f t="shared" si="9"/>
        <v>3.3546674042339575E-4</v>
      </c>
      <c r="J146" s="42" t="str">
        <f t="shared" si="10"/>
        <v>No</v>
      </c>
    </row>
    <row r="147" spans="1:10" ht="15" x14ac:dyDescent="0.2">
      <c r="A147" s="46" t="s">
        <v>1472</v>
      </c>
      <c r="B147" s="40">
        <v>2136104</v>
      </c>
      <c r="C147" s="40">
        <v>2137243</v>
      </c>
      <c r="D147" s="42" t="s">
        <v>629</v>
      </c>
      <c r="E147" s="42">
        <f t="shared" si="8"/>
        <v>1140</v>
      </c>
      <c r="F147" s="42">
        <v>1</v>
      </c>
      <c r="G147" s="42">
        <v>207021.1</v>
      </c>
      <c r="H147" s="44">
        <f t="shared" si="11"/>
        <v>3.7326742353122389E-2</v>
      </c>
      <c r="I147" s="42">
        <f t="shared" si="9"/>
        <v>6.7954750091114846E-4</v>
      </c>
      <c r="J147" s="42" t="str">
        <f t="shared" si="10"/>
        <v>No</v>
      </c>
    </row>
    <row r="148" spans="1:10" ht="15" x14ac:dyDescent="0.2">
      <c r="A148" s="46" t="s">
        <v>1567</v>
      </c>
      <c r="B148" s="40">
        <v>344176</v>
      </c>
      <c r="C148" s="40">
        <v>344991</v>
      </c>
      <c r="D148" s="42" t="s">
        <v>623</v>
      </c>
      <c r="E148" s="42">
        <f t="shared" si="8"/>
        <v>816</v>
      </c>
      <c r="F148" s="42">
        <v>1</v>
      </c>
      <c r="G148" s="42">
        <v>207021.1</v>
      </c>
      <c r="H148" s="44">
        <f t="shared" si="11"/>
        <v>2.6718089263287604E-2</v>
      </c>
      <c r="I148" s="42">
        <f t="shared" si="9"/>
        <v>3.5063376906951937E-4</v>
      </c>
      <c r="J148" s="42" t="str">
        <f t="shared" si="10"/>
        <v>No</v>
      </c>
    </row>
    <row r="149" spans="1:10" ht="15" x14ac:dyDescent="0.2">
      <c r="A149" s="46" t="s">
        <v>1414</v>
      </c>
      <c r="B149" s="40">
        <v>537633</v>
      </c>
      <c r="C149" s="40">
        <v>539087</v>
      </c>
      <c r="D149" s="42" t="s">
        <v>623</v>
      </c>
      <c r="E149" s="42">
        <f t="shared" si="8"/>
        <v>1455</v>
      </c>
      <c r="F149" s="42">
        <v>1</v>
      </c>
      <c r="G149" s="42">
        <v>207021.1</v>
      </c>
      <c r="H149" s="44">
        <f t="shared" si="11"/>
        <v>4.7640710634906207E-2</v>
      </c>
      <c r="I149" s="42">
        <f t="shared" si="9"/>
        <v>1.0994120837014565E-3</v>
      </c>
      <c r="J149" s="42" t="str">
        <f t="shared" si="10"/>
        <v>No</v>
      </c>
    </row>
    <row r="150" spans="1:10" ht="15" x14ac:dyDescent="0.2">
      <c r="A150" s="46" t="s">
        <v>1510</v>
      </c>
      <c r="B150" s="40">
        <v>660425</v>
      </c>
      <c r="C150" s="40">
        <v>661378</v>
      </c>
      <c r="D150" s="42" t="s">
        <v>629</v>
      </c>
      <c r="E150" s="42">
        <f t="shared" si="8"/>
        <v>954</v>
      </c>
      <c r="F150" s="42">
        <v>1</v>
      </c>
      <c r="G150" s="42">
        <v>207021.1</v>
      </c>
      <c r="H150" s="44">
        <f t="shared" si="11"/>
        <v>3.1236589653402421E-2</v>
      </c>
      <c r="I150" s="42">
        <f t="shared" si="9"/>
        <v>4.7782085089931314E-4</v>
      </c>
      <c r="J150" s="42" t="str">
        <f t="shared" si="10"/>
        <v>No</v>
      </c>
    </row>
    <row r="151" spans="1:10" ht="15" x14ac:dyDescent="0.2">
      <c r="A151" s="46" t="s">
        <v>1548</v>
      </c>
      <c r="B151" s="40">
        <v>800759</v>
      </c>
      <c r="C151" s="40">
        <v>801811</v>
      </c>
      <c r="D151" s="42" t="s">
        <v>623</v>
      </c>
      <c r="E151" s="42">
        <f t="shared" si="8"/>
        <v>1053</v>
      </c>
      <c r="F151" s="42">
        <v>1</v>
      </c>
      <c r="G151" s="42">
        <v>207021.1</v>
      </c>
      <c r="H151" s="44">
        <f t="shared" si="11"/>
        <v>3.4478122541963051E-2</v>
      </c>
      <c r="I151" s="42">
        <f t="shared" si="9"/>
        <v>5.8088364082731214E-4</v>
      </c>
      <c r="J151" s="42" t="str">
        <f t="shared" si="10"/>
        <v>No</v>
      </c>
    </row>
    <row r="152" spans="1:10" ht="15" x14ac:dyDescent="0.2">
      <c r="A152" s="46" t="s">
        <v>1577</v>
      </c>
      <c r="B152" s="40">
        <v>916473</v>
      </c>
      <c r="C152" s="40">
        <v>918131</v>
      </c>
      <c r="D152" s="42" t="s">
        <v>623</v>
      </c>
      <c r="E152" s="42">
        <f t="shared" si="8"/>
        <v>1659</v>
      </c>
      <c r="F152" s="42">
        <v>1</v>
      </c>
      <c r="G152" s="42">
        <v>207021.1</v>
      </c>
      <c r="H152" s="44">
        <f t="shared" si="11"/>
        <v>5.432023295072811E-2</v>
      </c>
      <c r="I152" s="42">
        <f t="shared" si="9"/>
        <v>1.422989237784722E-3</v>
      </c>
      <c r="J152" s="42" t="str">
        <f t="shared" si="10"/>
        <v>No</v>
      </c>
    </row>
    <row r="153" spans="1:10" ht="15" x14ac:dyDescent="0.2">
      <c r="A153" s="46" t="s">
        <v>1549</v>
      </c>
      <c r="B153" s="40">
        <v>964320</v>
      </c>
      <c r="C153" s="40">
        <v>966584</v>
      </c>
      <c r="D153" s="42" t="s">
        <v>623</v>
      </c>
      <c r="E153" s="42">
        <f t="shared" si="8"/>
        <v>2265</v>
      </c>
      <c r="F153" s="42">
        <v>1</v>
      </c>
      <c r="G153" s="42">
        <v>207021.1</v>
      </c>
      <c r="H153" s="44">
        <f t="shared" si="11"/>
        <v>7.4162343359493163E-2</v>
      </c>
      <c r="I153" s="42">
        <f t="shared" si="9"/>
        <v>2.6177686578463533E-3</v>
      </c>
      <c r="J153" s="42" t="str">
        <f t="shared" si="10"/>
        <v>No</v>
      </c>
    </row>
    <row r="154" spans="1:10" ht="15" x14ac:dyDescent="0.2">
      <c r="A154" s="47" t="s">
        <v>1609</v>
      </c>
      <c r="B154" s="40">
        <v>1465392</v>
      </c>
      <c r="C154" s="40">
        <v>1467909</v>
      </c>
      <c r="D154" s="42" t="s">
        <v>623</v>
      </c>
      <c r="E154" s="42">
        <f t="shared" si="8"/>
        <v>2518</v>
      </c>
      <c r="F154" s="42">
        <v>1</v>
      </c>
      <c r="G154" s="42">
        <v>207021.1</v>
      </c>
      <c r="H154" s="44">
        <f t="shared" si="11"/>
        <v>8.2446260741370334E-2</v>
      </c>
      <c r="I154" s="42">
        <f t="shared" si="9"/>
        <v>3.2175373327405499E-3</v>
      </c>
      <c r="J154" s="42" t="str">
        <f t="shared" si="10"/>
        <v>No</v>
      </c>
    </row>
    <row r="155" spans="1:10" ht="15" x14ac:dyDescent="0.2">
      <c r="A155" s="46" t="s">
        <v>1383</v>
      </c>
      <c r="B155" s="40">
        <v>1443051</v>
      </c>
      <c r="C155" s="40">
        <v>1445690</v>
      </c>
      <c r="D155" s="42" t="s">
        <v>623</v>
      </c>
      <c r="E155" s="42">
        <f t="shared" si="8"/>
        <v>2640</v>
      </c>
      <c r="F155" s="42">
        <v>1</v>
      </c>
      <c r="G155" s="42">
        <v>207021.1</v>
      </c>
      <c r="H155" s="44">
        <f t="shared" si="11"/>
        <v>8.644087702828343E-2</v>
      </c>
      <c r="I155" s="42">
        <f t="shared" si="9"/>
        <v>3.5275373528662612E-3</v>
      </c>
      <c r="J155" s="42" t="str">
        <f t="shared" si="10"/>
        <v>No</v>
      </c>
    </row>
    <row r="156" spans="1:10" ht="15" x14ac:dyDescent="0.2">
      <c r="A156" s="46" t="s">
        <v>1562</v>
      </c>
      <c r="B156" s="40">
        <v>1510003</v>
      </c>
      <c r="C156" s="40">
        <v>1511409</v>
      </c>
      <c r="D156" s="42" t="s">
        <v>623</v>
      </c>
      <c r="E156" s="42">
        <f t="shared" si="8"/>
        <v>1407</v>
      </c>
      <c r="F156" s="42">
        <v>1</v>
      </c>
      <c r="G156" s="42">
        <v>207021.1</v>
      </c>
      <c r="H156" s="44">
        <f t="shared" si="11"/>
        <v>4.6069058325301053E-2</v>
      </c>
      <c r="I156" s="42">
        <f t="shared" si="9"/>
        <v>1.0291435865068532E-3</v>
      </c>
      <c r="J156" s="42" t="str">
        <f t="shared" si="10"/>
        <v>No</v>
      </c>
    </row>
    <row r="157" spans="1:10" ht="15" x14ac:dyDescent="0.2">
      <c r="A157" s="46" t="s">
        <v>1550</v>
      </c>
      <c r="B157" s="40">
        <v>1544758</v>
      </c>
      <c r="C157" s="40">
        <v>1545714</v>
      </c>
      <c r="D157" s="42" t="s">
        <v>629</v>
      </c>
      <c r="E157" s="42">
        <f t="shared" si="8"/>
        <v>957</v>
      </c>
      <c r="F157" s="42">
        <v>1</v>
      </c>
      <c r="G157" s="42">
        <v>207021.1</v>
      </c>
      <c r="H157" s="44">
        <f t="shared" si="11"/>
        <v>3.1334817922752743E-2</v>
      </c>
      <c r="I157" s="42">
        <f t="shared" si="9"/>
        <v>4.8079933442313205E-4</v>
      </c>
      <c r="J157" s="42" t="str">
        <f t="shared" si="10"/>
        <v>No</v>
      </c>
    </row>
    <row r="158" spans="1:10" ht="15" x14ac:dyDescent="0.2">
      <c r="A158" s="46" t="s">
        <v>1433</v>
      </c>
      <c r="B158" s="40">
        <v>1617028</v>
      </c>
      <c r="C158" s="40">
        <v>1618218</v>
      </c>
      <c r="D158" s="42" t="s">
        <v>623</v>
      </c>
      <c r="E158" s="42">
        <f t="shared" si="8"/>
        <v>1191</v>
      </c>
      <c r="F158" s="42">
        <v>1</v>
      </c>
      <c r="G158" s="42">
        <v>207021.1</v>
      </c>
      <c r="H158" s="44">
        <f t="shared" si="11"/>
        <v>3.8996622932077868E-2</v>
      </c>
      <c r="I158" s="42">
        <f t="shared" si="9"/>
        <v>7.4088653419401851E-4</v>
      </c>
      <c r="J158" s="42" t="str">
        <f t="shared" si="10"/>
        <v>No</v>
      </c>
    </row>
    <row r="159" spans="1:10" ht="15" x14ac:dyDescent="0.2">
      <c r="A159" s="46" t="s">
        <v>1553</v>
      </c>
      <c r="B159" s="40">
        <v>1860256</v>
      </c>
      <c r="C159" s="40">
        <v>1861332</v>
      </c>
      <c r="D159" s="42" t="s">
        <v>629</v>
      </c>
      <c r="E159" s="42">
        <f t="shared" si="8"/>
        <v>1077</v>
      </c>
      <c r="F159" s="42">
        <v>1</v>
      </c>
      <c r="G159" s="42">
        <v>207021.1</v>
      </c>
      <c r="H159" s="44">
        <f t="shared" si="11"/>
        <v>3.5263948696765628E-2</v>
      </c>
      <c r="I159" s="42">
        <f t="shared" si="9"/>
        <v>6.0734708686505101E-4</v>
      </c>
      <c r="J159" s="42" t="str">
        <f t="shared" si="10"/>
        <v>No</v>
      </c>
    </row>
    <row r="160" spans="1:10" ht="15" x14ac:dyDescent="0.2">
      <c r="A160" s="46" t="s">
        <v>1391</v>
      </c>
      <c r="B160" s="40">
        <v>1883188</v>
      </c>
      <c r="C160" s="40">
        <v>1884633</v>
      </c>
      <c r="D160" s="42" t="s">
        <v>623</v>
      </c>
      <c r="E160" s="42">
        <f t="shared" si="8"/>
        <v>1446</v>
      </c>
      <c r="F160" s="42">
        <v>1</v>
      </c>
      <c r="G160" s="42">
        <v>207021.1</v>
      </c>
      <c r="H160" s="44">
        <f t="shared" si="11"/>
        <v>4.7346025826855244E-2</v>
      </c>
      <c r="I160" s="42">
        <f t="shared" si="9"/>
        <v>1.0860656711366712E-3</v>
      </c>
      <c r="J160" s="42" t="str">
        <f t="shared" si="10"/>
        <v>No</v>
      </c>
    </row>
    <row r="161" spans="1:10" ht="15" x14ac:dyDescent="0.2">
      <c r="A161" s="46" t="s">
        <v>1362</v>
      </c>
      <c r="B161" s="40">
        <v>2074779</v>
      </c>
      <c r="C161" s="40">
        <v>2076311</v>
      </c>
      <c r="D161" s="42" t="s">
        <v>623</v>
      </c>
      <c r="E161" s="42">
        <f t="shared" si="8"/>
        <v>1533</v>
      </c>
      <c r="F161" s="42">
        <v>1</v>
      </c>
      <c r="G161" s="42">
        <v>207021.1</v>
      </c>
      <c r="H161" s="44">
        <f t="shared" si="11"/>
        <v>5.0194645638014582E-2</v>
      </c>
      <c r="I161" s="42">
        <f t="shared" si="9"/>
        <v>1.2183790234818748E-3</v>
      </c>
      <c r="J161" s="42" t="str">
        <f t="shared" si="10"/>
        <v>No</v>
      </c>
    </row>
    <row r="162" spans="1:10" ht="15" x14ac:dyDescent="0.2">
      <c r="A162" s="46" t="s">
        <v>1351</v>
      </c>
      <c r="B162" s="40">
        <v>2165668</v>
      </c>
      <c r="C162" s="40">
        <v>2167029</v>
      </c>
      <c r="D162" s="42" t="s">
        <v>623</v>
      </c>
      <c r="E162" s="42">
        <f t="shared" si="8"/>
        <v>1362</v>
      </c>
      <c r="F162" s="42">
        <v>1</v>
      </c>
      <c r="G162" s="42">
        <v>207021.1</v>
      </c>
      <c r="H162" s="44">
        <f t="shared" si="11"/>
        <v>4.4595634285046225E-2</v>
      </c>
      <c r="I162" s="42">
        <f t="shared" si="9"/>
        <v>9.6531037900182692E-4</v>
      </c>
      <c r="J162" s="42" t="str">
        <f t="shared" si="10"/>
        <v>No</v>
      </c>
    </row>
    <row r="163" spans="1:10" ht="15" x14ac:dyDescent="0.2">
      <c r="A163" s="46" t="s">
        <v>1468</v>
      </c>
      <c r="B163" s="40">
        <v>2180095</v>
      </c>
      <c r="C163" s="40">
        <v>2181099</v>
      </c>
      <c r="D163" s="42" t="s">
        <v>623</v>
      </c>
      <c r="E163" s="42">
        <f t="shared" si="8"/>
        <v>1005</v>
      </c>
      <c r="F163" s="42">
        <v>1</v>
      </c>
      <c r="G163" s="42">
        <v>207021.1</v>
      </c>
      <c r="H163" s="44">
        <f t="shared" si="11"/>
        <v>3.2906470232357897E-2</v>
      </c>
      <c r="I163" s="42">
        <f t="shared" si="9"/>
        <v>5.2968574639145061E-4</v>
      </c>
      <c r="J163" s="42" t="str">
        <f t="shared" si="10"/>
        <v>No</v>
      </c>
    </row>
    <row r="164" spans="1:10" ht="15" x14ac:dyDescent="0.2">
      <c r="A164" s="46" t="s">
        <v>1429</v>
      </c>
      <c r="B164" s="40">
        <v>2196474</v>
      </c>
      <c r="C164" s="40">
        <v>2197298</v>
      </c>
      <c r="D164" s="42" t="s">
        <v>623</v>
      </c>
      <c r="E164" s="42">
        <f t="shared" si="8"/>
        <v>825</v>
      </c>
      <c r="F164" s="42">
        <v>1</v>
      </c>
      <c r="G164" s="42">
        <v>207021.1</v>
      </c>
      <c r="H164" s="44">
        <f t="shared" si="11"/>
        <v>2.701277407133857E-2</v>
      </c>
      <c r="I164" s="42">
        <f t="shared" si="9"/>
        <v>3.5834074399665461E-4</v>
      </c>
      <c r="J164" s="42" t="str">
        <f t="shared" si="10"/>
        <v>No</v>
      </c>
    </row>
    <row r="165" spans="1:10" ht="15" x14ac:dyDescent="0.2">
      <c r="A165" s="46" t="s">
        <v>1494</v>
      </c>
      <c r="B165" s="40">
        <v>2200279</v>
      </c>
      <c r="C165" s="40">
        <v>2203911</v>
      </c>
      <c r="D165" s="42" t="s">
        <v>623</v>
      </c>
      <c r="E165" s="42">
        <f t="shared" si="8"/>
        <v>3633</v>
      </c>
      <c r="F165" s="42">
        <v>1</v>
      </c>
      <c r="G165" s="42">
        <v>207021.1</v>
      </c>
      <c r="H165" s="44">
        <f t="shared" si="11"/>
        <v>0.11895443418324003</v>
      </c>
      <c r="I165" s="42">
        <f t="shared" si="9"/>
        <v>6.5382577705597189E-3</v>
      </c>
      <c r="J165" s="42" t="str">
        <f t="shared" si="10"/>
        <v>No</v>
      </c>
    </row>
    <row r="166" spans="1:10" ht="15" x14ac:dyDescent="0.2">
      <c r="A166" s="46" t="s">
        <v>1435</v>
      </c>
      <c r="B166" s="40">
        <v>2204596</v>
      </c>
      <c r="C166" s="40">
        <v>2205684</v>
      </c>
      <c r="D166" s="42" t="s">
        <v>623</v>
      </c>
      <c r="E166" s="42">
        <f t="shared" si="8"/>
        <v>1089</v>
      </c>
      <c r="F166" s="42">
        <v>1</v>
      </c>
      <c r="G166" s="42">
        <v>207021.1</v>
      </c>
      <c r="H166" s="44">
        <f t="shared" si="11"/>
        <v>3.5656861774166916E-2</v>
      </c>
      <c r="I166" s="42">
        <f t="shared" si="9"/>
        <v>6.2079453150309938E-4</v>
      </c>
      <c r="J166" s="42" t="str">
        <f t="shared" si="10"/>
        <v>No</v>
      </c>
    </row>
    <row r="167" spans="1:10" ht="15" x14ac:dyDescent="0.2">
      <c r="A167" s="46" t="s">
        <v>1367</v>
      </c>
      <c r="B167" s="40">
        <v>2217400</v>
      </c>
      <c r="C167" s="40">
        <v>2218557</v>
      </c>
      <c r="D167" s="42" t="s">
        <v>629</v>
      </c>
      <c r="E167" s="42">
        <f t="shared" si="8"/>
        <v>1158</v>
      </c>
      <c r="F167" s="42">
        <v>1</v>
      </c>
      <c r="G167" s="42">
        <v>207021.1</v>
      </c>
      <c r="H167" s="44">
        <f t="shared" si="11"/>
        <v>3.7916111969224321E-2</v>
      </c>
      <c r="I167" s="42">
        <f t="shared" si="9"/>
        <v>7.0090173027503866E-4</v>
      </c>
      <c r="J167" s="42" t="str">
        <f t="shared" si="10"/>
        <v>No</v>
      </c>
    </row>
    <row r="168" spans="1:10" ht="15" x14ac:dyDescent="0.2">
      <c r="A168" s="46" t="s">
        <v>1416</v>
      </c>
      <c r="B168" s="40">
        <v>2362431</v>
      </c>
      <c r="C168" s="40">
        <v>2363633</v>
      </c>
      <c r="D168" s="42" t="s">
        <v>629</v>
      </c>
      <c r="E168" s="42">
        <f t="shared" si="8"/>
        <v>1203</v>
      </c>
      <c r="F168" s="42">
        <v>1</v>
      </c>
      <c r="G168" s="42">
        <v>207021.1</v>
      </c>
      <c r="H168" s="44">
        <f t="shared" si="11"/>
        <v>3.9389536009479156E-2</v>
      </c>
      <c r="I168" s="42">
        <f t="shared" si="9"/>
        <v>7.5569412463805108E-4</v>
      </c>
      <c r="J168" s="42" t="str">
        <f t="shared" si="10"/>
        <v>No</v>
      </c>
    </row>
    <row r="169" spans="1:10" ht="15" x14ac:dyDescent="0.2">
      <c r="A169" s="46" t="s">
        <v>1352</v>
      </c>
      <c r="B169" s="40">
        <v>2465301</v>
      </c>
      <c r="C169" s="40">
        <v>2466233</v>
      </c>
      <c r="D169" s="42" t="s">
        <v>623</v>
      </c>
      <c r="E169" s="42">
        <f t="shared" si="8"/>
        <v>933</v>
      </c>
      <c r="F169" s="42">
        <v>1</v>
      </c>
      <c r="G169" s="42">
        <v>207021.1</v>
      </c>
      <c r="H169" s="44">
        <f t="shared" si="11"/>
        <v>3.0548991767950166E-2</v>
      </c>
      <c r="I169" s="42">
        <f t="shared" si="9"/>
        <v>4.5722524557545441E-4</v>
      </c>
      <c r="J169" s="42" t="str">
        <f t="shared" si="10"/>
        <v>No</v>
      </c>
    </row>
    <row r="170" spans="1:10" ht="15" x14ac:dyDescent="0.2">
      <c r="A170" s="46" t="s">
        <v>1580</v>
      </c>
      <c r="B170" s="40">
        <v>2647326</v>
      </c>
      <c r="C170" s="40">
        <v>2652287</v>
      </c>
      <c r="D170" s="42" t="s">
        <v>629</v>
      </c>
      <c r="E170" s="42">
        <f t="shared" si="8"/>
        <v>4962</v>
      </c>
      <c r="F170" s="42">
        <v>1</v>
      </c>
      <c r="G170" s="42">
        <v>207021.1</v>
      </c>
      <c r="H170" s="44">
        <f t="shared" si="11"/>
        <v>0.16246955750543271</v>
      </c>
      <c r="I170" s="42">
        <f t="shared" si="9"/>
        <v>1.1852090493692735E-2</v>
      </c>
      <c r="J170" s="42" t="str">
        <f t="shared" si="10"/>
        <v>No</v>
      </c>
    </row>
    <row r="171" spans="1:10" ht="15" x14ac:dyDescent="0.2">
      <c r="A171" s="46" t="s">
        <v>1411</v>
      </c>
      <c r="B171" s="40">
        <v>2773318</v>
      </c>
      <c r="C171" s="40">
        <v>2775021</v>
      </c>
      <c r="D171" s="42" t="s">
        <v>623</v>
      </c>
      <c r="E171" s="42">
        <f t="shared" si="8"/>
        <v>1704</v>
      </c>
      <c r="F171" s="42">
        <v>1</v>
      </c>
      <c r="G171" s="42">
        <v>207021.1</v>
      </c>
      <c r="H171" s="44">
        <f t="shared" si="11"/>
        <v>5.5793656990982939E-2</v>
      </c>
      <c r="I171" s="42">
        <f t="shared" si="9"/>
        <v>1.4997656026434214E-3</v>
      </c>
      <c r="J171" s="42" t="str">
        <f t="shared" si="10"/>
        <v>No</v>
      </c>
    </row>
    <row r="172" spans="1:10" ht="15" x14ac:dyDescent="0.2">
      <c r="A172" s="46" t="s">
        <v>1412</v>
      </c>
      <c r="B172" s="40">
        <v>2865101</v>
      </c>
      <c r="C172" s="40">
        <v>2866465</v>
      </c>
      <c r="D172" s="42" t="s">
        <v>623</v>
      </c>
      <c r="E172" s="42">
        <f t="shared" si="8"/>
        <v>1365</v>
      </c>
      <c r="F172" s="42">
        <v>1</v>
      </c>
      <c r="G172" s="42">
        <v>207021.1</v>
      </c>
      <c r="H172" s="44">
        <f t="shared" si="11"/>
        <v>4.4693862554396543E-2</v>
      </c>
      <c r="I172" s="42">
        <f t="shared" si="9"/>
        <v>9.6950427732167554E-4</v>
      </c>
      <c r="J172" s="42" t="str">
        <f t="shared" si="10"/>
        <v>No</v>
      </c>
    </row>
    <row r="173" spans="1:10" ht="15" x14ac:dyDescent="0.2">
      <c r="A173" s="46" t="s">
        <v>1407</v>
      </c>
      <c r="B173" s="40">
        <v>3004008</v>
      </c>
      <c r="C173" s="40">
        <v>3005786</v>
      </c>
      <c r="D173" s="42" t="s">
        <v>629</v>
      </c>
      <c r="E173" s="42">
        <f t="shared" si="8"/>
        <v>1779</v>
      </c>
      <c r="F173" s="42">
        <v>1</v>
      </c>
      <c r="G173" s="42">
        <v>207021.1</v>
      </c>
      <c r="H173" s="44">
        <f t="shared" si="11"/>
        <v>5.8249363724740995E-2</v>
      </c>
      <c r="I173" s="42">
        <f t="shared" si="9"/>
        <v>1.6320313444209145E-3</v>
      </c>
      <c r="J173" s="42" t="str">
        <f t="shared" si="10"/>
        <v>No</v>
      </c>
    </row>
    <row r="174" spans="1:10" ht="15" x14ac:dyDescent="0.2">
      <c r="A174" s="46" t="s">
        <v>1470</v>
      </c>
      <c r="B174" s="40">
        <v>3016060</v>
      </c>
      <c r="C174" s="40">
        <v>3019158</v>
      </c>
      <c r="D174" s="42" t="s">
        <v>623</v>
      </c>
      <c r="E174" s="42">
        <f t="shared" si="8"/>
        <v>3099</v>
      </c>
      <c r="F174" s="42">
        <v>1</v>
      </c>
      <c r="G174" s="42">
        <v>207021.1</v>
      </c>
      <c r="H174" s="44">
        <f t="shared" si="11"/>
        <v>0.1014698022388827</v>
      </c>
      <c r="I174" s="42">
        <f t="shared" si="9"/>
        <v>4.812712089137805E-3</v>
      </c>
      <c r="J174" s="42" t="str">
        <f t="shared" si="10"/>
        <v>No</v>
      </c>
    </row>
    <row r="175" spans="1:10" ht="15" x14ac:dyDescent="0.2">
      <c r="A175" s="46" t="s">
        <v>1436</v>
      </c>
      <c r="B175" s="40">
        <v>3367827</v>
      </c>
      <c r="C175" s="40">
        <v>3368954</v>
      </c>
      <c r="D175" s="42" t="s">
        <v>623</v>
      </c>
      <c r="E175" s="42">
        <f t="shared" si="8"/>
        <v>1128</v>
      </c>
      <c r="F175" s="42">
        <v>1</v>
      </c>
      <c r="G175" s="42">
        <v>207021.1</v>
      </c>
      <c r="H175" s="44">
        <f t="shared" si="11"/>
        <v>3.69338292757211E-2</v>
      </c>
      <c r="I175" s="42">
        <f t="shared" si="9"/>
        <v>6.6549029035067875E-4</v>
      </c>
      <c r="J175" s="42" t="str">
        <f t="shared" si="10"/>
        <v>No</v>
      </c>
    </row>
    <row r="176" spans="1:10" ht="15" x14ac:dyDescent="0.2">
      <c r="A176" s="46" t="s">
        <v>1417</v>
      </c>
      <c r="B176" s="40">
        <v>3392458</v>
      </c>
      <c r="C176" s="40">
        <v>3396258</v>
      </c>
      <c r="D176" s="42" t="s">
        <v>629</v>
      </c>
      <c r="E176" s="42">
        <f t="shared" si="8"/>
        <v>3801</v>
      </c>
      <c r="F176" s="42">
        <v>1</v>
      </c>
      <c r="G176" s="42">
        <v>207021.1</v>
      </c>
      <c r="H176" s="44">
        <f t="shared" si="11"/>
        <v>0.12445521726685807</v>
      </c>
      <c r="I176" s="42">
        <f t="shared" si="9"/>
        <v>7.1310030902836941E-3</v>
      </c>
      <c r="J176" s="42" t="str">
        <f t="shared" si="10"/>
        <v>No</v>
      </c>
    </row>
    <row r="177" spans="1:10" ht="15" x14ac:dyDescent="0.2">
      <c r="A177" s="46" t="s">
        <v>1530</v>
      </c>
      <c r="B177" s="40">
        <v>3611865</v>
      </c>
      <c r="C177" s="40">
        <v>3612914</v>
      </c>
      <c r="D177" s="42" t="s">
        <v>623</v>
      </c>
      <c r="E177" s="42">
        <f t="shared" si="8"/>
        <v>1050</v>
      </c>
      <c r="F177" s="42">
        <v>1</v>
      </c>
      <c r="G177" s="42">
        <v>207021.1</v>
      </c>
      <c r="H177" s="44">
        <f t="shared" si="11"/>
        <v>3.4379894272612725E-2</v>
      </c>
      <c r="I177" s="42">
        <f t="shared" si="9"/>
        <v>5.7761619294671718E-4</v>
      </c>
      <c r="J177" s="42" t="str">
        <f t="shared" si="10"/>
        <v>No</v>
      </c>
    </row>
    <row r="178" spans="1:10" ht="15" x14ac:dyDescent="0.2">
      <c r="A178" s="46" t="s">
        <v>1460</v>
      </c>
      <c r="B178" s="40">
        <v>3676290</v>
      </c>
      <c r="C178" s="40">
        <v>3678350</v>
      </c>
      <c r="D178" s="42" t="s">
        <v>629</v>
      </c>
      <c r="E178" s="42">
        <f t="shared" si="8"/>
        <v>2061</v>
      </c>
      <c r="F178" s="42">
        <v>1</v>
      </c>
      <c r="G178" s="42">
        <v>207021.1</v>
      </c>
      <c r="H178" s="44">
        <f t="shared" si="11"/>
        <v>6.7482821043671273E-2</v>
      </c>
      <c r="I178" s="42">
        <f t="shared" si="9"/>
        <v>2.1770744798572661E-3</v>
      </c>
      <c r="J178" s="42" t="str">
        <f t="shared" si="10"/>
        <v>No</v>
      </c>
    </row>
    <row r="179" spans="1:10" ht="15" x14ac:dyDescent="0.2">
      <c r="A179" s="46" t="s">
        <v>1589</v>
      </c>
      <c r="B179" s="40">
        <v>4505287</v>
      </c>
      <c r="C179" s="40">
        <v>4506405</v>
      </c>
      <c r="D179" s="42" t="s">
        <v>623</v>
      </c>
      <c r="E179" s="42">
        <f t="shared" si="8"/>
        <v>1119</v>
      </c>
      <c r="F179" s="42">
        <v>1</v>
      </c>
      <c r="G179" s="42">
        <v>207021.1</v>
      </c>
      <c r="H179" s="44">
        <f t="shared" si="11"/>
        <v>3.6639144467670137E-2</v>
      </c>
      <c r="I179" s="42">
        <f t="shared" si="9"/>
        <v>6.5504140871608385E-4</v>
      </c>
      <c r="J179" s="42" t="str">
        <f t="shared" si="10"/>
        <v>No</v>
      </c>
    </row>
    <row r="180" spans="1:10" ht="15" x14ac:dyDescent="0.2">
      <c r="A180" s="46" t="s">
        <v>1380</v>
      </c>
      <c r="B180" s="40">
        <v>4525015</v>
      </c>
      <c r="C180" s="40">
        <v>4525803</v>
      </c>
      <c r="D180" s="42" t="s">
        <v>629</v>
      </c>
      <c r="E180" s="42">
        <f t="shared" si="8"/>
        <v>789</v>
      </c>
      <c r="F180" s="42">
        <v>1</v>
      </c>
      <c r="G180" s="42">
        <v>207021.1</v>
      </c>
      <c r="H180" s="44">
        <f t="shared" si="11"/>
        <v>2.5834034839134705E-2</v>
      </c>
      <c r="I180" s="42">
        <f t="shared" si="9"/>
        <v>3.2800678507860503E-4</v>
      </c>
      <c r="J180" s="42" t="str">
        <f t="shared" si="10"/>
        <v>No</v>
      </c>
    </row>
    <row r="181" spans="1:10" ht="15" x14ac:dyDescent="0.2">
      <c r="A181" s="46" t="s">
        <v>1434</v>
      </c>
      <c r="B181" s="40">
        <v>4574135</v>
      </c>
      <c r="C181" s="40">
        <v>4576855</v>
      </c>
      <c r="D181" s="42" t="s">
        <v>623</v>
      </c>
      <c r="E181" s="42">
        <f t="shared" si="8"/>
        <v>2721</v>
      </c>
      <c r="F181" s="42">
        <v>1</v>
      </c>
      <c r="G181" s="42">
        <v>207021.1</v>
      </c>
      <c r="H181" s="44">
        <f t="shared" si="11"/>
        <v>8.9093040300742124E-2</v>
      </c>
      <c r="I181" s="42">
        <f t="shared" si="9"/>
        <v>3.7407494426043852E-3</v>
      </c>
      <c r="J181" s="42" t="str">
        <f t="shared" si="10"/>
        <v>No</v>
      </c>
    </row>
    <row r="182" spans="1:10" ht="15" x14ac:dyDescent="0.2">
      <c r="A182" s="46" t="s">
        <v>1585</v>
      </c>
      <c r="B182" s="40">
        <v>322338</v>
      </c>
      <c r="C182" s="40">
        <v>323765</v>
      </c>
      <c r="D182" s="42" t="s">
        <v>623</v>
      </c>
      <c r="E182" s="42">
        <f t="shared" si="8"/>
        <v>1428</v>
      </c>
      <c r="F182" s="42">
        <v>1</v>
      </c>
      <c r="G182" s="42">
        <v>207021.1</v>
      </c>
      <c r="H182" s="44">
        <f t="shared" si="11"/>
        <v>4.6756656210753311E-2</v>
      </c>
      <c r="I182" s="42">
        <f t="shared" si="9"/>
        <v>1.0596095999799715E-3</v>
      </c>
      <c r="J182" s="42" t="str">
        <f t="shared" si="10"/>
        <v>No</v>
      </c>
    </row>
    <row r="183" spans="1:10" ht="15" x14ac:dyDescent="0.2">
      <c r="A183" s="46" t="s">
        <v>1406</v>
      </c>
      <c r="B183" s="40">
        <v>878742</v>
      </c>
      <c r="C183" s="40">
        <v>879857</v>
      </c>
      <c r="D183" s="42" t="s">
        <v>623</v>
      </c>
      <c r="E183" s="42">
        <f t="shared" si="8"/>
        <v>1116</v>
      </c>
      <c r="F183" s="42">
        <v>1</v>
      </c>
      <c r="G183" s="42">
        <v>207021.1</v>
      </c>
      <c r="H183" s="44">
        <f t="shared" si="11"/>
        <v>3.6540916198319812E-2</v>
      </c>
      <c r="I183" s="42">
        <f t="shared" si="9"/>
        <v>6.5157636750423631E-4</v>
      </c>
      <c r="J183" s="42" t="str">
        <f t="shared" si="10"/>
        <v>No</v>
      </c>
    </row>
    <row r="184" spans="1:10" ht="15" x14ac:dyDescent="0.2">
      <c r="A184" s="46" t="s">
        <v>1451</v>
      </c>
      <c r="B184" s="40">
        <v>3012614</v>
      </c>
      <c r="C184" s="40">
        <v>3014239</v>
      </c>
      <c r="D184" s="42" t="s">
        <v>629</v>
      </c>
      <c r="E184" s="42">
        <f t="shared" si="8"/>
        <v>1626</v>
      </c>
      <c r="F184" s="42">
        <v>1</v>
      </c>
      <c r="G184" s="42">
        <v>207021.1</v>
      </c>
      <c r="H184" s="44">
        <f t="shared" si="11"/>
        <v>5.3239721987874564E-2</v>
      </c>
      <c r="I184" s="42">
        <f t="shared" si="9"/>
        <v>1.367922077465944E-3</v>
      </c>
      <c r="J184" s="42" t="str">
        <f t="shared" si="10"/>
        <v>No</v>
      </c>
    </row>
    <row r="185" spans="1:10" ht="15" x14ac:dyDescent="0.2">
      <c r="A185" s="46" t="s">
        <v>1356</v>
      </c>
      <c r="B185" s="40">
        <v>4203320</v>
      </c>
      <c r="C185" s="40">
        <v>4204645</v>
      </c>
      <c r="D185" s="42" t="s">
        <v>623</v>
      </c>
      <c r="E185" s="42">
        <f t="shared" si="8"/>
        <v>1326</v>
      </c>
      <c r="F185" s="42">
        <v>1</v>
      </c>
      <c r="G185" s="42">
        <v>207021.1</v>
      </c>
      <c r="H185" s="44">
        <f t="shared" si="11"/>
        <v>4.3416895052842359E-2</v>
      </c>
      <c r="I185" s="42">
        <f t="shared" si="9"/>
        <v>9.156717875471454E-4</v>
      </c>
      <c r="J185" s="42" t="str">
        <f t="shared" si="10"/>
        <v>No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"/>
  <sheetViews>
    <sheetView workbookViewId="0">
      <selection activeCell="A2" sqref="A2"/>
    </sheetView>
  </sheetViews>
  <sheetFormatPr defaultRowHeight="14.25" x14ac:dyDescent="0.2"/>
  <cols>
    <col min="1" max="1" width="31.125" style="7" bestFit="1" customWidth="1"/>
    <col min="2" max="2" width="26.5" bestFit="1" customWidth="1"/>
    <col min="3" max="3" width="58.625" customWidth="1"/>
    <col min="4" max="4" width="37.5" customWidth="1"/>
  </cols>
  <sheetData>
    <row r="1" spans="1:4" s="1" customFormat="1" ht="15" x14ac:dyDescent="0.2">
      <c r="A1" s="77" t="s">
        <v>2052</v>
      </c>
      <c r="B1" s="77"/>
      <c r="C1" s="77"/>
      <c r="D1" s="48"/>
    </row>
    <row r="2" spans="1:4" s="5" customFormat="1" ht="15" x14ac:dyDescent="0.2">
      <c r="A2" s="49" t="s">
        <v>24</v>
      </c>
      <c r="B2" s="49" t="s">
        <v>1803</v>
      </c>
      <c r="C2" s="49" t="s">
        <v>1804</v>
      </c>
    </row>
    <row r="3" spans="1:4" ht="15" x14ac:dyDescent="0.2">
      <c r="A3" s="42">
        <v>0</v>
      </c>
      <c r="B3" s="50">
        <v>0.2087</v>
      </c>
      <c r="C3" s="42">
        <v>0.6804</v>
      </c>
    </row>
    <row r="4" spans="1:4" ht="15" x14ac:dyDescent="0.2">
      <c r="A4" s="42">
        <v>12.5</v>
      </c>
      <c r="B4" s="50">
        <v>0.1933</v>
      </c>
      <c r="C4" s="50">
        <v>-0.46960000000000002</v>
      </c>
    </row>
    <row r="5" spans="1:4" ht="15" x14ac:dyDescent="0.2">
      <c r="A5" s="42">
        <v>25</v>
      </c>
      <c r="B5" s="50">
        <v>0.42409999999999998</v>
      </c>
      <c r="C5" s="51" t="s">
        <v>26</v>
      </c>
    </row>
    <row r="6" spans="1:4" ht="15" x14ac:dyDescent="0.2">
      <c r="A6" s="42">
        <v>37.5</v>
      </c>
      <c r="B6" s="50">
        <v>0.2989</v>
      </c>
      <c r="C6" s="50">
        <v>0.6986</v>
      </c>
    </row>
    <row r="7" spans="1:4" ht="15" x14ac:dyDescent="0.2">
      <c r="A7" s="42">
        <v>50</v>
      </c>
      <c r="B7" s="50">
        <v>0.37290000000000001</v>
      </c>
      <c r="C7" s="50">
        <v>0.47710000000000002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T3431-2</cp:lastModifiedBy>
  <dcterms:created xsi:type="dcterms:W3CDTF">2022-03-21T02:24:38Z</dcterms:created>
  <dcterms:modified xsi:type="dcterms:W3CDTF">2022-10-21T14:38:29Z</dcterms:modified>
</cp:coreProperties>
</file>