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dell\Desktop\metal powder LCA\"/>
    </mc:Choice>
  </mc:AlternateContent>
  <xr:revisionPtr revIDLastSave="0" documentId="13_ncr:1_{29AC404F-EA3F-4B88-9939-78A71D997580}" xr6:coauthVersionLast="47" xr6:coauthVersionMax="47" xr10:uidLastSave="{00000000-0000-0000-0000-000000000000}"/>
  <bookViews>
    <workbookView xWindow="10760" yWindow="4100" windowWidth="28800" windowHeight="15460" xr2:uid="{00000000-000D-0000-FFFF-FFFF00000000}"/>
  </bookViews>
  <sheets>
    <sheet name="Cover" sheetId="1" r:id="rId1"/>
    <sheet name="Critical paramters" sheetId="2" r:id="rId2"/>
    <sheet name="Simulated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E22" i="2"/>
  <c r="E20" i="2"/>
  <c r="E21" i="2"/>
  <c r="E24" i="2"/>
  <c r="E25" i="2"/>
  <c r="C19" i="2"/>
  <c r="D19" i="2"/>
  <c r="E19" i="2"/>
</calcChain>
</file>

<file path=xl/sharedStrings.xml><?xml version="1.0" encoding="utf-8"?>
<sst xmlns="http://schemas.openxmlformats.org/spreadsheetml/2006/main" count="64" uniqueCount="55">
  <si>
    <t>Ti-6Al-4V</t>
  </si>
  <si>
    <t>Material</t>
    <phoneticPr fontId="1" type="noConversion"/>
  </si>
  <si>
    <t>min</t>
    <phoneticPr fontId="1" type="noConversion"/>
  </si>
  <si>
    <t>max</t>
    <phoneticPr fontId="1" type="noConversion"/>
  </si>
  <si>
    <t>Pf</t>
    <phoneticPr fontId="1" type="noConversion"/>
  </si>
  <si>
    <t>Pi</t>
    <phoneticPr fontId="1" type="noConversion"/>
  </si>
  <si>
    <t>γ</t>
  </si>
  <si>
    <t>R</t>
    <phoneticPr fontId="1" type="noConversion"/>
  </si>
  <si>
    <t>T</t>
    <phoneticPr fontId="1" type="noConversion"/>
  </si>
  <si>
    <t>M</t>
    <phoneticPr fontId="1" type="noConversion"/>
  </si>
  <si>
    <t>E_heat (MJ/kg)</t>
    <phoneticPr fontId="1" type="noConversion"/>
  </si>
  <si>
    <t>E_comp (MJ/kg)</t>
    <phoneticPr fontId="1" type="noConversion"/>
  </si>
  <si>
    <t>Titanium alloy</t>
  </si>
  <si>
    <t>Tool steel</t>
  </si>
  <si>
    <t>Aluminum alloy</t>
  </si>
  <si>
    <t>316L stainless steel</t>
  </si>
  <si>
    <t>Metallic glass</t>
  </si>
  <si>
    <t>Nickel alloy</t>
  </si>
  <si>
    <t>Sample in Table A1</t>
    <phoneticPr fontId="1" type="noConversion"/>
  </si>
  <si>
    <t>No.</t>
    <phoneticPr fontId="1" type="noConversion"/>
  </si>
  <si>
    <t>Energy consumption (MJ/kg)</t>
    <phoneticPr fontId="1" type="noConversion"/>
  </si>
  <si>
    <t>Gas atomization method</t>
    <phoneticPr fontId="1" type="noConversion"/>
  </si>
  <si>
    <t>Variance of energy consumption</t>
    <phoneticPr fontId="1" type="noConversion"/>
  </si>
  <si>
    <r>
      <t>Melting point (</t>
    </r>
    <r>
      <rPr>
        <sz val="11"/>
        <color theme="1"/>
        <rFont val="Segoe UI Symbol"/>
        <family val="1"/>
      </rPr>
      <t>℃</t>
    </r>
    <r>
      <rPr>
        <sz val="11"/>
        <color theme="1"/>
        <rFont val="Times New Roman"/>
        <family val="1"/>
      </rPr>
      <t>)</t>
    </r>
    <phoneticPr fontId="1" type="noConversion"/>
  </si>
  <si>
    <t>SHC
 (J/(g·K))</t>
    <phoneticPr fontId="1" type="noConversion"/>
  </si>
  <si>
    <t>Enthalpy of melting (J/g)</t>
    <phoneticPr fontId="1" type="noConversion"/>
  </si>
  <si>
    <t>Simulated samples</t>
    <phoneticPr fontId="1" type="noConversion"/>
  </si>
  <si>
    <t>Training data</t>
    <phoneticPr fontId="1" type="noConversion"/>
  </si>
  <si>
    <t>Test data</t>
    <phoneticPr fontId="1" type="noConversion"/>
  </si>
  <si>
    <t>A1</t>
    <phoneticPr fontId="1" type="noConversion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</si>
  <si>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</si>
  <si>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</si>
  <si>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</si>
  <si>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</si>
  <si>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</si>
  <si>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</si>
  <si>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</si>
  <si>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</si>
  <si>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</si>
  <si>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Additional data for Bayesian SK</t>
    <phoneticPr fontId="1" type="noConversion"/>
  </si>
  <si>
    <t>Value</t>
    <phoneticPr fontId="1" type="noConversion"/>
  </si>
  <si>
    <t>Parameter</t>
    <phoneticPr fontId="1" type="noConversion"/>
  </si>
  <si>
    <t>Gas atomization method: 
0 denotes EIGA and 1 denotes VIGA</t>
    <phoneticPr fontId="1" type="noConversion"/>
  </si>
  <si>
    <t>-</t>
    <phoneticPr fontId="1" type="noConversion"/>
  </si>
  <si>
    <t>Supporting information</t>
    <phoneticPr fontId="1" type="noConversion"/>
  </si>
  <si>
    <r>
      <t xml:space="preserve">Haibo Xiao </t>
    </r>
    <r>
      <rPr>
        <i/>
        <vertAlign val="superscript"/>
        <sz val="12"/>
        <color theme="1"/>
        <rFont val="Times New Roman"/>
        <family val="1"/>
      </rPr>
      <t>a</t>
    </r>
    <r>
      <rPr>
        <vertAlign val="superscript"/>
        <sz val="12"/>
        <color theme="1"/>
        <rFont val="Times New Roman"/>
        <family val="1"/>
      </rPr>
      <t>,</t>
    </r>
    <r>
      <rPr>
        <i/>
        <vertAlign val="superscript"/>
        <sz val="12"/>
        <color theme="1"/>
        <rFont val="Times New Roman"/>
        <family val="1"/>
      </rPr>
      <t xml:space="preserve"> b</t>
    </r>
    <r>
      <rPr>
        <sz val="12"/>
        <color theme="1"/>
        <rFont val="Times New Roman"/>
        <family val="1"/>
      </rPr>
      <t>, Baoyun Gao</t>
    </r>
    <r>
      <rPr>
        <i/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, Bin Liu </t>
    </r>
    <r>
      <rPr>
        <i/>
        <vertAlign val="superscript"/>
        <sz val="12"/>
        <color theme="1"/>
        <rFont val="Times New Roman"/>
        <family val="1"/>
      </rPr>
      <t>a*</t>
    </r>
    <r>
      <rPr>
        <sz val="12"/>
        <color theme="1"/>
        <rFont val="Times New Roman"/>
        <family val="1"/>
      </rPr>
      <t>, Sheng Cao</t>
    </r>
    <r>
      <rPr>
        <i/>
        <vertAlign val="super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>, Shitong Peng</t>
    </r>
    <r>
      <rPr>
        <i/>
        <vertAlign val="superscript"/>
        <sz val="12"/>
        <color theme="1"/>
        <rFont val="Times New Roman"/>
        <family val="1"/>
      </rPr>
      <t>c*</t>
    </r>
  </si>
  <si>
    <r>
      <t xml:space="preserve">a </t>
    </r>
    <r>
      <rPr>
        <sz val="12"/>
        <color theme="1"/>
        <rFont val="Times New Roman"/>
        <family val="1"/>
      </rPr>
      <t>State Key Laboratory of Powder Metallurgy, Central South University, Changsha, 410083, China</t>
    </r>
  </si>
  <si>
    <r>
      <t xml:space="preserve">b </t>
    </r>
    <r>
      <rPr>
        <sz val="12"/>
        <color theme="1"/>
        <rFont val="Times New Roman"/>
        <family val="1"/>
      </rPr>
      <t>Peshing New Metal (Changzhou) Co., Ltd., Changzhou, 213245, China</t>
    </r>
  </si>
  <si>
    <r>
      <t xml:space="preserve">c </t>
    </r>
    <r>
      <rPr>
        <sz val="12"/>
        <color theme="1"/>
        <rFont val="Times New Roman"/>
        <family val="1"/>
      </rPr>
      <t>Department of Mechanical Engineering, Shantou University, Shantou 515063, China</t>
    </r>
  </si>
  <si>
    <r>
      <t xml:space="preserve">d </t>
    </r>
    <r>
      <rPr>
        <sz val="12"/>
        <color theme="1"/>
        <rFont val="Times New Roman"/>
        <family val="1"/>
      </rPr>
      <t>Institute of Advanced Wear &amp; Corrosion Resistant and Functional Materials, College of Chemistry and Materials Science, Jinan University, Guangzhou, 510632, China</t>
    </r>
  </si>
  <si>
    <t>* Corresponding author, E-mail address: binliu@csu.edu.cn; shtpeng@stu.edu.cn</t>
    <phoneticPr fontId="1" type="noConversion"/>
  </si>
  <si>
    <t>Included are:</t>
    <phoneticPr fontId="1" type="noConversion"/>
  </si>
  <si>
    <t>1. Critical parameters in energy model</t>
    <phoneticPr fontId="1" type="noConversion"/>
  </si>
  <si>
    <t>2. Simulated data as training and test data</t>
    <phoneticPr fontId="1" type="noConversion"/>
  </si>
  <si>
    <t>Life cycle assessment of metal powder production: a Bayesian stochastic Kriging model-based autonomous estimation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</si>
</sst>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rgb="FF000000"/>
      <name val="Calibri"/>
      <family val="2"/>
    </font>
    <font>
      <sz val="11"/>
      <color theme="1"/>
      <name val="宋体"/>
      <family val="1"/>
      <charset val="134"/>
    </font>
    <font>
      <sz val="11"/>
      <color theme="1"/>
      <name val="Segoe UI Symbol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8"/>
      <name val="Times New Roman"/>
      <family val="1"/>
    </font>
    <font>
      <sz val="12"/>
      <color theme="5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176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76" fontId="2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53732</xdr:rowOff>
    </xdr:from>
    <xdr:to>
      <xdr:col>12</xdr:col>
      <xdr:colOff>415193</xdr:colOff>
      <xdr:row>4</xdr:row>
      <xdr:rowOff>146539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F25277-5BE5-A5D9-5611-C5F98197CF29}"/>
            </a:ext>
          </a:extLst>
        </xdr:cNvPr>
        <xdr:cNvSpPr txBox="1"/>
      </xdr:nvSpPr>
      <xdr:spPr>
        <a:xfrm>
          <a:off x="114300" y="53732"/>
          <a:ext cx="10197124" cy="7961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/>
            <a:t>Basic</a:t>
          </a:r>
          <a:r>
            <a:rPr lang="en-US" altLang="zh-CN" sz="1100" baseline="0"/>
            <a:t> parameters:</a:t>
          </a:r>
        </a:p>
        <a:p>
          <a:r>
            <a:rPr lang="en-US" altLang="zh-CN" sz="1100"/>
            <a:t>Molar mass of argon: </a:t>
          </a:r>
          <a:r>
            <a:rPr lang="en-US" altLang="zh-CN" sz="1100" i="1"/>
            <a:t>M</a:t>
          </a:r>
          <a:r>
            <a:rPr lang="en-US" altLang="zh-CN" sz="1100"/>
            <a:t> = 39.95 g/mol; m_EIGA</a:t>
          </a:r>
          <a:r>
            <a:rPr lang="en-US" altLang="zh-CN" sz="1100" baseline="0"/>
            <a:t> = 2.75 kg; m_VIGA = 4 kg;</a:t>
          </a:r>
          <a:endParaRPr lang="en-US" altLang="zh-CN" sz="1100"/>
        </a:p>
        <a:p>
          <a:r>
            <a:rPr lang="en-US" altLang="zh-CN" sz="1100"/>
            <a:t>Initial</a:t>
          </a:r>
          <a:r>
            <a:rPr lang="en-US" altLang="zh-CN" sz="1100" baseline="0"/>
            <a:t> pressure: </a:t>
          </a:r>
          <a:r>
            <a:rPr lang="en-US" altLang="zh-CN" sz="1100" i="1" baseline="0"/>
            <a:t>Pi</a:t>
          </a:r>
          <a:r>
            <a:rPr lang="en-US" altLang="zh-CN" sz="1100" baseline="0"/>
            <a:t> = 0.1 MPa; Final pressure: </a:t>
          </a:r>
          <a:r>
            <a:rPr lang="en-US" altLang="zh-CN" sz="1100" i="1" baseline="0"/>
            <a:t>Pf</a:t>
          </a:r>
          <a:r>
            <a:rPr lang="en-US" altLang="zh-CN" sz="1100" baseline="0"/>
            <a:t> = 6.1 MPa; Room temperature: T = </a:t>
          </a:r>
          <a:r>
            <a:rPr lang="en-US" altLang="zh-CN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298.15 K; Adiabatic index: </a:t>
          </a:r>
          <a:r>
            <a:rPr lang="en-US" altLang="zh-CN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γ </a:t>
          </a:r>
          <a:r>
            <a:rPr lang="en-US" altLang="zh-CN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1.67; Universal gas constant </a:t>
          </a:r>
          <a:r>
            <a:rPr lang="en-US" altLang="zh-CN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</a:t>
          </a:r>
          <a:r>
            <a:rPr lang="en-US" altLang="zh-CN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8.31 J/(mol·K);</a:t>
          </a:r>
        </a:p>
        <a:p>
          <a:r>
            <a:rPr lang="en-US" altLang="zh-CN" sz="1100"/>
            <a:t>Efficiency of heating process: </a:t>
          </a:r>
          <a:r>
            <a:rPr lang="el-GR" altLang="zh-CN" sz="1100" i="1"/>
            <a:t>η</a:t>
          </a:r>
          <a:r>
            <a:rPr lang="en-US" altLang="zh-CN" sz="1100"/>
            <a:t>_heat</a:t>
          </a:r>
          <a:r>
            <a:rPr lang="en-US" altLang="zh-CN" sz="1100" baseline="0"/>
            <a:t> is ~50%, </a:t>
          </a:r>
          <a:r>
            <a:rPr lang="el-GR" altLang="zh-CN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η</a:t>
          </a:r>
          <a:r>
            <a:rPr lang="en-US" altLang="zh-CN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_comp</a:t>
          </a:r>
          <a:r>
            <a:rPr lang="en-US" altLang="zh-CN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~25%, </a:t>
          </a:r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P17"/>
  <sheetViews>
    <sheetView showGridLines="0" tabSelected="1" zoomScale="130" zoomScaleNormal="130" workbookViewId="0">
      <selection activeCell="H22" sqref="H22"/>
    </sheetView>
  </sheetViews>
  <sheetFormatPr defaultRowHeight="14" x14ac:dyDescent="0.3"/>
  <sheetData>
    <row r="4" spans="3:16" ht="18" x14ac:dyDescent="0.3">
      <c r="C4" s="19" t="s">
        <v>44</v>
      </c>
    </row>
    <row r="5" spans="3:16" ht="22.5" x14ac:dyDescent="0.3">
      <c r="C5" s="25" t="s">
        <v>54</v>
      </c>
    </row>
    <row r="6" spans="3:16" ht="18.5" x14ac:dyDescent="0.3">
      <c r="C6" s="23" t="s">
        <v>45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3:16" x14ac:dyDescent="0.3"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3:16" ht="18.5" x14ac:dyDescent="0.3">
      <c r="C8" s="24" t="s">
        <v>46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3:16" ht="18.5" x14ac:dyDescent="0.3">
      <c r="C9" s="24" t="s">
        <v>47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3:16" ht="18.5" x14ac:dyDescent="0.3">
      <c r="C10" s="24" t="s">
        <v>48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3:16" ht="18.5" x14ac:dyDescent="0.3">
      <c r="C11" s="24" t="s">
        <v>49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</row>
    <row r="12" spans="3:16" x14ac:dyDescent="0.3"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3:16" ht="15.5" x14ac:dyDescent="0.3">
      <c r="C13" s="20" t="s">
        <v>50</v>
      </c>
    </row>
    <row r="15" spans="3:16" ht="15.5" x14ac:dyDescent="0.3">
      <c r="C15" s="23" t="s">
        <v>51</v>
      </c>
    </row>
    <row r="16" spans="3:16" ht="15.5" x14ac:dyDescent="0.35">
      <c r="D16" s="26" t="s">
        <v>52</v>
      </c>
    </row>
    <row r="17" spans="4:4" ht="15.5" x14ac:dyDescent="0.35">
      <c r="D17" s="27" t="s">
        <v>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2F2B-D624-4BD4-93AD-E3C59002C4DB}">
  <sheetPr>
    <tabColor theme="8"/>
  </sheetPr>
  <dimension ref="A6:E41"/>
  <sheetViews>
    <sheetView zoomScale="130" zoomScaleNormal="130" workbookViewId="0">
      <selection activeCell="H24" sqref="H24"/>
    </sheetView>
  </sheetViews>
  <sheetFormatPr defaultRowHeight="14" x14ac:dyDescent="0.3"/>
  <cols>
    <col min="1" max="1" width="15.5" style="1" customWidth="1"/>
    <col min="2" max="2" width="15.25" style="1" customWidth="1"/>
    <col min="3" max="3" width="11.33203125" style="1" customWidth="1"/>
    <col min="4" max="4" width="10.83203125" style="1" customWidth="1"/>
    <col min="5" max="5" width="16.33203125" style="1" customWidth="1"/>
    <col min="6" max="16384" width="8.6640625" style="1"/>
  </cols>
  <sheetData>
    <row r="6" spans="2:5" x14ac:dyDescent="0.3">
      <c r="B6" s="18" t="s">
        <v>41</v>
      </c>
      <c r="C6" s="18" t="s">
        <v>40</v>
      </c>
    </row>
    <row r="7" spans="2:5" x14ac:dyDescent="0.3">
      <c r="B7" s="11" t="s">
        <v>4</v>
      </c>
      <c r="C7" s="11">
        <v>6.1</v>
      </c>
    </row>
    <row r="8" spans="2:5" x14ac:dyDescent="0.3">
      <c r="B8" s="11" t="s">
        <v>5</v>
      </c>
      <c r="C8" s="11">
        <v>0.1</v>
      </c>
    </row>
    <row r="9" spans="2:5" ht="14.5" x14ac:dyDescent="0.35">
      <c r="B9" s="17" t="s">
        <v>6</v>
      </c>
      <c r="C9" s="11">
        <v>1.67</v>
      </c>
    </row>
    <row r="10" spans="2:5" x14ac:dyDescent="0.3">
      <c r="B10" s="11" t="s">
        <v>7</v>
      </c>
      <c r="C10" s="11">
        <v>8.31</v>
      </c>
    </row>
    <row r="11" spans="2:5" x14ac:dyDescent="0.3">
      <c r="B11" s="11" t="s">
        <v>8</v>
      </c>
      <c r="C11" s="11">
        <v>298.14999999999998</v>
      </c>
    </row>
    <row r="12" spans="2:5" x14ac:dyDescent="0.3">
      <c r="B12" s="14" t="s">
        <v>9</v>
      </c>
      <c r="C12" s="14">
        <v>39.950000000000003</v>
      </c>
    </row>
    <row r="16" spans="2:5" ht="14.5" x14ac:dyDescent="0.3">
      <c r="C16" s="3"/>
      <c r="E16" s="3"/>
    </row>
    <row r="17" spans="1:5" x14ac:dyDescent="0.3">
      <c r="A17" s="29" t="s">
        <v>18</v>
      </c>
      <c r="B17" s="29" t="s">
        <v>1</v>
      </c>
      <c r="C17" s="28" t="s">
        <v>10</v>
      </c>
      <c r="D17" s="28"/>
      <c r="E17" s="29" t="s">
        <v>11</v>
      </c>
    </row>
    <row r="18" spans="1:5" x14ac:dyDescent="0.3">
      <c r="A18" s="30"/>
      <c r="B18" s="30"/>
      <c r="C18" s="14" t="s">
        <v>2</v>
      </c>
      <c r="D18" s="14" t="s">
        <v>3</v>
      </c>
      <c r="E18" s="30"/>
    </row>
    <row r="19" spans="1:5" x14ac:dyDescent="0.3">
      <c r="A19" s="11">
        <v>1</v>
      </c>
      <c r="B19" s="12" t="s">
        <v>0</v>
      </c>
      <c r="C19" s="13">
        <f>1.5*((1965.38-298.15)*0.7364+335.11)*1000/1000000</f>
        <v>2.3442872580000005</v>
      </c>
      <c r="D19" s="13">
        <f>1.5*(1950.4*0.745+405.52)/1000</f>
        <v>2.787852</v>
      </c>
      <c r="E19" s="13">
        <f>2.75*1000/C12*C10/(C9-1)*C11*((C7/C8)^((C9-1)/C9)-1)/1000000</f>
        <v>1.069932607824295</v>
      </c>
    </row>
    <row r="20" spans="1:5" x14ac:dyDescent="0.3">
      <c r="A20" s="11">
        <v>2</v>
      </c>
      <c r="B20" s="12" t="s">
        <v>12</v>
      </c>
      <c r="C20" s="13">
        <v>2.1590424419999996</v>
      </c>
      <c r="D20" s="13">
        <v>2.7247474920000001</v>
      </c>
      <c r="E20" s="13">
        <f>2.75*1000/C12*C10/(C9-1)*C11*((C7/C8)^((C9-1)/C9)-1)/1000000</f>
        <v>1.069932607824295</v>
      </c>
    </row>
    <row r="21" spans="1:5" x14ac:dyDescent="0.3">
      <c r="A21" s="11">
        <v>3</v>
      </c>
      <c r="B21" s="12" t="s">
        <v>13</v>
      </c>
      <c r="C21" s="13">
        <v>1.66288791</v>
      </c>
      <c r="D21" s="13">
        <v>1.8125444939999997</v>
      </c>
      <c r="E21" s="13">
        <f>4*1000/C12*C10/(C9-1)*C11*((C7/C8)^((C9-1)/C9)-1)/1000000</f>
        <v>1.5562656113807924</v>
      </c>
    </row>
    <row r="22" spans="1:5" x14ac:dyDescent="0.3">
      <c r="A22" s="11">
        <v>4</v>
      </c>
      <c r="B22" s="12" t="s">
        <v>14</v>
      </c>
      <c r="C22" s="13">
        <v>1.5327812700000001</v>
      </c>
      <c r="D22" s="13">
        <v>1.7431104690000003</v>
      </c>
      <c r="E22" s="13">
        <f>2.75*1000/C12*C10/(C9-1)*C11*((C7/C8)^((C9-1)/C9)-1)/1000000</f>
        <v>1.069932607824295</v>
      </c>
    </row>
    <row r="23" spans="1:5" x14ac:dyDescent="0.3">
      <c r="A23" s="11">
        <v>5</v>
      </c>
      <c r="B23" s="12" t="s">
        <v>15</v>
      </c>
      <c r="C23" s="13">
        <v>1.4208296295000002</v>
      </c>
      <c r="D23" s="13">
        <v>1.7498084550000002</v>
      </c>
      <c r="E23" s="13">
        <f>2.75*1000/C12*C10/(C9-1)*C11*((C7/C8)^((C9-1)/C9)-1)/1000000</f>
        <v>1.069932607824295</v>
      </c>
    </row>
    <row r="24" spans="1:5" x14ac:dyDescent="0.3">
      <c r="A24" s="11">
        <v>6</v>
      </c>
      <c r="B24" s="12" t="s">
        <v>16</v>
      </c>
      <c r="C24" s="13">
        <v>1.3143373200000001</v>
      </c>
      <c r="D24" s="13">
        <v>1.5227341139999999</v>
      </c>
      <c r="E24" s="13">
        <f>4*1000/C12*C10/(C9-1)*C11*((C7/C8)^((C9-1)/C9)-1)/1000000</f>
        <v>1.5562656113807924</v>
      </c>
    </row>
    <row r="25" spans="1:5" x14ac:dyDescent="0.3">
      <c r="A25" s="14">
        <v>7</v>
      </c>
      <c r="B25" s="15" t="s">
        <v>17</v>
      </c>
      <c r="C25" s="16">
        <v>1.3939878960000005</v>
      </c>
      <c r="D25" s="16">
        <v>1.6776969315000001</v>
      </c>
      <c r="E25" s="16">
        <f>4*1000/C12*C10/(C9-1)*C11*((C7/C8)^((C9-1)/C9)-1)/1000000</f>
        <v>1.5562656113807924</v>
      </c>
    </row>
    <row r="26" spans="1:5" x14ac:dyDescent="0.3">
      <c r="A26" s="2"/>
    </row>
    <row r="27" spans="1:5" x14ac:dyDescent="0.3">
      <c r="A27" s="2"/>
    </row>
    <row r="29" spans="1:5" x14ac:dyDescent="0.3">
      <c r="A29" s="2"/>
    </row>
    <row r="30" spans="1:5" x14ac:dyDescent="0.3">
      <c r="A30" s="2"/>
    </row>
    <row r="31" spans="1:5" x14ac:dyDescent="0.3">
      <c r="A31" s="2"/>
    </row>
    <row r="32" spans="1:5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2"/>
    </row>
    <row r="40" spans="1:1" x14ac:dyDescent="0.3">
      <c r="A40" s="2"/>
    </row>
    <row r="41" spans="1:1" x14ac:dyDescent="0.3">
      <c r="A41" s="2"/>
    </row>
  </sheetData>
  <mergeCells count="4">
    <mergeCell ref="C17:D17"/>
    <mergeCell ref="A17:A18"/>
    <mergeCell ref="B17:B18"/>
    <mergeCell ref="E17:E18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DBEAC-F3B1-4B54-B524-36A93DBC10BE}">
  <sheetPr>
    <tabColor theme="5" tint="0.39997558519241921"/>
  </sheetPr>
  <dimension ref="A1:G51"/>
  <sheetViews>
    <sheetView zoomScale="130" zoomScaleNormal="130" workbookViewId="0">
      <selection activeCell="H27" sqref="H27"/>
    </sheetView>
  </sheetViews>
  <sheetFormatPr defaultRowHeight="14" x14ac:dyDescent="0.3"/>
  <cols>
    <col min="1" max="1" width="8.6640625" style="4"/>
    <col min="2" max="2" width="9.4140625" style="4" customWidth="1"/>
    <col min="3" max="3" width="15.75" style="4" customWidth="1"/>
    <col min="4" max="4" width="11.6640625" style="4" customWidth="1"/>
    <col min="5" max="5" width="14" style="4" customWidth="1"/>
    <col min="6" max="6" width="15.9140625" style="4" customWidth="1"/>
    <col min="7" max="7" width="16.9140625" style="4" customWidth="1"/>
    <col min="8" max="16384" width="8.6640625" style="4"/>
  </cols>
  <sheetData>
    <row r="1" spans="1:7" x14ac:dyDescent="0.3">
      <c r="A1" s="31" t="s">
        <v>26</v>
      </c>
      <c r="B1" s="31"/>
    </row>
    <row r="2" spans="1:7" ht="28" customHeight="1" x14ac:dyDescent="0.45">
      <c r="A2" s="8" t="s">
        <v>19</v>
      </c>
      <c r="B2" s="7" t="s">
        <v>24</v>
      </c>
      <c r="C2" s="7" t="s">
        <v>25</v>
      </c>
      <c r="D2" s="7" t="s">
        <v>23</v>
      </c>
      <c r="E2" s="7" t="s">
        <v>21</v>
      </c>
      <c r="F2" s="7" t="s">
        <v>20</v>
      </c>
      <c r="G2" s="7" t="s">
        <v>22</v>
      </c>
    </row>
    <row r="3" spans="1:7" x14ac:dyDescent="0.3">
      <c r="A3" s="6">
        <v>1</v>
      </c>
      <c r="B3" s="6">
        <v>0.637785083951105</v>
      </c>
      <c r="C3" s="6">
        <v>497.72938144255897</v>
      </c>
      <c r="D3" s="6">
        <v>1629.12758370397</v>
      </c>
      <c r="E3" s="6">
        <v>1</v>
      </c>
      <c r="F3" s="6">
        <v>9.5006309208357909</v>
      </c>
      <c r="G3" s="6">
        <v>0.87748023556755395</v>
      </c>
    </row>
    <row r="4" spans="1:7" x14ac:dyDescent="0.3">
      <c r="A4" s="6">
        <v>2</v>
      </c>
      <c r="B4" s="6">
        <v>0.52710910696387903</v>
      </c>
      <c r="C4" s="6">
        <v>251.55648985451401</v>
      </c>
      <c r="D4" s="6">
        <v>1533.9549249040199</v>
      </c>
      <c r="E4" s="6">
        <v>1</v>
      </c>
      <c r="F4" s="6">
        <v>8.3204753646542908</v>
      </c>
      <c r="G4" s="6">
        <v>0.64815909297210395</v>
      </c>
    </row>
    <row r="5" spans="1:7" x14ac:dyDescent="0.3">
      <c r="A5" s="6">
        <v>3</v>
      </c>
      <c r="B5" s="6">
        <v>0.64626090381717904</v>
      </c>
      <c r="C5" s="6">
        <v>263.47574082574903</v>
      </c>
      <c r="D5" s="6">
        <v>1768.8251555131001</v>
      </c>
      <c r="E5" s="6">
        <v>1</v>
      </c>
      <c r="F5" s="6">
        <v>10.708041574124801</v>
      </c>
      <c r="G5" s="6">
        <v>0.43031135192652198</v>
      </c>
    </row>
    <row r="6" spans="1:7" x14ac:dyDescent="0.3">
      <c r="A6" s="6">
        <v>4</v>
      </c>
      <c r="B6" s="6">
        <v>0.60732562124995904</v>
      </c>
      <c r="C6" s="6">
        <v>546.03029040021102</v>
      </c>
      <c r="D6" s="6">
        <v>1482.0670723610599</v>
      </c>
      <c r="E6" s="6">
        <v>1</v>
      </c>
      <c r="F6" s="6">
        <v>10.513799315046301</v>
      </c>
      <c r="G6" s="6">
        <v>0.40797083086880498</v>
      </c>
    </row>
    <row r="7" spans="1:7" x14ac:dyDescent="0.3">
      <c r="A7" s="6">
        <v>5</v>
      </c>
      <c r="B7" s="6">
        <v>0.56497357037109897</v>
      </c>
      <c r="C7" s="6">
        <v>547.83800541317498</v>
      </c>
      <c r="D7" s="6">
        <v>1444.38464314055</v>
      </c>
      <c r="E7" s="6">
        <v>0</v>
      </c>
      <c r="F7" s="6">
        <v>7.7182793793183997</v>
      </c>
      <c r="G7" s="6">
        <v>0.28307156487410701</v>
      </c>
    </row>
    <row r="8" spans="1:7" x14ac:dyDescent="0.3">
      <c r="A8" s="6">
        <v>6</v>
      </c>
      <c r="B8" s="6">
        <v>0.64626090381717904</v>
      </c>
      <c r="C8" s="6">
        <v>263.47574082574903</v>
      </c>
      <c r="D8" s="6">
        <v>1768.8251555131001</v>
      </c>
      <c r="E8" s="6">
        <v>1</v>
      </c>
      <c r="F8" s="6">
        <v>9.9770229984397396</v>
      </c>
      <c r="G8" s="6">
        <v>0.43031135192652198</v>
      </c>
    </row>
    <row r="9" spans="1:7" x14ac:dyDescent="0.3">
      <c r="A9" s="6">
        <v>7</v>
      </c>
      <c r="B9" s="6">
        <v>0.58255056062850497</v>
      </c>
      <c r="C9" s="6">
        <v>313.50438331875802</v>
      </c>
      <c r="D9" s="6">
        <v>954.19093829446797</v>
      </c>
      <c r="E9" s="6">
        <v>0</v>
      </c>
      <c r="F9" s="6">
        <v>6.1255043647957104</v>
      </c>
      <c r="G9" s="6">
        <v>0.11172473106766501</v>
      </c>
    </row>
    <row r="10" spans="1:7" x14ac:dyDescent="0.3">
      <c r="A10" s="6">
        <v>8</v>
      </c>
      <c r="B10" s="6">
        <v>0.74049116445133201</v>
      </c>
      <c r="C10" s="6">
        <v>478.75375021404398</v>
      </c>
      <c r="D10" s="6">
        <v>1585.0435132003399</v>
      </c>
      <c r="E10" s="6">
        <v>1</v>
      </c>
      <c r="F10" s="6">
        <v>10.5259507920183</v>
      </c>
      <c r="G10" s="6">
        <v>0.30190051769551002</v>
      </c>
    </row>
    <row r="11" spans="1:7" x14ac:dyDescent="0.3">
      <c r="A11" s="6">
        <v>9</v>
      </c>
      <c r="B11" s="6">
        <v>0.53711625573585198</v>
      </c>
      <c r="C11" s="6">
        <v>438.34109672347898</v>
      </c>
      <c r="D11" s="6">
        <v>1122.86723130358</v>
      </c>
      <c r="E11" s="6">
        <v>0</v>
      </c>
      <c r="F11" s="6">
        <v>6.7500264334559104</v>
      </c>
      <c r="G11" s="6">
        <v>0.11236220291532099</v>
      </c>
    </row>
    <row r="12" spans="1:7" x14ac:dyDescent="0.3">
      <c r="A12" s="6">
        <v>10</v>
      </c>
      <c r="B12" s="6">
        <v>0.61641560209127799</v>
      </c>
      <c r="C12" s="6">
        <v>329.29253992787699</v>
      </c>
      <c r="D12" s="6">
        <v>1599.8316161790799</v>
      </c>
      <c r="E12" s="6">
        <v>1</v>
      </c>
      <c r="F12" s="6">
        <v>10.1415846594975</v>
      </c>
      <c r="G12" s="6">
        <v>0.53997680845904905</v>
      </c>
    </row>
    <row r="13" spans="1:7" x14ac:dyDescent="0.3">
      <c r="A13" s="6">
        <v>11</v>
      </c>
      <c r="B13" s="6">
        <v>0.71099987786873398</v>
      </c>
      <c r="C13" s="6">
        <v>302.78557399400103</v>
      </c>
      <c r="D13" s="6">
        <v>1172.5793661943001</v>
      </c>
      <c r="E13" s="6">
        <v>0</v>
      </c>
      <c r="F13" s="6">
        <v>6.6775121960582702</v>
      </c>
      <c r="G13" s="6">
        <v>9.4343613842904198E-2</v>
      </c>
    </row>
    <row r="14" spans="1:7" x14ac:dyDescent="0.3">
      <c r="A14" s="6">
        <v>12</v>
      </c>
      <c r="B14" s="6">
        <v>0.56497357037109897</v>
      </c>
      <c r="C14" s="6">
        <v>547.83800541317498</v>
      </c>
      <c r="D14" s="6">
        <v>1444.38464314055</v>
      </c>
      <c r="E14" s="6">
        <v>0</v>
      </c>
      <c r="F14" s="6">
        <v>7.9352490448477502</v>
      </c>
      <c r="G14" s="6">
        <v>0.28307156487410701</v>
      </c>
    </row>
    <row r="15" spans="1:7" x14ac:dyDescent="0.3">
      <c r="A15" s="6">
        <v>13</v>
      </c>
      <c r="B15" s="6">
        <v>0.67478338982530195</v>
      </c>
      <c r="C15" s="6">
        <v>494.802541850105</v>
      </c>
      <c r="D15" s="6">
        <v>1330.97741457391</v>
      </c>
      <c r="E15" s="6">
        <v>0</v>
      </c>
      <c r="F15" s="6">
        <v>8.20325962242371</v>
      </c>
      <c r="G15" s="6">
        <v>0.15112019336805901</v>
      </c>
    </row>
    <row r="16" spans="1:7" x14ac:dyDescent="0.3">
      <c r="A16" s="6">
        <v>14</v>
      </c>
      <c r="B16" s="6">
        <v>0.64996977395821398</v>
      </c>
      <c r="C16" s="6">
        <v>383.49692172285302</v>
      </c>
      <c r="D16" s="6">
        <v>863.88697978520702</v>
      </c>
      <c r="E16" s="6">
        <v>1</v>
      </c>
      <c r="F16" s="6">
        <v>7.7959250136633598</v>
      </c>
      <c r="G16" s="6">
        <v>0.22317627992804101</v>
      </c>
    </row>
    <row r="17" spans="1:7" x14ac:dyDescent="0.3">
      <c r="A17" s="6">
        <v>15</v>
      </c>
      <c r="B17" s="6">
        <v>0.54217256967806804</v>
      </c>
      <c r="C17" s="6">
        <v>480.54226907349999</v>
      </c>
      <c r="D17" s="6">
        <v>1246.7534678731199</v>
      </c>
      <c r="E17" s="6">
        <v>1</v>
      </c>
      <c r="F17" s="6">
        <v>9.2329045835871408</v>
      </c>
      <c r="G17" s="6">
        <v>0.302050855970801</v>
      </c>
    </row>
    <row r="18" spans="1:7" x14ac:dyDescent="0.3">
      <c r="A18" s="6">
        <v>16</v>
      </c>
      <c r="B18" s="6">
        <v>0.69751133924485997</v>
      </c>
      <c r="C18" s="6">
        <v>384.59987489359997</v>
      </c>
      <c r="D18" s="6">
        <v>1206.59241443</v>
      </c>
      <c r="E18" s="6">
        <v>0</v>
      </c>
      <c r="F18" s="6">
        <v>7.2936353566192604</v>
      </c>
      <c r="G18" s="6">
        <v>0.28522959080867799</v>
      </c>
    </row>
    <row r="19" spans="1:7" x14ac:dyDescent="0.3">
      <c r="A19" s="6">
        <v>17</v>
      </c>
      <c r="B19" s="6">
        <v>0.51704510920675895</v>
      </c>
      <c r="C19" s="6">
        <v>425.94983282511703</v>
      </c>
      <c r="D19" s="6">
        <v>1555.8739059040099</v>
      </c>
      <c r="E19" s="6">
        <v>1</v>
      </c>
      <c r="F19" s="6">
        <v>9.64478915680162</v>
      </c>
      <c r="G19" s="6">
        <v>0.60774632511843096</v>
      </c>
    </row>
    <row r="20" spans="1:7" x14ac:dyDescent="0.3">
      <c r="A20" s="6">
        <v>18</v>
      </c>
      <c r="B20" s="6">
        <v>0.60732562124995904</v>
      </c>
      <c r="C20" s="6">
        <v>546.03029040021102</v>
      </c>
      <c r="D20" s="6">
        <v>1482.0670723610599</v>
      </c>
      <c r="E20" s="6">
        <v>1</v>
      </c>
      <c r="F20" s="6">
        <v>9.3352010914817498</v>
      </c>
      <c r="G20" s="6">
        <v>0.40797083086880498</v>
      </c>
    </row>
    <row r="21" spans="1:7" x14ac:dyDescent="0.3">
      <c r="A21" s="6">
        <v>19</v>
      </c>
      <c r="B21" s="6">
        <v>0.60193254044315903</v>
      </c>
      <c r="C21" s="6">
        <v>274.57473171697899</v>
      </c>
      <c r="D21" s="6">
        <v>1352.00697328366</v>
      </c>
      <c r="E21" s="6">
        <v>0</v>
      </c>
      <c r="F21" s="6">
        <v>6.4807347917782501</v>
      </c>
      <c r="G21" s="6">
        <v>0.28276406285631001</v>
      </c>
    </row>
    <row r="22" spans="1:7" x14ac:dyDescent="0.3">
      <c r="A22" s="6">
        <v>20</v>
      </c>
      <c r="B22" s="6">
        <v>0.60732562124995904</v>
      </c>
      <c r="C22" s="6">
        <v>546.03029040021102</v>
      </c>
      <c r="D22" s="6">
        <v>1482.0670723610599</v>
      </c>
      <c r="E22" s="6">
        <v>1</v>
      </c>
      <c r="F22" s="6">
        <v>10.1268125060858</v>
      </c>
      <c r="G22" s="6">
        <v>0.40797083086880498</v>
      </c>
    </row>
    <row r="23" spans="1:7" x14ac:dyDescent="0.3">
      <c r="A23" s="6">
        <v>21</v>
      </c>
      <c r="B23" s="6">
        <v>0.55175798701826895</v>
      </c>
      <c r="C23" s="6">
        <v>488.00890047423002</v>
      </c>
      <c r="D23" s="6">
        <v>1874.4659944303401</v>
      </c>
      <c r="E23" s="6">
        <v>1</v>
      </c>
      <c r="F23" s="6">
        <v>10.610086084961599</v>
      </c>
      <c r="G23" s="6">
        <v>0.22495433072702001</v>
      </c>
    </row>
    <row r="24" spans="1:7" x14ac:dyDescent="0.3">
      <c r="A24" s="6">
        <v>22</v>
      </c>
      <c r="B24" s="6">
        <v>0.56497357037109897</v>
      </c>
      <c r="C24" s="6">
        <v>547.83800541317498</v>
      </c>
      <c r="D24" s="6">
        <v>1444.38464314055</v>
      </c>
      <c r="E24" s="6">
        <v>0</v>
      </c>
      <c r="F24" s="6">
        <v>8.0098626054978208</v>
      </c>
      <c r="G24" s="6">
        <v>0.28307156487410701</v>
      </c>
    </row>
    <row r="25" spans="1:7" x14ac:dyDescent="0.3">
      <c r="A25" s="6">
        <v>23</v>
      </c>
      <c r="B25" s="6">
        <v>0.57388354904121897</v>
      </c>
      <c r="C25" s="6">
        <v>288.59063114063503</v>
      </c>
      <c r="D25" s="6">
        <v>1798.24710066085</v>
      </c>
      <c r="E25" s="6">
        <v>1</v>
      </c>
      <c r="F25" s="6">
        <v>9.33179703494352</v>
      </c>
      <c r="G25" s="6">
        <v>0.25795470490063899</v>
      </c>
    </row>
    <row r="26" spans="1:7" x14ac:dyDescent="0.3">
      <c r="A26" s="6">
        <v>24</v>
      </c>
      <c r="B26" s="6">
        <v>0.54968418752473003</v>
      </c>
      <c r="C26" s="6">
        <v>366.517207665667</v>
      </c>
      <c r="D26" s="6">
        <v>1964.1515978696</v>
      </c>
      <c r="E26" s="6">
        <v>0</v>
      </c>
      <c r="F26" s="6">
        <v>8.9230271104471193</v>
      </c>
      <c r="G26" s="6">
        <v>0.31231520802780899</v>
      </c>
    </row>
    <row r="27" spans="1:7" x14ac:dyDescent="0.3">
      <c r="A27" s="9">
        <v>25</v>
      </c>
      <c r="B27" s="9">
        <v>0.69751133924485997</v>
      </c>
      <c r="C27" s="9">
        <v>384.59987489359997</v>
      </c>
      <c r="D27" s="9">
        <v>1206.59241443</v>
      </c>
      <c r="E27" s="9">
        <v>0</v>
      </c>
      <c r="F27" s="9">
        <v>8.1245350905561509</v>
      </c>
      <c r="G27" s="9" t="s">
        <v>43</v>
      </c>
    </row>
    <row r="28" spans="1:7" x14ac:dyDescent="0.3">
      <c r="A28" s="9">
        <v>26</v>
      </c>
      <c r="B28" s="9">
        <v>0.61641560209127799</v>
      </c>
      <c r="C28" s="9">
        <v>329.29253992787699</v>
      </c>
      <c r="D28" s="9">
        <v>1599.8316161790799</v>
      </c>
      <c r="E28" s="9">
        <v>1</v>
      </c>
      <c r="F28" s="9">
        <v>9.3908258056244502</v>
      </c>
      <c r="G28" s="9" t="s">
        <v>43</v>
      </c>
    </row>
    <row r="29" spans="1:7" x14ac:dyDescent="0.3">
      <c r="A29" s="9">
        <v>27</v>
      </c>
      <c r="B29" s="9">
        <v>0.56908632907455603</v>
      </c>
      <c r="C29" s="9">
        <v>439.14355684878399</v>
      </c>
      <c r="D29" s="9">
        <v>1499.7659373055701</v>
      </c>
      <c r="E29" s="9">
        <v>1</v>
      </c>
      <c r="F29" s="9">
        <v>9.9805616242470094</v>
      </c>
      <c r="G29" s="9" t="s">
        <v>43</v>
      </c>
    </row>
    <row r="30" spans="1:7" x14ac:dyDescent="0.3">
      <c r="A30" s="9">
        <v>28</v>
      </c>
      <c r="B30" s="9">
        <v>0.56908632907455603</v>
      </c>
      <c r="C30" s="9">
        <v>439.14355684878399</v>
      </c>
      <c r="D30" s="9">
        <v>1499.7659373055701</v>
      </c>
      <c r="E30" s="9">
        <v>1</v>
      </c>
      <c r="F30" s="9">
        <v>9.2683432835740707</v>
      </c>
      <c r="G30" s="9" t="s">
        <v>43</v>
      </c>
    </row>
    <row r="31" spans="1:7" x14ac:dyDescent="0.3">
      <c r="A31" s="9">
        <v>29</v>
      </c>
      <c r="B31" s="9">
        <v>0.60732562124995904</v>
      </c>
      <c r="C31" s="9">
        <v>546.03029040021102</v>
      </c>
      <c r="D31" s="9">
        <v>1482.0670723610599</v>
      </c>
      <c r="E31" s="9">
        <v>1</v>
      </c>
      <c r="F31" s="9">
        <v>9.68747101124643</v>
      </c>
      <c r="G31" s="9" t="s">
        <v>43</v>
      </c>
    </row>
    <row r="32" spans="1:7" x14ac:dyDescent="0.3">
      <c r="A32" s="9">
        <v>30</v>
      </c>
      <c r="B32" s="9">
        <v>0.50359053598649695</v>
      </c>
      <c r="C32" s="9">
        <v>334.17684059079602</v>
      </c>
      <c r="D32" s="9">
        <v>1030.05211027988</v>
      </c>
      <c r="E32" s="9">
        <v>1</v>
      </c>
      <c r="F32" s="9">
        <v>9.5515106900802191</v>
      </c>
      <c r="G32" s="9" t="s">
        <v>43</v>
      </c>
    </row>
    <row r="33" spans="1:7" s="5" customFormat="1" x14ac:dyDescent="0.3">
      <c r="A33" s="9">
        <v>31</v>
      </c>
      <c r="B33" s="9">
        <v>0.68522632572339703</v>
      </c>
      <c r="C33" s="9">
        <v>402.17424769776102</v>
      </c>
      <c r="D33" s="9">
        <v>1053.0642251102599</v>
      </c>
      <c r="E33" s="9">
        <v>0</v>
      </c>
      <c r="F33" s="9">
        <v>7.8840074384568197</v>
      </c>
      <c r="G33" s="9" t="s">
        <v>43</v>
      </c>
    </row>
    <row r="34" spans="1:7" s="5" customFormat="1" x14ac:dyDescent="0.3">
      <c r="A34" s="9">
        <v>32</v>
      </c>
      <c r="B34" s="9">
        <v>0.53711625573585198</v>
      </c>
      <c r="C34" s="9">
        <v>438.34109672347898</v>
      </c>
      <c r="D34" s="9">
        <v>1122.86723130358</v>
      </c>
      <c r="E34" s="9">
        <v>0</v>
      </c>
      <c r="F34" s="9">
        <v>6.9796670820346796</v>
      </c>
      <c r="G34" s="9" t="s">
        <v>43</v>
      </c>
    </row>
    <row r="35" spans="1:7" s="5" customFormat="1" x14ac:dyDescent="0.3">
      <c r="A35" s="9">
        <v>33</v>
      </c>
      <c r="B35" s="9">
        <v>0.65736262152487002</v>
      </c>
      <c r="C35" s="9">
        <v>494.77730127950701</v>
      </c>
      <c r="D35" s="9">
        <v>1618.0200327868699</v>
      </c>
      <c r="E35" s="9">
        <v>0</v>
      </c>
      <c r="F35" s="9">
        <v>8.2234975562285193</v>
      </c>
      <c r="G35" s="9" t="s">
        <v>43</v>
      </c>
    </row>
    <row r="36" spans="1:7" s="5" customFormat="1" x14ac:dyDescent="0.3">
      <c r="A36" s="9">
        <v>34</v>
      </c>
      <c r="B36" s="9">
        <v>0.68522632572339703</v>
      </c>
      <c r="C36" s="9">
        <v>402.17424769776102</v>
      </c>
      <c r="D36" s="9">
        <v>1053.0642251102599</v>
      </c>
      <c r="E36" s="9">
        <v>0</v>
      </c>
      <c r="F36" s="9">
        <v>6.6532387522704699</v>
      </c>
      <c r="G36" s="9" t="s">
        <v>43</v>
      </c>
    </row>
    <row r="37" spans="1:7" x14ac:dyDescent="0.3">
      <c r="A37" s="10" t="s">
        <v>29</v>
      </c>
      <c r="B37" s="10">
        <v>0.65798269949436405</v>
      </c>
      <c r="C37" s="10">
        <v>555.27572461274599</v>
      </c>
      <c r="D37" s="10">
        <v>1466.5490168853701</v>
      </c>
      <c r="E37" s="10">
        <v>1</v>
      </c>
      <c r="F37" s="10">
        <v>8.9988801126867699</v>
      </c>
      <c r="G37" s="10">
        <v>0.804037513556209</v>
      </c>
    </row>
    <row r="38" spans="1:7" x14ac:dyDescent="0.3">
      <c r="A38" s="10" t="s">
        <v>30</v>
      </c>
      <c r="B38" s="10">
        <v>0.74307638892211403</v>
      </c>
      <c r="C38" s="10">
        <v>445.98337581484998</v>
      </c>
      <c r="D38" s="10">
        <v>1812.2637083822799</v>
      </c>
      <c r="E38" s="10">
        <v>0</v>
      </c>
      <c r="F38" s="10">
        <v>9.18500450118181</v>
      </c>
      <c r="G38" s="10">
        <v>0.49427266565585498</v>
      </c>
    </row>
    <row r="39" spans="1:7" x14ac:dyDescent="0.3">
      <c r="A39" s="10" t="s">
        <v>31</v>
      </c>
      <c r="B39" s="10">
        <v>0.60193254044315903</v>
      </c>
      <c r="C39" s="10">
        <v>274.57473171697899</v>
      </c>
      <c r="D39" s="10">
        <v>1352.00697328366</v>
      </c>
      <c r="E39" s="10">
        <v>0</v>
      </c>
      <c r="F39" s="10">
        <v>7.3098838996302504</v>
      </c>
      <c r="G39" s="10">
        <v>0.28276406285631001</v>
      </c>
    </row>
    <row r="40" spans="1:7" x14ac:dyDescent="0.3">
      <c r="A40" s="10" t="s">
        <v>32</v>
      </c>
      <c r="B40" s="10">
        <v>0.72713147471209405</v>
      </c>
      <c r="C40" s="10">
        <v>479.10302212182802</v>
      </c>
      <c r="D40" s="10">
        <v>1122.7382331460799</v>
      </c>
      <c r="E40" s="10">
        <v>1</v>
      </c>
      <c r="F40" s="10">
        <v>9.7441504925416496</v>
      </c>
      <c r="G40" s="10">
        <v>0.30376654887669202</v>
      </c>
    </row>
    <row r="41" spans="1:7" x14ac:dyDescent="0.3">
      <c r="A41" s="10" t="s">
        <v>33</v>
      </c>
      <c r="B41" s="10">
        <v>0.74307638892211403</v>
      </c>
      <c r="C41" s="10">
        <v>445.98337581484998</v>
      </c>
      <c r="D41" s="10">
        <v>1812.2637083822799</v>
      </c>
      <c r="E41" s="10">
        <v>0</v>
      </c>
      <c r="F41" s="10">
        <v>9.0286947376549698</v>
      </c>
      <c r="G41" s="10">
        <v>0.49427266565585498</v>
      </c>
    </row>
    <row r="42" spans="1:7" x14ac:dyDescent="0.3">
      <c r="A42" s="10" t="s">
        <v>34</v>
      </c>
      <c r="B42" s="10">
        <v>0.73146450950437203</v>
      </c>
      <c r="C42" s="10">
        <v>397.64435150777001</v>
      </c>
      <c r="D42" s="10">
        <v>1576.2653332171201</v>
      </c>
      <c r="E42" s="10">
        <v>1</v>
      </c>
      <c r="F42" s="10">
        <v>9.74036874415245</v>
      </c>
      <c r="G42" s="10">
        <v>0.79264681496684097</v>
      </c>
    </row>
    <row r="43" spans="1:7" x14ac:dyDescent="0.3">
      <c r="A43" s="10" t="s">
        <v>35</v>
      </c>
      <c r="B43" s="10">
        <v>0.67407861585278195</v>
      </c>
      <c r="C43" s="10">
        <v>406.30917053468102</v>
      </c>
      <c r="D43" s="10">
        <v>891.03513901415704</v>
      </c>
      <c r="E43" s="10">
        <v>1</v>
      </c>
      <c r="F43" s="10">
        <v>8.78357796757461</v>
      </c>
      <c r="G43" s="10">
        <v>0.18299966080834801</v>
      </c>
    </row>
    <row r="44" spans="1:7" x14ac:dyDescent="0.3">
      <c r="A44" s="10" t="s">
        <v>36</v>
      </c>
      <c r="B44" s="10">
        <v>0.51304803810722499</v>
      </c>
      <c r="C44" s="10">
        <v>310.29801964971102</v>
      </c>
      <c r="D44" s="10">
        <v>1351.7383116280701</v>
      </c>
      <c r="E44" s="10">
        <v>1</v>
      </c>
      <c r="F44" s="10">
        <v>10.4579718604765</v>
      </c>
      <c r="G44" s="10">
        <v>0.26236930481959297</v>
      </c>
    </row>
    <row r="45" spans="1:7" x14ac:dyDescent="0.3">
      <c r="A45" s="10" t="s">
        <v>37</v>
      </c>
      <c r="B45" s="10">
        <v>0.57388354904121897</v>
      </c>
      <c r="C45" s="10">
        <v>288.59063114063503</v>
      </c>
      <c r="D45" s="10">
        <v>1798.24710066085</v>
      </c>
      <c r="E45" s="10">
        <v>1</v>
      </c>
      <c r="F45" s="10">
        <v>9.8627648311446894</v>
      </c>
      <c r="G45" s="10">
        <v>0.25795470490063899</v>
      </c>
    </row>
    <row r="46" spans="1:7" x14ac:dyDescent="0.3">
      <c r="A46" s="10" t="s">
        <v>38</v>
      </c>
      <c r="B46" s="10">
        <v>0.71615550313338805</v>
      </c>
      <c r="C46" s="10">
        <v>257.90480941024703</v>
      </c>
      <c r="D46" s="10">
        <v>1762.53344983993</v>
      </c>
      <c r="E46" s="10">
        <v>1</v>
      </c>
      <c r="F46" s="10">
        <v>9.6193479946072493</v>
      </c>
      <c r="G46" s="10">
        <v>0.71843467114226001</v>
      </c>
    </row>
    <row r="48" spans="1:7" x14ac:dyDescent="0.3">
      <c r="A48" s="6"/>
      <c r="B48" s="32" t="s">
        <v>27</v>
      </c>
      <c r="C48" s="32"/>
    </row>
    <row r="49" spans="1:3" x14ac:dyDescent="0.3">
      <c r="A49" s="9"/>
      <c r="B49" s="32" t="s">
        <v>28</v>
      </c>
      <c r="C49" s="32"/>
    </row>
    <row r="50" spans="1:3" x14ac:dyDescent="0.3">
      <c r="A50" s="10"/>
      <c r="B50" s="32" t="s">
        <v>39</v>
      </c>
      <c r="C50" s="32"/>
    </row>
    <row r="51" spans="1:3" ht="32" customHeight="1" x14ac:dyDescent="0.3">
      <c r="A51" s="33" t="s">
        <v>42</v>
      </c>
      <c r="B51" s="32"/>
      <c r="C51" s="32"/>
    </row>
  </sheetData>
  <mergeCells count="5">
    <mergeCell ref="A1:B1"/>
    <mergeCell ref="B48:C48"/>
    <mergeCell ref="B49:C49"/>
    <mergeCell ref="B50:C50"/>
    <mergeCell ref="A51:C5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Critical paramters</vt:lpstr>
      <vt:lpstr>Simulated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peng shitong</cp:lastModifiedBy>
  <dcterms:created xsi:type="dcterms:W3CDTF">2015-06-05T18:17:20Z</dcterms:created>
  <dcterms:modified xsi:type="dcterms:W3CDTF">2024-07-26T12:16:35Z</dcterms:modified>
</cp:coreProperties>
</file>