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-120" yWindow="-120" windowWidth="19425" windowHeight="11025"/>
  </bookViews>
  <sheets>
    <sheet name="3 stations monthly results" sheetId="5" r:id="rId1"/>
    <sheet name="Sheet2" sheetId="2" r:id="rId2"/>
    <sheet name="Sheet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7" i="5"/>
  <c r="N48"/>
  <c r="N31"/>
  <c r="N32"/>
  <c r="N15"/>
  <c r="N16"/>
  <c r="D47" l="1"/>
  <c r="E47"/>
  <c r="F47"/>
  <c r="G47"/>
  <c r="H47"/>
  <c r="I47"/>
  <c r="J47"/>
  <c r="K47"/>
  <c r="L47"/>
  <c r="M47"/>
  <c r="D48"/>
  <c r="E48"/>
  <c r="F48"/>
  <c r="G48"/>
  <c r="H48"/>
  <c r="I48"/>
  <c r="J48"/>
  <c r="K48"/>
  <c r="L48"/>
  <c r="M48"/>
  <c r="C48"/>
  <c r="C47"/>
  <c r="D31"/>
  <c r="E31"/>
  <c r="F31"/>
  <c r="G31"/>
  <c r="H31"/>
  <c r="I31"/>
  <c r="J31"/>
  <c r="K31"/>
  <c r="L31"/>
  <c r="M31"/>
  <c r="D32"/>
  <c r="E32"/>
  <c r="F32"/>
  <c r="G32"/>
  <c r="H32"/>
  <c r="I32"/>
  <c r="J32"/>
  <c r="K32"/>
  <c r="L32"/>
  <c r="M32"/>
  <c r="C32"/>
  <c r="C31"/>
  <c r="D15"/>
  <c r="E15"/>
  <c r="F15"/>
  <c r="G15"/>
  <c r="H15"/>
  <c r="I15"/>
  <c r="J15"/>
  <c r="K15"/>
  <c r="L15"/>
  <c r="M15"/>
  <c r="D16"/>
  <c r="E16"/>
  <c r="F16"/>
  <c r="G16"/>
  <c r="H16"/>
  <c r="I16"/>
  <c r="J16"/>
  <c r="K16"/>
  <c r="L16"/>
  <c r="M16"/>
  <c r="C16"/>
  <c r="C15"/>
</calcChain>
</file>

<file path=xl/sharedStrings.xml><?xml version="1.0" encoding="utf-8"?>
<sst xmlns="http://schemas.openxmlformats.org/spreadsheetml/2006/main" count="148" uniqueCount="54">
  <si>
    <t xml:space="preserve"> Month</t>
  </si>
  <si>
    <t>pH</t>
  </si>
  <si>
    <t>Boron</t>
  </si>
  <si>
    <t>Sodium (mg/L)</t>
  </si>
  <si>
    <t>SAR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</si>
  <si>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</si>
  <si>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</si>
  <si>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</si>
  <si>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</si>
  <si>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</si>
  <si>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</si>
  <si>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</si>
  <si>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</si>
  <si>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</si>
  <si>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</si>
  <si>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</si>
  <si>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</si>
  <si>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Temperature</t>
  </si>
  <si>
    <t>Conductivity (&amp;micro;mho/cm)</t>
  </si>
  <si>
    <t>Dissolved O2 (mg/L)</t>
  </si>
  <si>
    <t>Total Coliform  (MPN/100ml)</t>
  </si>
  <si>
    <t>Ca as CaCo3 (mg/L)</t>
  </si>
  <si>
    <t>Mg as CaCo3 (mg/L)</t>
  </si>
  <si>
    <t>B (mg/L)</t>
  </si>
  <si>
    <t>DO (mg/L)</t>
  </si>
  <si>
    <t>Conductivity (μS/cm)</t>
  </si>
  <si>
    <t>BOD (MPN/100 ml)</t>
  </si>
  <si>
    <t>TC (MPN/100 ml)</t>
  </si>
  <si>
    <t xml:space="preserve">BOD </t>
  </si>
  <si>
    <t>BOD (mg/L)</t>
  </si>
  <si>
    <t>Station</t>
  </si>
  <si>
    <t>S1</t>
  </si>
  <si>
    <t>S2</t>
  </si>
  <si>
    <t>S3</t>
  </si>
  <si>
    <t>Winter</t>
  </si>
  <si>
    <t>Summer</t>
  </si>
  <si>
    <t>Monsoon</t>
  </si>
  <si>
    <t>Post Monsoon</t>
  </si>
  <si>
    <r>
      <t xml:space="preserve">Temp </t>
    </r>
    <r>
      <rPr>
        <vertAlign val="superscript"/>
        <sz val="11"/>
        <rFont val="Calibri"/>
        <family val="2"/>
        <scheme val="minor"/>
      </rPr>
      <t>O</t>
    </r>
    <r>
      <rPr>
        <sz val="11"/>
        <rFont val="Calibri"/>
        <family val="2"/>
        <scheme val="minor"/>
      </rPr>
      <t>C</t>
    </r>
  </si>
  <si>
    <t>July to Sep</t>
  </si>
  <si>
    <t>Oct to Nov</t>
  </si>
  <si>
    <t>Dec to feb</t>
  </si>
  <si>
    <t>Mar to june</t>
  </si>
  <si>
    <t xml:space="preserve"> Results </t>
  </si>
  <si>
    <t>Kadana Dam</t>
  </si>
  <si>
    <t>Virpur</t>
  </si>
  <si>
    <t>Sevaliya</t>
  </si>
  <si>
    <t>Seasonal Average Data</t>
  </si>
  <si>
    <t>Temp OC</t>
  </si>
  <si>
    <t xml:space="preserve">Average of </t>
  </si>
  <si>
    <t>Average of</t>
  </si>
  <si>
    <t>Avg</t>
  </si>
  <si>
    <t>SD</t>
  </si>
  <si>
    <t>%Na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</si>
</sst>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2" fontId="0" fillId="0" borderId="0" xfId="0" applyNumberFormat="1"/>
    <xf numFmtId="164" fontId="0" fillId="0" borderId="0" xfId="0" applyNumberFormat="1"/>
    <xf numFmtId="0" fontId="2" fillId="0" borderId="0" xfId="0" applyFont="1"/>
    <xf numFmtId="0" fontId="2" fillId="0" borderId="1" xfId="0" applyFont="1" applyBorder="1"/>
    <xf numFmtId="0" fontId="4" fillId="0" borderId="0" xfId="0" applyFont="1"/>
    <xf numFmtId="0" fontId="4" fillId="2" borderId="0" xfId="0" applyFont="1" applyFill="1"/>
    <xf numFmtId="2" fontId="2" fillId="0" borderId="1" xfId="0" applyNumberFormat="1" applyFont="1" applyBorder="1"/>
    <xf numFmtId="164" fontId="4" fillId="0" borderId="0" xfId="0" applyNumberFormat="1" applyFont="1"/>
    <xf numFmtId="164" fontId="1" fillId="0" borderId="0" xfId="0" applyNumberFormat="1" applyFont="1"/>
    <xf numFmtId="1" fontId="4" fillId="0" borderId="0" xfId="0" applyNumberFormat="1" applyFont="1"/>
    <xf numFmtId="1" fontId="1" fillId="0" borderId="0" xfId="0" applyNumberFormat="1" applyFont="1"/>
    <xf numFmtId="1" fontId="0" fillId="0" borderId="1" xfId="0" applyNumberFormat="1" applyBorder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48"/>
  <sheetViews>
    <sheetView tabSelected="1" workbookViewId="0">
      <selection activeCell="A40" sqref="A40"/>
    </sheetView>
  </sheetViews>
  <sheetFormatPr defaultRowHeight="15"/>
  <cols>
    <col min="1" max="1" width="11.7109375" customWidth="1"/>
    <col min="3" max="4" width="9.28515625" bestFit="1" customWidth="1"/>
    <col min="5" max="5" width="9.5703125" bestFit="1" customWidth="1"/>
    <col min="6" max="13" width="9.28515625" bestFit="1" customWidth="1"/>
    <col min="16" max="16" width="11.85546875" bestFit="1" customWidth="1"/>
    <col min="17" max="17" width="10.28515625" customWidth="1"/>
  </cols>
  <sheetData>
    <row r="1" spans="1:27">
      <c r="D1" s="13" t="s">
        <v>43</v>
      </c>
      <c r="E1" s="13"/>
      <c r="F1" s="13"/>
      <c r="G1" s="13"/>
      <c r="H1" s="13"/>
      <c r="I1" s="13"/>
      <c r="J1" s="13"/>
      <c r="K1" s="13"/>
      <c r="L1" s="13"/>
    </row>
    <row r="2" spans="1:27" ht="18.75">
      <c r="A2" s="3" t="s">
        <v>30</v>
      </c>
      <c r="B2" s="3" t="s">
        <v>0</v>
      </c>
      <c r="C2" s="4" t="s">
        <v>38</v>
      </c>
      <c r="D2" s="4" t="s">
        <v>1</v>
      </c>
      <c r="E2" s="4" t="s">
        <v>25</v>
      </c>
      <c r="F2" s="4" t="s">
        <v>24</v>
      </c>
      <c r="G2" s="4" t="s">
        <v>29</v>
      </c>
      <c r="H2" s="4" t="s">
        <v>27</v>
      </c>
      <c r="I2" s="4" t="s">
        <v>23</v>
      </c>
      <c r="J2" s="4" t="s">
        <v>21</v>
      </c>
      <c r="K2" s="4" t="s">
        <v>22</v>
      </c>
      <c r="L2" s="4" t="s">
        <v>3</v>
      </c>
      <c r="M2" s="4" t="s">
        <v>4</v>
      </c>
      <c r="N2" s="4" t="s">
        <v>53</v>
      </c>
      <c r="P2" s="14" t="s">
        <v>47</v>
      </c>
      <c r="Q2" s="14"/>
      <c r="R2" s="14"/>
      <c r="S2" s="14"/>
    </row>
    <row r="3" spans="1:27">
      <c r="A3" s="6" t="s">
        <v>31</v>
      </c>
      <c r="B3" s="3" t="s">
        <v>5</v>
      </c>
      <c r="C3" s="4">
        <v>25</v>
      </c>
      <c r="D3" s="4">
        <v>8.3000000000000007</v>
      </c>
      <c r="E3" s="4">
        <v>408</v>
      </c>
      <c r="F3" s="7">
        <v>7.3</v>
      </c>
      <c r="G3" s="4">
        <v>0.7</v>
      </c>
      <c r="H3" s="4">
        <v>2</v>
      </c>
      <c r="I3" s="4">
        <v>0.5</v>
      </c>
      <c r="J3" s="4">
        <v>28</v>
      </c>
      <c r="K3" s="4">
        <v>24</v>
      </c>
      <c r="L3" s="4">
        <v>26</v>
      </c>
      <c r="M3" s="4">
        <v>0.73</v>
      </c>
      <c r="N3" s="12">
        <v>31.275847808105873</v>
      </c>
      <c r="Q3" t="s">
        <v>49</v>
      </c>
      <c r="R3" t="s">
        <v>48</v>
      </c>
      <c r="S3" t="s">
        <v>1</v>
      </c>
      <c r="T3" t="s">
        <v>25</v>
      </c>
      <c r="U3" t="s">
        <v>24</v>
      </c>
      <c r="V3" t="s">
        <v>29</v>
      </c>
      <c r="W3" t="s">
        <v>27</v>
      </c>
      <c r="X3" t="s">
        <v>23</v>
      </c>
      <c r="Y3" t="s">
        <v>21</v>
      </c>
      <c r="Z3" t="s">
        <v>22</v>
      </c>
      <c r="AA3" t="s">
        <v>3</v>
      </c>
    </row>
    <row r="4" spans="1:27">
      <c r="A4" s="6" t="s">
        <v>44</v>
      </c>
      <c r="B4" s="3" t="s">
        <v>6</v>
      </c>
      <c r="C4" s="4">
        <v>27</v>
      </c>
      <c r="D4" s="4">
        <v>8.1</v>
      </c>
      <c r="E4" s="4">
        <v>425</v>
      </c>
      <c r="F4" s="7">
        <v>8</v>
      </c>
      <c r="G4" s="4">
        <v>0.7</v>
      </c>
      <c r="H4" s="4">
        <v>13</v>
      </c>
      <c r="I4" s="4">
        <v>0.4</v>
      </c>
      <c r="J4" s="4">
        <v>29</v>
      </c>
      <c r="K4" s="4">
        <v>24</v>
      </c>
      <c r="L4" s="4">
        <v>28</v>
      </c>
      <c r="M4" s="4">
        <v>0.77</v>
      </c>
      <c r="N4" s="12">
        <v>32.143665585150529</v>
      </c>
      <c r="O4" s="6" t="s">
        <v>31</v>
      </c>
      <c r="P4" t="s">
        <v>34</v>
      </c>
      <c r="Q4" s="2" t="s">
        <v>41</v>
      </c>
      <c r="R4" s="2">
        <v>26</v>
      </c>
      <c r="S4" s="2">
        <v>8.163333333333334</v>
      </c>
      <c r="T4" s="2">
        <v>411.66666666666669</v>
      </c>
      <c r="U4" s="2">
        <v>7.4333333333333336</v>
      </c>
      <c r="V4" s="2">
        <v>0.66666666666666663</v>
      </c>
      <c r="W4" s="2">
        <v>10.666666666666666</v>
      </c>
      <c r="X4" s="2">
        <v>0.43333333333333335</v>
      </c>
      <c r="Y4" s="2">
        <v>25</v>
      </c>
      <c r="Z4" s="2">
        <v>22.666666666666668</v>
      </c>
      <c r="AA4">
        <v>27.666666666666668</v>
      </c>
    </row>
    <row r="5" spans="1:27">
      <c r="B5" s="3" t="s">
        <v>7</v>
      </c>
      <c r="C5" s="4">
        <v>28</v>
      </c>
      <c r="D5" s="4">
        <v>7.92</v>
      </c>
      <c r="E5" s="4">
        <v>404</v>
      </c>
      <c r="F5" s="7">
        <v>6.2</v>
      </c>
      <c r="G5" s="4">
        <v>0.8</v>
      </c>
      <c r="H5" s="4">
        <v>14</v>
      </c>
      <c r="I5" s="4">
        <v>0.5</v>
      </c>
      <c r="J5" s="4">
        <v>29</v>
      </c>
      <c r="K5" s="4">
        <v>22</v>
      </c>
      <c r="L5" s="4">
        <v>25</v>
      </c>
      <c r="M5" s="4">
        <v>0.7</v>
      </c>
      <c r="N5" s="12">
        <v>32.637498141621556</v>
      </c>
      <c r="O5" s="6" t="s">
        <v>44</v>
      </c>
      <c r="P5" t="s">
        <v>35</v>
      </c>
      <c r="Q5" t="s">
        <v>42</v>
      </c>
      <c r="R5">
        <v>28.5</v>
      </c>
      <c r="S5">
        <v>7.8925000000000001</v>
      </c>
      <c r="T5">
        <v>455.75</v>
      </c>
      <c r="U5">
        <v>6.6000000000000005</v>
      </c>
      <c r="V5">
        <v>0.92500000000000004</v>
      </c>
      <c r="W5">
        <v>24.25</v>
      </c>
      <c r="X5">
        <v>0.5</v>
      </c>
      <c r="Y5">
        <v>30.75</v>
      </c>
      <c r="Z5">
        <v>21.5</v>
      </c>
      <c r="AA5">
        <v>32.5</v>
      </c>
    </row>
    <row r="6" spans="1:27">
      <c r="A6" s="3"/>
      <c r="B6" s="3" t="s">
        <v>8</v>
      </c>
      <c r="C6" s="4">
        <v>29</v>
      </c>
      <c r="D6" s="4">
        <v>8.15</v>
      </c>
      <c r="E6" s="4">
        <v>432</v>
      </c>
      <c r="F6" s="7">
        <v>6.7</v>
      </c>
      <c r="G6" s="4">
        <v>0.9</v>
      </c>
      <c r="H6" s="4">
        <v>13</v>
      </c>
      <c r="I6" s="4">
        <v>0.5</v>
      </c>
      <c r="J6" s="4">
        <v>30</v>
      </c>
      <c r="K6" s="4">
        <v>21</v>
      </c>
      <c r="L6" s="4">
        <v>27</v>
      </c>
      <c r="M6" s="4">
        <v>0.76</v>
      </c>
      <c r="N6" s="12">
        <v>30.367955286446204</v>
      </c>
      <c r="P6" t="s">
        <v>36</v>
      </c>
      <c r="Q6" t="s">
        <v>39</v>
      </c>
      <c r="R6" s="1">
        <v>26.666666666666668</v>
      </c>
      <c r="S6" s="1">
        <v>7.7766666666666664</v>
      </c>
      <c r="T6" s="1">
        <v>502.33333333333331</v>
      </c>
      <c r="U6" s="1">
        <v>7.6000000000000005</v>
      </c>
      <c r="V6" s="1">
        <v>0.76666666666666661</v>
      </c>
      <c r="W6" s="1">
        <v>29.666666666666668</v>
      </c>
      <c r="X6" s="1">
        <v>0.3666666666666667</v>
      </c>
      <c r="Y6" s="1">
        <v>38.666666666666664</v>
      </c>
      <c r="Z6" s="1">
        <v>15.333333333333334</v>
      </c>
      <c r="AA6" s="1">
        <v>36.666666666666664</v>
      </c>
    </row>
    <row r="7" spans="1:27">
      <c r="A7" s="3"/>
      <c r="B7" s="3" t="s">
        <v>9</v>
      </c>
      <c r="C7" s="4">
        <v>29</v>
      </c>
      <c r="D7" s="4">
        <v>8</v>
      </c>
      <c r="E7" s="4">
        <v>489</v>
      </c>
      <c r="F7" s="7">
        <v>6.2</v>
      </c>
      <c r="G7" s="4">
        <v>1</v>
      </c>
      <c r="H7" s="4">
        <v>21</v>
      </c>
      <c r="I7" s="4">
        <v>0.5</v>
      </c>
      <c r="J7" s="4">
        <v>32</v>
      </c>
      <c r="K7" s="4">
        <v>24</v>
      </c>
      <c r="L7" s="4">
        <v>34</v>
      </c>
      <c r="M7" s="4">
        <v>0.91</v>
      </c>
      <c r="N7" s="12">
        <v>35.118690942613505</v>
      </c>
      <c r="P7" t="s">
        <v>37</v>
      </c>
      <c r="Q7" t="s">
        <v>40</v>
      </c>
      <c r="R7">
        <v>26.5</v>
      </c>
      <c r="S7">
        <v>8.16</v>
      </c>
      <c r="T7">
        <v>507.5</v>
      </c>
      <c r="U7">
        <v>7.25</v>
      </c>
      <c r="V7">
        <v>0.7</v>
      </c>
      <c r="W7">
        <v>17</v>
      </c>
      <c r="X7">
        <v>0.5</v>
      </c>
      <c r="Y7">
        <v>18</v>
      </c>
      <c r="Z7">
        <v>24</v>
      </c>
      <c r="AA7">
        <v>28.5</v>
      </c>
    </row>
    <row r="8" spans="1:27">
      <c r="A8" s="3"/>
      <c r="B8" s="3" t="s">
        <v>10</v>
      </c>
      <c r="C8" s="4">
        <v>28</v>
      </c>
      <c r="D8" s="4">
        <v>7.5</v>
      </c>
      <c r="E8" s="4">
        <v>498</v>
      </c>
      <c r="F8" s="7">
        <v>7.3</v>
      </c>
      <c r="G8" s="4">
        <v>1</v>
      </c>
      <c r="H8" s="4">
        <v>49</v>
      </c>
      <c r="I8" s="4">
        <v>0.5</v>
      </c>
      <c r="J8" s="4">
        <v>32</v>
      </c>
      <c r="K8" s="4">
        <v>19</v>
      </c>
      <c r="L8" s="4">
        <v>44</v>
      </c>
      <c r="M8" s="4">
        <v>1.23</v>
      </c>
      <c r="N8" s="12">
        <v>31.636473485229903</v>
      </c>
    </row>
    <row r="9" spans="1:27">
      <c r="A9" s="3"/>
      <c r="B9" s="3" t="s">
        <v>11</v>
      </c>
      <c r="C9" s="4">
        <v>27</v>
      </c>
      <c r="D9" s="4">
        <v>7.87</v>
      </c>
      <c r="E9" s="4">
        <v>501</v>
      </c>
      <c r="F9" s="7">
        <v>7.5</v>
      </c>
      <c r="G9" s="4">
        <v>0.9</v>
      </c>
      <c r="H9" s="4">
        <v>46</v>
      </c>
      <c r="I9" s="4">
        <v>0.5</v>
      </c>
      <c r="J9" s="4">
        <v>38</v>
      </c>
      <c r="K9" s="4">
        <v>17</v>
      </c>
      <c r="L9" s="4">
        <v>42</v>
      </c>
      <c r="M9" s="4">
        <v>1.1299999999999999</v>
      </c>
      <c r="N9" s="12">
        <v>23.35674392490224</v>
      </c>
    </row>
    <row r="10" spans="1:27">
      <c r="A10" s="3"/>
      <c r="B10" s="3" t="s">
        <v>12</v>
      </c>
      <c r="C10" s="4">
        <v>26</v>
      </c>
      <c r="D10" s="4">
        <v>7.81</v>
      </c>
      <c r="E10" s="4">
        <v>479</v>
      </c>
      <c r="F10" s="7">
        <v>7.3</v>
      </c>
      <c r="G10" s="4">
        <v>0.6</v>
      </c>
      <c r="H10" s="4">
        <v>22</v>
      </c>
      <c r="I10" s="4">
        <v>0.1</v>
      </c>
      <c r="J10" s="4">
        <v>40</v>
      </c>
      <c r="K10" s="4">
        <v>15</v>
      </c>
      <c r="L10" s="4">
        <v>30</v>
      </c>
      <c r="M10" s="4">
        <v>0.81</v>
      </c>
      <c r="N10" s="12">
        <v>25.810783197594649</v>
      </c>
    </row>
    <row r="11" spans="1:27">
      <c r="A11" s="3"/>
      <c r="B11" s="3" t="s">
        <v>13</v>
      </c>
      <c r="C11" s="4">
        <v>27</v>
      </c>
      <c r="D11" s="4">
        <v>7.65</v>
      </c>
      <c r="E11" s="4">
        <v>527</v>
      </c>
      <c r="F11" s="7">
        <v>8</v>
      </c>
      <c r="G11" s="4">
        <v>0.8</v>
      </c>
      <c r="H11" s="4">
        <v>21</v>
      </c>
      <c r="I11" s="4">
        <v>0.5</v>
      </c>
      <c r="J11" s="4">
        <v>38</v>
      </c>
      <c r="K11" s="4">
        <v>14</v>
      </c>
      <c r="L11" s="4">
        <v>38</v>
      </c>
      <c r="M11" s="4">
        <v>1.05</v>
      </c>
      <c r="N11" s="12">
        <v>26.100622470571324</v>
      </c>
    </row>
    <row r="12" spans="1:27">
      <c r="A12" s="3"/>
      <c r="B12" s="3" t="s">
        <v>14</v>
      </c>
      <c r="C12" s="4">
        <v>27</v>
      </c>
      <c r="D12" s="4">
        <v>8.48</v>
      </c>
      <c r="E12" s="4">
        <v>415</v>
      </c>
      <c r="F12" s="7">
        <v>8</v>
      </c>
      <c r="G12" s="4">
        <v>0.8</v>
      </c>
      <c r="H12" s="4">
        <v>17</v>
      </c>
      <c r="I12" s="4">
        <v>0.5</v>
      </c>
      <c r="J12" s="4">
        <v>15</v>
      </c>
      <c r="K12" s="4">
        <v>24</v>
      </c>
      <c r="L12" s="4">
        <v>22</v>
      </c>
      <c r="M12" s="4">
        <v>0.7</v>
      </c>
      <c r="N12" s="12">
        <v>25.446351187380824</v>
      </c>
    </row>
    <row r="13" spans="1:27">
      <c r="A13" s="3"/>
      <c r="B13" s="3" t="s">
        <v>15</v>
      </c>
      <c r="C13" s="4">
        <v>26</v>
      </c>
      <c r="D13" s="4">
        <v>7.84</v>
      </c>
      <c r="E13" s="4">
        <v>600</v>
      </c>
      <c r="F13" s="7">
        <v>6.5</v>
      </c>
      <c r="G13" s="4">
        <v>0.6</v>
      </c>
      <c r="H13" s="4">
        <v>17</v>
      </c>
      <c r="I13" s="4">
        <v>0.5</v>
      </c>
      <c r="J13" s="4">
        <v>21</v>
      </c>
      <c r="K13" s="4">
        <v>24</v>
      </c>
      <c r="L13" s="4">
        <v>35</v>
      </c>
      <c r="M13" s="4">
        <v>0.7</v>
      </c>
      <c r="N13" s="12">
        <v>22.159851179791783</v>
      </c>
    </row>
    <row r="14" spans="1:27">
      <c r="A14" s="3"/>
      <c r="B14" s="3" t="s">
        <v>16</v>
      </c>
      <c r="C14" s="4">
        <v>26</v>
      </c>
      <c r="D14" s="4">
        <v>8.09</v>
      </c>
      <c r="E14" s="4">
        <v>402</v>
      </c>
      <c r="F14" s="7">
        <v>7</v>
      </c>
      <c r="G14" s="4">
        <v>0.6</v>
      </c>
      <c r="H14" s="4">
        <v>17</v>
      </c>
      <c r="I14" s="4">
        <v>0.4</v>
      </c>
      <c r="J14" s="4">
        <v>18</v>
      </c>
      <c r="K14" s="4">
        <v>20</v>
      </c>
      <c r="L14" s="4">
        <v>29</v>
      </c>
      <c r="M14" s="4">
        <v>0.94</v>
      </c>
      <c r="N14" s="12">
        <v>26.830631637786468</v>
      </c>
    </row>
    <row r="15" spans="1:27">
      <c r="A15" s="3"/>
      <c r="B15" s="5" t="s">
        <v>51</v>
      </c>
      <c r="C15" s="8">
        <f>AVERAGE(C3:C14)</f>
        <v>27.083333333333332</v>
      </c>
      <c r="D15" s="8">
        <f t="shared" ref="D15:M15" si="0">AVERAGE(D3:D14)</f>
        <v>7.975833333333334</v>
      </c>
      <c r="E15" s="8">
        <f t="shared" si="0"/>
        <v>465</v>
      </c>
      <c r="F15" s="8">
        <f t="shared" si="0"/>
        <v>7.166666666666667</v>
      </c>
      <c r="G15" s="8">
        <f t="shared" si="0"/>
        <v>0.78333333333333321</v>
      </c>
      <c r="H15" s="8">
        <f t="shared" si="0"/>
        <v>21</v>
      </c>
      <c r="I15" s="8">
        <f t="shared" si="0"/>
        <v>0.45</v>
      </c>
      <c r="J15" s="8">
        <f t="shared" si="0"/>
        <v>29.166666666666668</v>
      </c>
      <c r="K15" s="8">
        <f t="shared" si="0"/>
        <v>20.666666666666668</v>
      </c>
      <c r="L15" s="8">
        <f t="shared" si="0"/>
        <v>31.666666666666668</v>
      </c>
      <c r="M15" s="8">
        <f t="shared" si="0"/>
        <v>0.86916666666666653</v>
      </c>
      <c r="N15" s="10">
        <f t="shared" ref="N15" si="1">AVERAGE(N3:N14)</f>
        <v>28.573759570599567</v>
      </c>
    </row>
    <row r="16" spans="1:27">
      <c r="A16" s="3"/>
      <c r="B16" s="5" t="s">
        <v>52</v>
      </c>
      <c r="C16" s="8">
        <f>STDEV(C3:C14)</f>
        <v>1.2401124093721456</v>
      </c>
      <c r="D16" s="8">
        <f t="shared" ref="D16:M16" si="2">STDEV(D3:D14)</f>
        <v>0.27160995875882343</v>
      </c>
      <c r="E16" s="8">
        <f t="shared" si="2"/>
        <v>61.314391014300597</v>
      </c>
      <c r="F16" s="8">
        <f t="shared" si="2"/>
        <v>0.66103683480551723</v>
      </c>
      <c r="G16" s="8">
        <f t="shared" si="2"/>
        <v>0.14668044012461884</v>
      </c>
      <c r="H16" s="8">
        <f t="shared" si="2"/>
        <v>13.470506503266515</v>
      </c>
      <c r="I16" s="8">
        <f t="shared" si="2"/>
        <v>0.11677484162422841</v>
      </c>
      <c r="J16" s="8">
        <f t="shared" si="2"/>
        <v>7.8836232248576605</v>
      </c>
      <c r="K16" s="8">
        <f t="shared" si="2"/>
        <v>3.7009417310962522</v>
      </c>
      <c r="L16" s="8">
        <f t="shared" si="2"/>
        <v>6.9456766583554828</v>
      </c>
      <c r="M16" s="8">
        <f t="shared" si="2"/>
        <v>0.18292861664561696</v>
      </c>
      <c r="N16" s="8">
        <f t="shared" ref="N16" si="3">STDEV(N3:N14)</f>
        <v>4.1222242369385622</v>
      </c>
    </row>
    <row r="17" spans="1:2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27" ht="17.25">
      <c r="A18" s="3"/>
      <c r="B18" s="3"/>
      <c r="C18" s="4" t="s">
        <v>38</v>
      </c>
      <c r="D18" s="4" t="s">
        <v>1</v>
      </c>
      <c r="E18" s="4" t="s">
        <v>25</v>
      </c>
      <c r="F18" s="4" t="s">
        <v>24</v>
      </c>
      <c r="G18" s="4" t="s">
        <v>26</v>
      </c>
      <c r="H18" s="4" t="s">
        <v>27</v>
      </c>
      <c r="I18" s="4" t="s">
        <v>23</v>
      </c>
      <c r="J18" s="4" t="s">
        <v>21</v>
      </c>
      <c r="K18" s="4" t="s">
        <v>22</v>
      </c>
      <c r="L18" s="4" t="s">
        <v>3</v>
      </c>
      <c r="M18" s="4" t="s">
        <v>4</v>
      </c>
      <c r="N18" s="4" t="s">
        <v>53</v>
      </c>
      <c r="O18" s="6" t="s">
        <v>32</v>
      </c>
      <c r="Q18" t="s">
        <v>50</v>
      </c>
      <c r="R18" t="s">
        <v>48</v>
      </c>
      <c r="S18" t="s">
        <v>1</v>
      </c>
      <c r="T18" t="s">
        <v>25</v>
      </c>
      <c r="U18" t="s">
        <v>24</v>
      </c>
      <c r="V18" t="s">
        <v>29</v>
      </c>
      <c r="W18" t="s">
        <v>27</v>
      </c>
      <c r="X18" t="s">
        <v>23</v>
      </c>
      <c r="Y18" t="s">
        <v>21</v>
      </c>
      <c r="Z18" t="s">
        <v>22</v>
      </c>
      <c r="AA18" t="s">
        <v>3</v>
      </c>
    </row>
    <row r="19" spans="1:27">
      <c r="A19" s="6" t="s">
        <v>32</v>
      </c>
      <c r="B19" s="3" t="s">
        <v>5</v>
      </c>
      <c r="C19" s="4">
        <v>21</v>
      </c>
      <c r="D19" s="4">
        <v>8.4</v>
      </c>
      <c r="E19" s="4">
        <v>434</v>
      </c>
      <c r="F19" s="4">
        <v>8.1</v>
      </c>
      <c r="G19" s="4">
        <v>0.6</v>
      </c>
      <c r="H19" s="4">
        <v>47</v>
      </c>
      <c r="I19" s="4">
        <v>0.5</v>
      </c>
      <c r="J19" s="4">
        <v>19</v>
      </c>
      <c r="K19" s="4">
        <v>28</v>
      </c>
      <c r="L19" s="4">
        <v>35</v>
      </c>
      <c r="M19" s="4">
        <v>1.02</v>
      </c>
      <c r="N19" s="12">
        <v>32.031201743626845</v>
      </c>
      <c r="O19" s="6" t="s">
        <v>45</v>
      </c>
      <c r="P19" t="s">
        <v>35</v>
      </c>
      <c r="Q19" t="s">
        <v>42</v>
      </c>
      <c r="R19">
        <v>28.25</v>
      </c>
      <c r="S19">
        <v>7.8774999999999995</v>
      </c>
      <c r="T19">
        <v>472.5</v>
      </c>
      <c r="U19">
        <v>7.9250000000000007</v>
      </c>
      <c r="V19">
        <v>0.92500000000000004</v>
      </c>
      <c r="W19">
        <v>46.25</v>
      </c>
      <c r="X19">
        <v>0.5</v>
      </c>
      <c r="Y19">
        <v>26.25</v>
      </c>
      <c r="Z19">
        <v>25.25</v>
      </c>
      <c r="AA19">
        <v>32.25</v>
      </c>
    </row>
    <row r="20" spans="1:27">
      <c r="A20" s="6" t="s">
        <v>45</v>
      </c>
      <c r="B20" s="3" t="s">
        <v>6</v>
      </c>
      <c r="C20" s="4">
        <v>27</v>
      </c>
      <c r="D20" s="4">
        <v>8.1999999999999993</v>
      </c>
      <c r="E20" s="4">
        <v>418</v>
      </c>
      <c r="F20" s="4">
        <v>8.4</v>
      </c>
      <c r="G20" s="4">
        <v>0.7</v>
      </c>
      <c r="H20" s="4">
        <v>63</v>
      </c>
      <c r="I20" s="4">
        <v>0.5</v>
      </c>
      <c r="J20" s="4">
        <v>22</v>
      </c>
      <c r="K20" s="4">
        <v>26</v>
      </c>
      <c r="L20" s="4">
        <v>32</v>
      </c>
      <c r="M20" s="4">
        <v>0.92</v>
      </c>
      <c r="N20" s="12">
        <v>30.32837557729372</v>
      </c>
      <c r="P20" t="s">
        <v>36</v>
      </c>
      <c r="Q20" s="1" t="s">
        <v>39</v>
      </c>
      <c r="R20" s="1">
        <v>26.666666666666668</v>
      </c>
      <c r="S20" s="1">
        <v>7.830000000000001</v>
      </c>
      <c r="T20" s="1">
        <v>516.66666666666663</v>
      </c>
      <c r="U20" s="1">
        <v>7.0666666666666673</v>
      </c>
      <c r="V20" s="1">
        <v>0.9</v>
      </c>
      <c r="W20" s="1">
        <v>51</v>
      </c>
      <c r="X20" s="1">
        <v>0.39999999999999997</v>
      </c>
      <c r="Y20" s="1">
        <v>39</v>
      </c>
      <c r="Z20" s="1">
        <v>20.333333333333332</v>
      </c>
      <c r="AA20">
        <v>23.333333333333332</v>
      </c>
    </row>
    <row r="21" spans="1:27">
      <c r="A21" s="3"/>
      <c r="B21" s="3" t="s">
        <v>7</v>
      </c>
      <c r="C21" s="4">
        <v>28</v>
      </c>
      <c r="D21" s="4">
        <v>8</v>
      </c>
      <c r="E21" s="4">
        <v>405</v>
      </c>
      <c r="F21" s="4">
        <v>8.3000000000000007</v>
      </c>
      <c r="G21" s="4">
        <v>0.8</v>
      </c>
      <c r="H21" s="4">
        <v>46</v>
      </c>
      <c r="I21" s="4">
        <v>0.5</v>
      </c>
      <c r="J21" s="4">
        <v>26</v>
      </c>
      <c r="K21" s="4">
        <v>21</v>
      </c>
      <c r="L21" s="4">
        <v>30</v>
      </c>
      <c r="M21" s="4">
        <v>0.88</v>
      </c>
      <c r="N21" s="12">
        <v>30.506104134494922</v>
      </c>
      <c r="P21" t="s">
        <v>37</v>
      </c>
      <c r="Q21" t="s">
        <v>40</v>
      </c>
      <c r="R21">
        <v>26.5</v>
      </c>
      <c r="S21">
        <v>7.8599999999999994</v>
      </c>
      <c r="T21">
        <v>584.5</v>
      </c>
      <c r="U21">
        <v>7.4</v>
      </c>
      <c r="V21">
        <v>0.75</v>
      </c>
      <c r="W21">
        <v>39</v>
      </c>
      <c r="X21">
        <v>0.45</v>
      </c>
      <c r="Y21">
        <v>17.5</v>
      </c>
      <c r="Z21">
        <v>28.5</v>
      </c>
      <c r="AA21">
        <v>28</v>
      </c>
    </row>
    <row r="22" spans="1:27">
      <c r="B22" s="3" t="s">
        <v>8</v>
      </c>
      <c r="C22" s="4">
        <v>29</v>
      </c>
      <c r="D22" s="4">
        <v>8.01</v>
      </c>
      <c r="E22" s="4">
        <v>485</v>
      </c>
      <c r="F22" s="4">
        <v>7.5</v>
      </c>
      <c r="G22" s="4">
        <v>0.9</v>
      </c>
      <c r="H22" s="4">
        <v>47</v>
      </c>
      <c r="I22" s="4">
        <v>0.5</v>
      </c>
      <c r="J22" s="4">
        <v>29</v>
      </c>
      <c r="K22" s="4">
        <v>20</v>
      </c>
      <c r="L22" s="4">
        <v>32</v>
      </c>
      <c r="M22" s="4">
        <v>0.91</v>
      </c>
      <c r="N22" s="12">
        <v>31.504398250067922</v>
      </c>
    </row>
    <row r="23" spans="1:27">
      <c r="B23" s="3" t="s">
        <v>9</v>
      </c>
      <c r="C23" s="4">
        <v>28</v>
      </c>
      <c r="D23" s="4">
        <v>8.0299999999999994</v>
      </c>
      <c r="E23" s="4">
        <v>510</v>
      </c>
      <c r="F23" s="4">
        <v>8.3000000000000007</v>
      </c>
      <c r="G23" s="4">
        <v>1</v>
      </c>
      <c r="H23" s="4">
        <v>46</v>
      </c>
      <c r="I23" s="4">
        <v>0.5</v>
      </c>
      <c r="J23" s="4">
        <v>24</v>
      </c>
      <c r="K23" s="4">
        <v>32</v>
      </c>
      <c r="L23" s="4">
        <v>32</v>
      </c>
      <c r="M23" s="4">
        <v>0.86</v>
      </c>
      <c r="N23" s="12">
        <v>26.9723707090874</v>
      </c>
    </row>
    <row r="24" spans="1:27">
      <c r="B24" s="3" t="s">
        <v>10</v>
      </c>
      <c r="C24" s="4">
        <v>28</v>
      </c>
      <c r="D24" s="4">
        <v>7.47</v>
      </c>
      <c r="E24" s="4">
        <v>490</v>
      </c>
      <c r="F24" s="4">
        <v>7.6</v>
      </c>
      <c r="G24" s="4">
        <v>1</v>
      </c>
      <c r="H24" s="4">
        <v>46</v>
      </c>
      <c r="I24" s="4">
        <v>0.5</v>
      </c>
      <c r="J24" s="4">
        <v>26</v>
      </c>
      <c r="K24" s="4">
        <v>28</v>
      </c>
      <c r="L24" s="4">
        <v>35</v>
      </c>
      <c r="M24" s="4">
        <v>0.95</v>
      </c>
      <c r="N24" s="12">
        <v>30.880635744404806</v>
      </c>
    </row>
    <row r="25" spans="1:27">
      <c r="B25" s="3" t="s">
        <v>11</v>
      </c>
      <c r="C25" s="4">
        <v>27</v>
      </c>
      <c r="D25" s="4">
        <v>7.9</v>
      </c>
      <c r="E25" s="4">
        <v>533</v>
      </c>
      <c r="F25" s="4">
        <v>7.2</v>
      </c>
      <c r="G25" s="4">
        <v>1</v>
      </c>
      <c r="H25" s="4">
        <v>58</v>
      </c>
      <c r="I25" s="4">
        <v>0.5</v>
      </c>
      <c r="J25" s="4">
        <v>42</v>
      </c>
      <c r="K25" s="4">
        <v>22</v>
      </c>
      <c r="L25" s="4">
        <v>22</v>
      </c>
      <c r="M25" s="4">
        <v>0.55000000000000004</v>
      </c>
      <c r="N25" s="12">
        <v>20.804009749733943</v>
      </c>
    </row>
    <row r="26" spans="1:27">
      <c r="B26" s="3" t="s">
        <v>12</v>
      </c>
      <c r="C26" s="4">
        <v>27</v>
      </c>
      <c r="D26" s="4">
        <v>7.84</v>
      </c>
      <c r="E26" s="4">
        <v>480</v>
      </c>
      <c r="F26" s="4">
        <v>7.1</v>
      </c>
      <c r="G26" s="4">
        <v>0.9</v>
      </c>
      <c r="H26" s="4">
        <v>49</v>
      </c>
      <c r="I26" s="4">
        <v>0.4</v>
      </c>
      <c r="J26" s="4">
        <v>40</v>
      </c>
      <c r="K26" s="4">
        <v>19</v>
      </c>
      <c r="L26" s="4">
        <v>26</v>
      </c>
      <c r="M26" s="4">
        <v>0.68</v>
      </c>
      <c r="N26" s="12">
        <v>24.6844118727434</v>
      </c>
    </row>
    <row r="27" spans="1:27">
      <c r="B27" s="3" t="s">
        <v>13</v>
      </c>
      <c r="C27" s="4">
        <v>26</v>
      </c>
      <c r="D27" s="4">
        <v>7.75</v>
      </c>
      <c r="E27" s="4">
        <v>537</v>
      </c>
      <c r="F27" s="4">
        <v>6.9</v>
      </c>
      <c r="G27" s="4">
        <v>0.8</v>
      </c>
      <c r="H27" s="4">
        <v>46</v>
      </c>
      <c r="I27" s="4">
        <v>0.3</v>
      </c>
      <c r="J27" s="4">
        <v>35</v>
      </c>
      <c r="K27" s="4">
        <v>20</v>
      </c>
      <c r="L27" s="4">
        <v>22</v>
      </c>
      <c r="M27" s="4">
        <v>0.59</v>
      </c>
      <c r="N27" s="12">
        <v>22.619105082782255</v>
      </c>
    </row>
    <row r="28" spans="1:27">
      <c r="B28" s="3" t="s">
        <v>14</v>
      </c>
      <c r="C28" s="4">
        <v>27</v>
      </c>
      <c r="D28" s="4">
        <v>8.4499999999999993</v>
      </c>
      <c r="E28" s="4">
        <v>442</v>
      </c>
      <c r="F28" s="4">
        <v>7.5</v>
      </c>
      <c r="G28" s="4">
        <v>0.5</v>
      </c>
      <c r="H28" s="4">
        <v>39</v>
      </c>
      <c r="I28" s="4">
        <v>0.5</v>
      </c>
      <c r="J28" s="4">
        <v>15</v>
      </c>
      <c r="K28" s="4">
        <v>25</v>
      </c>
      <c r="L28" s="4">
        <v>21</v>
      </c>
      <c r="M28" s="4">
        <v>0.66</v>
      </c>
      <c r="N28" s="12">
        <v>25.006205293679624</v>
      </c>
    </row>
    <row r="29" spans="1:27">
      <c r="B29" s="3" t="s">
        <v>15</v>
      </c>
      <c r="C29" s="4">
        <v>26</v>
      </c>
      <c r="D29" s="4">
        <v>7.27</v>
      </c>
      <c r="E29" s="4">
        <v>727</v>
      </c>
      <c r="F29" s="4">
        <v>7.3</v>
      </c>
      <c r="G29" s="4">
        <v>1</v>
      </c>
      <c r="H29" s="4">
        <v>39</v>
      </c>
      <c r="I29" s="4">
        <v>0.4</v>
      </c>
      <c r="J29" s="4">
        <v>20</v>
      </c>
      <c r="K29" s="4">
        <v>32</v>
      </c>
      <c r="L29" s="4">
        <v>35</v>
      </c>
      <c r="M29" s="4">
        <v>0.97</v>
      </c>
      <c r="N29" s="12">
        <v>29.714182994786988</v>
      </c>
    </row>
    <row r="30" spans="1:27">
      <c r="B30" s="3" t="s">
        <v>16</v>
      </c>
      <c r="C30" s="4">
        <v>27</v>
      </c>
      <c r="D30" s="4">
        <v>8.1199999999999992</v>
      </c>
      <c r="E30" s="4">
        <v>408</v>
      </c>
      <c r="F30" s="4">
        <v>8</v>
      </c>
      <c r="G30" s="4">
        <v>0.5</v>
      </c>
      <c r="H30" s="4">
        <v>40</v>
      </c>
      <c r="I30" s="4">
        <v>0.3</v>
      </c>
      <c r="J30" s="4">
        <v>20</v>
      </c>
      <c r="K30" s="4">
        <v>22</v>
      </c>
      <c r="L30" s="4">
        <v>31</v>
      </c>
      <c r="M30" s="4">
        <v>0.96</v>
      </c>
      <c r="N30" s="12">
        <v>32.778463218786037</v>
      </c>
    </row>
    <row r="31" spans="1:27">
      <c r="A31" s="3"/>
      <c r="B31" s="5" t="s">
        <v>51</v>
      </c>
      <c r="C31" s="8">
        <f>AVERAGE(C19:C30)</f>
        <v>26.75</v>
      </c>
      <c r="D31" s="8">
        <f t="shared" ref="D31:M31" si="4">AVERAGE(D19:D30)</f>
        <v>7.9533333333333331</v>
      </c>
      <c r="E31" s="8">
        <f t="shared" si="4"/>
        <v>489.08333333333331</v>
      </c>
      <c r="F31" s="8">
        <f t="shared" si="4"/>
        <v>7.6833333333333336</v>
      </c>
      <c r="G31" s="8">
        <f t="shared" si="4"/>
        <v>0.80833333333333324</v>
      </c>
      <c r="H31" s="8">
        <f t="shared" si="4"/>
        <v>47.166666666666664</v>
      </c>
      <c r="I31" s="8">
        <f t="shared" si="4"/>
        <v>0.45</v>
      </c>
      <c r="J31" s="8">
        <f t="shared" si="4"/>
        <v>26.5</v>
      </c>
      <c r="K31" s="8">
        <f t="shared" si="4"/>
        <v>24.583333333333332</v>
      </c>
      <c r="L31" s="8">
        <f t="shared" si="4"/>
        <v>29.416666666666668</v>
      </c>
      <c r="M31" s="8">
        <f t="shared" si="4"/>
        <v>0.82916666666666661</v>
      </c>
      <c r="N31" s="10">
        <f t="shared" ref="N31" si="5">AVERAGE(N19:N30)</f>
        <v>28.152455364290656</v>
      </c>
    </row>
    <row r="32" spans="1:27">
      <c r="A32" s="3"/>
      <c r="B32" s="5" t="s">
        <v>52</v>
      </c>
      <c r="C32" s="8">
        <f>STDEV(C19:C30)</f>
        <v>2.0056737702645644</v>
      </c>
      <c r="D32" s="8">
        <f t="shared" ref="D32:M32" si="6">STDEV(D19:D30)</f>
        <v>0.34426029616432896</v>
      </c>
      <c r="E32" s="8">
        <f t="shared" si="6"/>
        <v>88.067596283488413</v>
      </c>
      <c r="F32" s="8">
        <f t="shared" si="6"/>
        <v>0.51844756609311893</v>
      </c>
      <c r="G32" s="8">
        <f t="shared" si="6"/>
        <v>0.19286515936521501</v>
      </c>
      <c r="H32" s="8">
        <f t="shared" si="6"/>
        <v>7.1456704416454979</v>
      </c>
      <c r="I32" s="8">
        <f t="shared" si="6"/>
        <v>7.9772403521746471E-2</v>
      </c>
      <c r="J32" s="8">
        <f t="shared" si="6"/>
        <v>8.5333570075429179</v>
      </c>
      <c r="K32" s="8">
        <f t="shared" si="6"/>
        <v>4.6212617980439754</v>
      </c>
      <c r="L32" s="8">
        <f t="shared" si="6"/>
        <v>5.2993710318615435</v>
      </c>
      <c r="M32" s="8">
        <f t="shared" si="6"/>
        <v>0.1630091092453729</v>
      </c>
      <c r="N32" s="8">
        <f t="shared" ref="N32" si="7">STDEV(N19:N30)</f>
        <v>3.9974176799439545</v>
      </c>
    </row>
    <row r="33" spans="1:27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27">
      <c r="A34" s="3"/>
      <c r="B34" s="3"/>
      <c r="C34" s="4" t="s">
        <v>17</v>
      </c>
      <c r="D34" s="4" t="s">
        <v>1</v>
      </c>
      <c r="E34" s="4" t="s">
        <v>18</v>
      </c>
      <c r="F34" s="4" t="s">
        <v>19</v>
      </c>
      <c r="G34" s="4" t="s">
        <v>28</v>
      </c>
      <c r="H34" s="4" t="s">
        <v>20</v>
      </c>
      <c r="I34" s="4" t="s">
        <v>2</v>
      </c>
      <c r="J34" s="4" t="s">
        <v>21</v>
      </c>
      <c r="K34" s="4" t="s">
        <v>22</v>
      </c>
      <c r="L34" s="4" t="s">
        <v>3</v>
      </c>
      <c r="M34" s="4" t="s">
        <v>4</v>
      </c>
      <c r="N34" s="4" t="s">
        <v>53</v>
      </c>
    </row>
    <row r="35" spans="1:27">
      <c r="A35" s="6" t="s">
        <v>33</v>
      </c>
      <c r="B35" s="3" t="s">
        <v>5</v>
      </c>
      <c r="C35" s="4">
        <v>27</v>
      </c>
      <c r="D35" s="4">
        <v>7.5</v>
      </c>
      <c r="E35" s="4">
        <v>393</v>
      </c>
      <c r="F35" s="4">
        <v>8.6</v>
      </c>
      <c r="G35" s="4">
        <v>2.5</v>
      </c>
      <c r="H35" s="4">
        <v>49</v>
      </c>
      <c r="I35" s="4">
        <v>0.4</v>
      </c>
      <c r="J35" s="4">
        <v>30</v>
      </c>
      <c r="K35" s="4">
        <v>27</v>
      </c>
      <c r="L35" s="4">
        <v>35</v>
      </c>
      <c r="M35" s="4">
        <v>1.1100000000000001</v>
      </c>
      <c r="N35" s="12">
        <v>29.56647051759337</v>
      </c>
      <c r="R35" s="2" t="s">
        <v>48</v>
      </c>
      <c r="S35" t="s">
        <v>1</v>
      </c>
      <c r="T35" s="2" t="s">
        <v>25</v>
      </c>
      <c r="U35" s="2" t="s">
        <v>24</v>
      </c>
      <c r="V35" s="2" t="s">
        <v>29</v>
      </c>
      <c r="W35" s="2" t="s">
        <v>27</v>
      </c>
      <c r="X35" s="2" t="s">
        <v>23</v>
      </c>
      <c r="Y35" s="2" t="s">
        <v>21</v>
      </c>
      <c r="Z35" t="s">
        <v>22</v>
      </c>
      <c r="AA35" t="s">
        <v>3</v>
      </c>
    </row>
    <row r="36" spans="1:27">
      <c r="A36" s="6" t="s">
        <v>46</v>
      </c>
      <c r="B36" s="3" t="s">
        <v>6</v>
      </c>
      <c r="C36" s="4">
        <v>23</v>
      </c>
      <c r="D36" s="4">
        <v>8.0399999999999991</v>
      </c>
      <c r="E36" s="4">
        <v>431</v>
      </c>
      <c r="F36" s="4">
        <v>8.6</v>
      </c>
      <c r="G36" s="4">
        <v>2.4</v>
      </c>
      <c r="H36" s="4">
        <v>63</v>
      </c>
      <c r="I36" s="4">
        <v>0.4</v>
      </c>
      <c r="J36" s="4">
        <v>30</v>
      </c>
      <c r="K36" s="4">
        <v>27</v>
      </c>
      <c r="L36" s="4">
        <v>37</v>
      </c>
      <c r="M36" s="4">
        <v>1.18</v>
      </c>
      <c r="N36" s="12">
        <v>30.665563305355242</v>
      </c>
      <c r="O36" s="6" t="s">
        <v>33</v>
      </c>
      <c r="P36" t="s">
        <v>34</v>
      </c>
      <c r="Q36" s="2" t="s">
        <v>41</v>
      </c>
      <c r="R36" s="2">
        <v>25</v>
      </c>
      <c r="S36" s="2">
        <v>7.8299999999999992</v>
      </c>
      <c r="T36" s="2">
        <v>414.66666666666669</v>
      </c>
      <c r="U36" s="2">
        <v>8.5666666666666682</v>
      </c>
      <c r="V36" s="2">
        <v>2.4666666666666668</v>
      </c>
      <c r="W36" s="2">
        <v>58.333333333333336</v>
      </c>
      <c r="X36" s="2">
        <v>0.3666666666666667</v>
      </c>
      <c r="Y36" s="2">
        <v>23.333333333333332</v>
      </c>
      <c r="Z36" s="2">
        <v>24.666666666666668</v>
      </c>
      <c r="AA36">
        <v>31</v>
      </c>
    </row>
    <row r="37" spans="1:27">
      <c r="A37" s="3"/>
      <c r="B37" s="3" t="s">
        <v>7</v>
      </c>
      <c r="C37" s="4">
        <v>28</v>
      </c>
      <c r="D37" s="4">
        <v>8.09</v>
      </c>
      <c r="E37" s="4">
        <v>450</v>
      </c>
      <c r="F37" s="4">
        <v>8.5</v>
      </c>
      <c r="G37" s="4">
        <v>2.8</v>
      </c>
      <c r="H37" s="4">
        <v>47</v>
      </c>
      <c r="I37" s="4">
        <v>0.5</v>
      </c>
      <c r="J37" s="4">
        <v>29</v>
      </c>
      <c r="K37" s="4">
        <v>26</v>
      </c>
      <c r="L37" s="4">
        <v>36</v>
      </c>
      <c r="M37" s="4">
        <v>1.17</v>
      </c>
      <c r="N37" s="12">
        <v>30.887779289222678</v>
      </c>
      <c r="O37" s="6" t="s">
        <v>46</v>
      </c>
      <c r="P37" t="s">
        <v>35</v>
      </c>
      <c r="Q37" t="s">
        <v>42</v>
      </c>
      <c r="R37">
        <v>29</v>
      </c>
      <c r="S37">
        <v>7.8624999999999998</v>
      </c>
      <c r="T37">
        <v>514</v>
      </c>
      <c r="U37">
        <v>8.2249999999999996</v>
      </c>
      <c r="V37">
        <v>2.95</v>
      </c>
      <c r="W37">
        <v>56.5</v>
      </c>
      <c r="X37">
        <v>0.5</v>
      </c>
      <c r="Y37">
        <v>33.25</v>
      </c>
      <c r="Z37">
        <v>33.25</v>
      </c>
      <c r="AA37">
        <v>36</v>
      </c>
    </row>
    <row r="38" spans="1:27">
      <c r="A38" s="3"/>
      <c r="B38" s="3" t="s">
        <v>8</v>
      </c>
      <c r="C38" s="4">
        <v>28</v>
      </c>
      <c r="D38" s="4">
        <v>7.75</v>
      </c>
      <c r="E38" s="4">
        <v>400</v>
      </c>
      <c r="F38" s="4">
        <v>8.1999999999999993</v>
      </c>
      <c r="G38" s="4">
        <v>3</v>
      </c>
      <c r="H38" s="4">
        <v>46</v>
      </c>
      <c r="I38" s="4">
        <v>0.5</v>
      </c>
      <c r="J38" s="4">
        <v>24</v>
      </c>
      <c r="K38" s="4">
        <v>27</v>
      </c>
      <c r="L38" s="4">
        <v>32</v>
      </c>
      <c r="M38" s="4">
        <v>1.06</v>
      </c>
      <c r="N38" s="12">
        <v>29.475885505162719</v>
      </c>
      <c r="P38" t="s">
        <v>36</v>
      </c>
      <c r="Q38" t="s">
        <v>39</v>
      </c>
      <c r="R38" s="1">
        <v>27.333333333333332</v>
      </c>
      <c r="S38" s="1">
        <v>7.8900000000000006</v>
      </c>
      <c r="T38" s="1">
        <v>475.33333333333331</v>
      </c>
      <c r="U38" s="1">
        <v>8.2666666666666657</v>
      </c>
      <c r="V38" s="1">
        <v>1.8666666666666665</v>
      </c>
      <c r="W38" s="1">
        <v>45</v>
      </c>
      <c r="X38" s="1">
        <v>0.46666666666666662</v>
      </c>
      <c r="Y38" s="1">
        <v>22</v>
      </c>
      <c r="Z38" s="1">
        <v>20</v>
      </c>
      <c r="AA38" s="1">
        <v>23.666666666666668</v>
      </c>
    </row>
    <row r="39" spans="1:27">
      <c r="A39" s="3"/>
      <c r="B39" s="3" t="s">
        <v>9</v>
      </c>
      <c r="C39" s="4">
        <v>30</v>
      </c>
      <c r="D39" s="4">
        <v>8.16</v>
      </c>
      <c r="E39" s="4">
        <v>728</v>
      </c>
      <c r="F39" s="4">
        <v>8</v>
      </c>
      <c r="G39" s="4">
        <v>3</v>
      </c>
      <c r="H39" s="4">
        <v>63</v>
      </c>
      <c r="I39" s="4">
        <v>0.5</v>
      </c>
      <c r="J39" s="4">
        <v>48</v>
      </c>
      <c r="K39" s="4">
        <v>51</v>
      </c>
      <c r="L39" s="4">
        <v>44</v>
      </c>
      <c r="M39" s="4">
        <v>1.06</v>
      </c>
      <c r="N39" s="12">
        <v>22.909408956816936</v>
      </c>
      <c r="P39" t="s">
        <v>37</v>
      </c>
      <c r="Q39" t="s">
        <v>40</v>
      </c>
      <c r="R39">
        <v>25.5</v>
      </c>
      <c r="S39">
        <v>8.39</v>
      </c>
      <c r="T39">
        <v>455</v>
      </c>
      <c r="U39">
        <v>8.1</v>
      </c>
      <c r="V39">
        <v>2.65</v>
      </c>
      <c r="W39">
        <v>40</v>
      </c>
      <c r="X39">
        <v>0.5</v>
      </c>
      <c r="Y39">
        <v>11</v>
      </c>
      <c r="Z39">
        <v>21</v>
      </c>
      <c r="AA39">
        <v>20</v>
      </c>
    </row>
    <row r="40" spans="1:27">
      <c r="A40" s="3"/>
      <c r="B40" s="3" t="s">
        <v>10</v>
      </c>
      <c r="C40" s="4">
        <v>30</v>
      </c>
      <c r="D40" s="4">
        <v>7.45</v>
      </c>
      <c r="E40" s="4">
        <v>478</v>
      </c>
      <c r="F40" s="4">
        <v>8.1999999999999993</v>
      </c>
      <c r="G40" s="4">
        <v>3</v>
      </c>
      <c r="H40" s="4">
        <v>70</v>
      </c>
      <c r="I40" s="4">
        <v>0.5</v>
      </c>
      <c r="J40" s="4">
        <v>32</v>
      </c>
      <c r="K40" s="4">
        <v>29</v>
      </c>
      <c r="L40" s="4">
        <v>32</v>
      </c>
      <c r="M40" s="4">
        <v>0.98</v>
      </c>
      <c r="N40" s="12">
        <v>26.26740009859078</v>
      </c>
    </row>
    <row r="41" spans="1:27">
      <c r="A41" s="3"/>
      <c r="B41" s="3" t="s">
        <v>11</v>
      </c>
      <c r="C41" s="4">
        <v>29</v>
      </c>
      <c r="D41" s="4">
        <v>7.67</v>
      </c>
      <c r="E41" s="4">
        <v>340</v>
      </c>
      <c r="F41" s="4">
        <v>8.5</v>
      </c>
      <c r="G41" s="4">
        <v>2.8</v>
      </c>
      <c r="H41" s="4">
        <v>48</v>
      </c>
      <c r="I41" s="4">
        <v>0.5</v>
      </c>
      <c r="J41" s="4">
        <v>26</v>
      </c>
      <c r="K41" s="4">
        <v>14</v>
      </c>
      <c r="L41" s="4">
        <v>22</v>
      </c>
      <c r="M41" s="4">
        <v>0.87</v>
      </c>
      <c r="N41" s="12">
        <v>29.268829295719556</v>
      </c>
    </row>
    <row r="42" spans="1:27">
      <c r="A42" s="3"/>
      <c r="B42" s="3" t="s">
        <v>12</v>
      </c>
      <c r="C42" s="4">
        <v>27</v>
      </c>
      <c r="D42" s="4">
        <v>8.06</v>
      </c>
      <c r="E42" s="4">
        <v>536</v>
      </c>
      <c r="F42" s="4">
        <v>8.4</v>
      </c>
      <c r="G42" s="4">
        <v>1</v>
      </c>
      <c r="H42" s="4">
        <v>39</v>
      </c>
      <c r="I42" s="4">
        <v>0.4</v>
      </c>
      <c r="J42" s="4">
        <v>24</v>
      </c>
      <c r="K42" s="4">
        <v>17</v>
      </c>
      <c r="L42" s="4">
        <v>25</v>
      </c>
      <c r="M42" s="4">
        <v>0.96</v>
      </c>
      <c r="N42" s="12">
        <v>30.101454061009076</v>
      </c>
    </row>
    <row r="43" spans="1:27">
      <c r="A43" s="3"/>
      <c r="B43" s="3" t="s">
        <v>13</v>
      </c>
      <c r="C43" s="4">
        <v>26</v>
      </c>
      <c r="D43" s="4">
        <v>7.94</v>
      </c>
      <c r="E43" s="4">
        <v>550</v>
      </c>
      <c r="F43" s="4">
        <v>7.9</v>
      </c>
      <c r="G43" s="4">
        <v>1.8</v>
      </c>
      <c r="H43" s="4">
        <v>48</v>
      </c>
      <c r="I43" s="4">
        <v>0.5</v>
      </c>
      <c r="J43" s="4">
        <v>16</v>
      </c>
      <c r="K43" s="4">
        <v>29</v>
      </c>
      <c r="L43" s="4">
        <v>24</v>
      </c>
      <c r="M43" s="4">
        <v>0.83</v>
      </c>
      <c r="N43" s="12">
        <v>25.632434243591888</v>
      </c>
    </row>
    <row r="44" spans="1:27">
      <c r="A44" s="3"/>
      <c r="B44" s="3" t="s">
        <v>14</v>
      </c>
      <c r="C44" s="4">
        <v>27</v>
      </c>
      <c r="D44" s="4">
        <v>8.48</v>
      </c>
      <c r="E44" s="4">
        <v>480</v>
      </c>
      <c r="F44" s="4">
        <v>7.7</v>
      </c>
      <c r="G44" s="4">
        <v>2.8</v>
      </c>
      <c r="H44" s="4">
        <v>40</v>
      </c>
      <c r="I44" s="4">
        <v>0.5</v>
      </c>
      <c r="J44" s="4">
        <v>12</v>
      </c>
      <c r="K44" s="4">
        <v>21</v>
      </c>
      <c r="L44" s="4">
        <v>21</v>
      </c>
      <c r="M44" s="4">
        <v>0.73</v>
      </c>
      <c r="N44" s="12">
        <v>28.740936058009233</v>
      </c>
    </row>
    <row r="45" spans="1:27">
      <c r="A45" s="3"/>
      <c r="B45" s="3" t="s">
        <v>15</v>
      </c>
      <c r="C45" s="4">
        <v>24</v>
      </c>
      <c r="D45" s="4">
        <v>8.3000000000000007</v>
      </c>
      <c r="E45" s="4">
        <v>430</v>
      </c>
      <c r="F45" s="4">
        <v>8.5</v>
      </c>
      <c r="G45" s="4">
        <v>2.5</v>
      </c>
      <c r="H45" s="4">
        <v>40</v>
      </c>
      <c r="I45" s="4">
        <v>0.5</v>
      </c>
      <c r="J45" s="4">
        <v>10</v>
      </c>
      <c r="K45" s="4">
        <v>21</v>
      </c>
      <c r="L45" s="4">
        <v>19</v>
      </c>
      <c r="M45" s="4">
        <v>0.79</v>
      </c>
      <c r="N45" s="12">
        <v>27.51802265705458</v>
      </c>
    </row>
    <row r="46" spans="1:27">
      <c r="A46" s="3"/>
      <c r="B46" s="3" t="s">
        <v>16</v>
      </c>
      <c r="C46" s="4">
        <v>25</v>
      </c>
      <c r="D46" s="4">
        <v>7.95</v>
      </c>
      <c r="E46" s="4">
        <v>420</v>
      </c>
      <c r="F46" s="4">
        <v>8.5</v>
      </c>
      <c r="G46" s="4">
        <v>2.5</v>
      </c>
      <c r="H46" s="4">
        <v>63</v>
      </c>
      <c r="I46" s="4">
        <v>0.3</v>
      </c>
      <c r="J46" s="4">
        <v>10</v>
      </c>
      <c r="K46" s="4">
        <v>20</v>
      </c>
      <c r="L46" s="4">
        <v>21</v>
      </c>
      <c r="M46" s="4">
        <v>0.88</v>
      </c>
      <c r="N46" s="12">
        <v>30.34696338522253</v>
      </c>
      <c r="R46" s="2"/>
      <c r="S46" s="2"/>
      <c r="T46" s="2"/>
      <c r="U46" s="2"/>
      <c r="V46" s="2"/>
      <c r="W46" s="2"/>
      <c r="X46" s="2"/>
      <c r="Y46" s="2"/>
    </row>
    <row r="47" spans="1:27">
      <c r="B47" s="5" t="s">
        <v>51</v>
      </c>
      <c r="C47" s="9">
        <f>AVERAGE(C35:C46)</f>
        <v>27</v>
      </c>
      <c r="D47" s="9">
        <f t="shared" ref="D47:M47" si="8">AVERAGE(D35:D46)</f>
        <v>7.9491666666666676</v>
      </c>
      <c r="E47" s="9">
        <f t="shared" si="8"/>
        <v>469.66666666666669</v>
      </c>
      <c r="F47" s="9">
        <f t="shared" si="8"/>
        <v>8.3000000000000007</v>
      </c>
      <c r="G47" s="9">
        <f t="shared" si="8"/>
        <v>2.5083333333333333</v>
      </c>
      <c r="H47" s="9">
        <f t="shared" si="8"/>
        <v>51.333333333333336</v>
      </c>
      <c r="I47" s="9">
        <f t="shared" si="8"/>
        <v>0.45833333333333326</v>
      </c>
      <c r="J47" s="9">
        <f t="shared" si="8"/>
        <v>24.25</v>
      </c>
      <c r="K47" s="9">
        <f t="shared" si="8"/>
        <v>25.75</v>
      </c>
      <c r="L47" s="9">
        <f t="shared" si="8"/>
        <v>29</v>
      </c>
      <c r="M47" s="9">
        <f t="shared" si="8"/>
        <v>0.9683333333333336</v>
      </c>
      <c r="N47" s="11">
        <f t="shared" ref="N47" si="9">AVERAGE(N35:N46)</f>
        <v>28.44842894777905</v>
      </c>
    </row>
    <row r="48" spans="1:27">
      <c r="B48" s="5" t="s">
        <v>52</v>
      </c>
      <c r="C48" s="9">
        <f>STDEV(C35:C46)</f>
        <v>2.2156468376279892</v>
      </c>
      <c r="D48" s="9">
        <f t="shared" ref="D48:M48" si="10">STDEV(D35:D46)</f>
        <v>0.31017468196700615</v>
      </c>
      <c r="E48" s="9">
        <f t="shared" si="10"/>
        <v>100.55874206681681</v>
      </c>
      <c r="F48" s="9">
        <f t="shared" si="10"/>
        <v>0.29848100289785451</v>
      </c>
      <c r="G48" s="9">
        <f t="shared" si="10"/>
        <v>0.58536442935278665</v>
      </c>
      <c r="H48" s="9">
        <f t="shared" si="10"/>
        <v>10.620163783477112</v>
      </c>
      <c r="I48" s="9">
        <f t="shared" si="10"/>
        <v>6.685579234215254E-2</v>
      </c>
      <c r="J48" s="9">
        <f t="shared" si="10"/>
        <v>11.038156960784219</v>
      </c>
      <c r="K48" s="9">
        <f t="shared" si="10"/>
        <v>9.3237234076209159</v>
      </c>
      <c r="L48" s="9">
        <f t="shared" si="10"/>
        <v>8.0340185801038917</v>
      </c>
      <c r="M48" s="9">
        <f t="shared" si="10"/>
        <v>0.15008078632603836</v>
      </c>
      <c r="N48" s="9">
        <f t="shared" ref="N48" si="11">STDEV(N35:N46)</f>
        <v>2.4215031449992312</v>
      </c>
    </row>
  </sheetData>
  <mergeCells count="2">
    <mergeCell ref="D1:L1"/>
    <mergeCell ref="P2:S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3 stations monthly results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2025-12-12T11:15:30Z</dcterms:modified>
</cp:coreProperties>
</file>