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E:\MATLAB\MCDM\WASPAS\"/>
    </mc:Choice>
  </mc:AlternateContent>
  <xr:revisionPtr revIDLastSave="0" documentId="10_ncr:8100000_{4C5A5415-BFC2-405D-9CEF-1C46FE4A8BB6}" xr6:coauthVersionLast="34" xr6:coauthVersionMax="47" xr10:uidLastSave="{00000000-0000-0000-0000-000000000000}"/>
  <bookViews>
    <workbookView xWindow="-110" yWindow="-110" windowWidth="23260" windowHeight="12460" xr2:uid="{00000000-000D-0000-FFFF-FFFF00000000}"/>
  </bookViews>
  <sheets>
    <sheet name="Sheet1" sheetId="6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6" l="1"/>
  <c r="X9" i="6"/>
  <c r="C61" i="6" l="1"/>
  <c r="C62" i="6"/>
  <c r="C63" i="6"/>
  <c r="C64" i="6"/>
  <c r="C65" i="6"/>
  <c r="C66" i="6"/>
  <c r="C67" i="6"/>
  <c r="C68" i="6"/>
  <c r="C69" i="6"/>
  <c r="C70" i="6"/>
  <c r="C71" i="6"/>
  <c r="C72" i="6"/>
  <c r="C73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60" i="6"/>
  <c r="J60" i="6"/>
  <c r="I60" i="6"/>
  <c r="H60" i="6"/>
  <c r="G60" i="6"/>
  <c r="F60" i="6"/>
  <c r="E60" i="6"/>
  <c r="D60" i="6"/>
  <c r="C60" i="6"/>
  <c r="B61" i="6"/>
  <c r="B62" i="6"/>
  <c r="L62" i="6" s="1"/>
  <c r="B63" i="6"/>
  <c r="B64" i="6"/>
  <c r="B65" i="6"/>
  <c r="B66" i="6"/>
  <c r="L66" i="6" s="1"/>
  <c r="B67" i="6"/>
  <c r="B68" i="6"/>
  <c r="B69" i="6"/>
  <c r="B70" i="6"/>
  <c r="L70" i="6" s="1"/>
  <c r="B71" i="6"/>
  <c r="B72" i="6"/>
  <c r="B73" i="6"/>
  <c r="B60" i="6"/>
  <c r="L60" i="6" s="1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K42" i="6"/>
  <c r="J42" i="6"/>
  <c r="I42" i="6"/>
  <c r="H42" i="6"/>
  <c r="G42" i="6"/>
  <c r="F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42" i="6"/>
  <c r="B43" i="6"/>
  <c r="B44" i="6"/>
  <c r="L44" i="6" s="1"/>
  <c r="B45" i="6"/>
  <c r="B46" i="6"/>
  <c r="B47" i="6"/>
  <c r="B48" i="6"/>
  <c r="L48" i="6" s="1"/>
  <c r="B49" i="6"/>
  <c r="B50" i="6"/>
  <c r="B51" i="6"/>
  <c r="B52" i="6"/>
  <c r="L52" i="6" s="1"/>
  <c r="B53" i="6"/>
  <c r="B54" i="6"/>
  <c r="B55" i="6"/>
  <c r="L42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24" i="6"/>
  <c r="L55" i="6" l="1"/>
  <c r="L51" i="6"/>
  <c r="L47" i="6"/>
  <c r="L43" i="6"/>
  <c r="E78" i="6" s="1"/>
  <c r="L73" i="6"/>
  <c r="L69" i="6"/>
  <c r="L65" i="6"/>
  <c r="L61" i="6"/>
  <c r="L54" i="6"/>
  <c r="L50" i="6"/>
  <c r="L46" i="6"/>
  <c r="L72" i="6"/>
  <c r="C89" i="6" s="1"/>
  <c r="L68" i="6"/>
  <c r="L64" i="6"/>
  <c r="L53" i="6"/>
  <c r="L49" i="6"/>
  <c r="B84" i="6" s="1"/>
  <c r="L45" i="6"/>
  <c r="L71" i="6"/>
  <c r="L67" i="6"/>
  <c r="L63" i="6"/>
  <c r="F80" i="6" s="1"/>
  <c r="F77" i="6"/>
  <c r="J77" i="6"/>
  <c r="C77" i="6"/>
  <c r="G77" i="6"/>
  <c r="K77" i="6"/>
  <c r="D77" i="6"/>
  <c r="H77" i="6"/>
  <c r="L77" i="6"/>
  <c r="E77" i="6"/>
  <c r="I77" i="6"/>
  <c r="B77" i="6"/>
  <c r="E87" i="6"/>
  <c r="I87" i="6"/>
  <c r="B87" i="6"/>
  <c r="F87" i="6"/>
  <c r="J87" i="6"/>
  <c r="C87" i="6"/>
  <c r="G87" i="6"/>
  <c r="K87" i="6"/>
  <c r="D87" i="6"/>
  <c r="H87" i="6"/>
  <c r="L87" i="6"/>
  <c r="E83" i="6"/>
  <c r="I83" i="6"/>
  <c r="B83" i="6"/>
  <c r="F83" i="6"/>
  <c r="J83" i="6"/>
  <c r="C83" i="6"/>
  <c r="G83" i="6"/>
  <c r="K83" i="6"/>
  <c r="D83" i="6"/>
  <c r="H83" i="6"/>
  <c r="L83" i="6"/>
  <c r="E79" i="6"/>
  <c r="I79" i="6"/>
  <c r="B79" i="6"/>
  <c r="F79" i="6"/>
  <c r="J79" i="6"/>
  <c r="C79" i="6"/>
  <c r="G79" i="6"/>
  <c r="K79" i="6"/>
  <c r="D79" i="6"/>
  <c r="H79" i="6"/>
  <c r="L79" i="6"/>
  <c r="D90" i="6"/>
  <c r="H90" i="6"/>
  <c r="L90" i="6"/>
  <c r="E90" i="6"/>
  <c r="I90" i="6"/>
  <c r="B90" i="6"/>
  <c r="F90" i="6"/>
  <c r="J90" i="6"/>
  <c r="C90" i="6"/>
  <c r="G90" i="6"/>
  <c r="K90" i="6"/>
  <c r="D86" i="6"/>
  <c r="H86" i="6"/>
  <c r="L86" i="6"/>
  <c r="E86" i="6"/>
  <c r="I86" i="6"/>
  <c r="B86" i="6"/>
  <c r="F86" i="6"/>
  <c r="J86" i="6"/>
  <c r="C86" i="6"/>
  <c r="G86" i="6"/>
  <c r="K86" i="6"/>
  <c r="D82" i="6"/>
  <c r="H82" i="6"/>
  <c r="L82" i="6"/>
  <c r="E82" i="6"/>
  <c r="I82" i="6"/>
  <c r="B82" i="6"/>
  <c r="F82" i="6"/>
  <c r="J82" i="6"/>
  <c r="C82" i="6"/>
  <c r="G82" i="6"/>
  <c r="K82" i="6"/>
  <c r="L78" i="6"/>
  <c r="F78" i="6"/>
  <c r="K78" i="6"/>
  <c r="D89" i="6"/>
  <c r="I89" i="6"/>
  <c r="C85" i="6"/>
  <c r="G85" i="6"/>
  <c r="K85" i="6"/>
  <c r="D85" i="6"/>
  <c r="H85" i="6"/>
  <c r="L85" i="6"/>
  <c r="E85" i="6"/>
  <c r="I85" i="6"/>
  <c r="B85" i="6"/>
  <c r="F85" i="6"/>
  <c r="J85" i="6"/>
  <c r="C81" i="6"/>
  <c r="G81" i="6"/>
  <c r="K81" i="6"/>
  <c r="D81" i="6"/>
  <c r="H81" i="6"/>
  <c r="L81" i="6"/>
  <c r="E81" i="6"/>
  <c r="I81" i="6"/>
  <c r="B81" i="6"/>
  <c r="F81" i="6"/>
  <c r="J81" i="6"/>
  <c r="B88" i="6"/>
  <c r="F88" i="6"/>
  <c r="J88" i="6"/>
  <c r="C88" i="6"/>
  <c r="G88" i="6"/>
  <c r="K88" i="6"/>
  <c r="D88" i="6"/>
  <c r="H88" i="6"/>
  <c r="L88" i="6"/>
  <c r="E88" i="6"/>
  <c r="I88" i="6"/>
  <c r="C84" i="6"/>
  <c r="H84" i="6"/>
  <c r="B80" i="6"/>
  <c r="G80" i="6"/>
  <c r="L80" i="6"/>
  <c r="H80" i="6" l="1"/>
  <c r="J89" i="6"/>
  <c r="E89" i="6"/>
  <c r="E107" i="6" s="1"/>
  <c r="K89" i="6"/>
  <c r="G78" i="6"/>
  <c r="B78" i="6"/>
  <c r="B98" i="6" s="1"/>
  <c r="H78" i="6"/>
  <c r="H101" i="6" s="1"/>
  <c r="C80" i="6"/>
  <c r="I84" i="6"/>
  <c r="D84" i="6"/>
  <c r="J84" i="6"/>
  <c r="J105" i="6" s="1"/>
  <c r="I80" i="6"/>
  <c r="D80" i="6"/>
  <c r="J80" i="6"/>
  <c r="E84" i="6"/>
  <c r="E108" i="6" s="1"/>
  <c r="K84" i="6"/>
  <c r="F84" i="6"/>
  <c r="F99" i="6" s="1"/>
  <c r="F89" i="6"/>
  <c r="L89" i="6"/>
  <c r="L96" i="6" s="1"/>
  <c r="G89" i="6"/>
  <c r="C78" i="6"/>
  <c r="C102" i="6" s="1"/>
  <c r="I78" i="6"/>
  <c r="I106" i="6" s="1"/>
  <c r="D78" i="6"/>
  <c r="D97" i="6" s="1"/>
  <c r="E80" i="6"/>
  <c r="E106" i="6" s="1"/>
  <c r="K80" i="6"/>
  <c r="K105" i="6" s="1"/>
  <c r="L84" i="6"/>
  <c r="L98" i="6" s="1"/>
  <c r="G84" i="6"/>
  <c r="G98" i="6" s="1"/>
  <c r="B89" i="6"/>
  <c r="H89" i="6"/>
  <c r="H107" i="6" s="1"/>
  <c r="J78" i="6"/>
  <c r="C103" i="6"/>
  <c r="F96" i="6"/>
  <c r="G100" i="6"/>
  <c r="B100" i="6"/>
  <c r="H100" i="6"/>
  <c r="C104" i="6"/>
  <c r="I104" i="6"/>
  <c r="J108" i="6"/>
  <c r="G97" i="6"/>
  <c r="B97" i="6"/>
  <c r="C101" i="6"/>
  <c r="I101" i="6"/>
  <c r="D105" i="6"/>
  <c r="G95" i="6"/>
  <c r="K106" i="6"/>
  <c r="B96" i="6"/>
  <c r="I100" i="6"/>
  <c r="C97" i="6"/>
  <c r="I97" i="6"/>
  <c r="E101" i="6"/>
  <c r="F105" i="6"/>
  <c r="B95" i="6"/>
  <c r="H95" i="6"/>
  <c r="C95" i="6"/>
  <c r="G99" i="6"/>
  <c r="I102" i="6"/>
  <c r="F106" i="6"/>
  <c r="I103" i="6"/>
  <c r="J107" i="6"/>
  <c r="G96" i="6"/>
  <c r="C100" i="6"/>
  <c r="K108" i="6"/>
  <c r="I98" i="6"/>
  <c r="E102" i="6"/>
  <c r="F102" i="6"/>
  <c r="G106" i="6"/>
  <c r="B106" i="6"/>
  <c r="I99" i="6"/>
  <c r="J103" i="6"/>
  <c r="F107" i="6"/>
  <c r="L107" i="6"/>
  <c r="G107" i="6"/>
  <c r="C96" i="6"/>
  <c r="I96" i="6"/>
  <c r="D96" i="6"/>
  <c r="F104" i="6"/>
  <c r="G108" i="6"/>
  <c r="B108" i="6"/>
  <c r="H108" i="6"/>
  <c r="K101" i="6"/>
  <c r="F101" i="6"/>
  <c r="G105" i="6"/>
  <c r="B105" i="6"/>
  <c r="I95" i="6"/>
  <c r="B103" i="6"/>
  <c r="I107" i="6"/>
  <c r="C98" i="6"/>
  <c r="B99" i="6"/>
  <c r="C99" i="6"/>
  <c r="D100" i="6"/>
  <c r="F108" i="6"/>
  <c r="F98" i="6"/>
  <c r="G102" i="6"/>
  <c r="B102" i="6"/>
  <c r="H106" i="6"/>
  <c r="C106" i="6"/>
  <c r="K99" i="6"/>
  <c r="F103" i="6"/>
  <c r="G103" i="6"/>
  <c r="B107" i="6"/>
  <c r="C107" i="6"/>
  <c r="E96" i="6"/>
  <c r="F100" i="6"/>
  <c r="G104" i="6"/>
  <c r="B104" i="6"/>
  <c r="C108" i="6"/>
  <c r="I108" i="6"/>
  <c r="F97" i="6"/>
  <c r="L101" i="6"/>
  <c r="G101" i="6"/>
  <c r="B101" i="6"/>
  <c r="C105" i="6"/>
  <c r="I105" i="6"/>
  <c r="F95" i="6"/>
  <c r="J106" i="6" l="1"/>
  <c r="K95" i="6"/>
  <c r="H105" i="6"/>
  <c r="L100" i="6"/>
  <c r="J96" i="6"/>
  <c r="E99" i="6"/>
  <c r="K98" i="6"/>
  <c r="H96" i="6"/>
  <c r="J95" i="6"/>
  <c r="E97" i="6"/>
  <c r="K104" i="6"/>
  <c r="D99" i="6"/>
  <c r="L106" i="6"/>
  <c r="J98" i="6"/>
  <c r="J104" i="6"/>
  <c r="D107" i="6"/>
  <c r="J101" i="6"/>
  <c r="H97" i="6"/>
  <c r="D102" i="6"/>
  <c r="L95" i="6"/>
  <c r="D104" i="6"/>
  <c r="K96" i="6"/>
  <c r="E95" i="6"/>
  <c r="K97" i="6"/>
  <c r="H104" i="6"/>
  <c r="L103" i="6"/>
  <c r="J99" i="6"/>
  <c r="E98" i="6"/>
  <c r="K107" i="6"/>
  <c r="D95" i="6"/>
  <c r="L105" i="6"/>
  <c r="J97" i="6"/>
  <c r="E100" i="6"/>
  <c r="K103" i="6"/>
  <c r="D98" i="6"/>
  <c r="D101" i="6"/>
  <c r="L108" i="6"/>
  <c r="D103" i="6"/>
  <c r="H98" i="6"/>
  <c r="E105" i="6"/>
  <c r="L97" i="6"/>
  <c r="L99" i="6"/>
  <c r="D106" i="6"/>
  <c r="H102" i="6"/>
  <c r="D108" i="6"/>
  <c r="K100" i="6"/>
  <c r="L102" i="6"/>
  <c r="L104" i="6"/>
  <c r="J100" i="6"/>
  <c r="E103" i="6"/>
  <c r="K102" i="6"/>
  <c r="J102" i="6"/>
  <c r="E104" i="6"/>
  <c r="H99" i="6"/>
  <c r="H103" i="6"/>
</calcChain>
</file>

<file path=xl/sharedStrings.xml><?xml version="1.0" encoding="utf-8"?>
<sst xmlns="http://schemas.openxmlformats.org/spreadsheetml/2006/main" count="163" uniqueCount="42">
  <si>
    <t>Sub-watersheds</t>
  </si>
  <si>
    <t>L</t>
  </si>
  <si>
    <t>W</t>
  </si>
  <si>
    <t>P</t>
  </si>
  <si>
    <t>Lhonak Chhu (SW1)</t>
  </si>
  <si>
    <t>Lachen Chuu (SW2)</t>
  </si>
  <si>
    <t>Lachung Chhu (SW3)</t>
  </si>
  <si>
    <t>Rangyong Chhu (SW4)</t>
  </si>
  <si>
    <t>Rangit (SW5)</t>
  </si>
  <si>
    <t>Chakung Chhu (SW6)</t>
  </si>
  <si>
    <t>Dikchhu (SW7)</t>
  </si>
  <si>
    <t>Rani Khola (SW8)</t>
  </si>
  <si>
    <t>Rangpo Chhu (SW9)</t>
  </si>
  <si>
    <t>Purba Khola (SW10)</t>
  </si>
  <si>
    <t>Sevok Khola (SW11)</t>
  </si>
  <si>
    <t>Ghish (SW12)</t>
  </si>
  <si>
    <t>Lish (SW13)</t>
  </si>
  <si>
    <t>Chel (SW14)</t>
  </si>
  <si>
    <t>Rb</t>
  </si>
  <si>
    <t>Re</t>
  </si>
  <si>
    <t>Rc</t>
  </si>
  <si>
    <t>Bs</t>
  </si>
  <si>
    <t>Dt</t>
  </si>
  <si>
    <t>Dd</t>
  </si>
  <si>
    <t>Fs</t>
  </si>
  <si>
    <t>Criteria</t>
  </si>
  <si>
    <t>Criteria Type</t>
  </si>
  <si>
    <t xml:space="preserve">Positive </t>
  </si>
  <si>
    <t>Positive</t>
  </si>
  <si>
    <t xml:space="preserve">Negative </t>
  </si>
  <si>
    <t>Negative</t>
  </si>
  <si>
    <t xml:space="preserve">Criteria Weights </t>
  </si>
  <si>
    <t>Table 3- Multiplicative Relative Importance(WPM)</t>
  </si>
  <si>
    <t>Table 4-WASPAS</t>
  </si>
  <si>
    <t>Table 1-Normalization</t>
  </si>
  <si>
    <t>Table 2-Additivite Relative Importance(WSM)</t>
  </si>
  <si>
    <t>RANK</t>
  </si>
  <si>
    <t>Q1</t>
  </si>
  <si>
    <t>Q2</t>
  </si>
  <si>
    <t>AHP</t>
  </si>
  <si>
    <t>ENTROPY</t>
  </si>
  <si>
    <t>Integrated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</si>
</sst>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0" fontId="1" fillId="0" borderId="3" xfId="0" applyFont="1" applyBorder="1"/>
    <xf numFmtId="164" fontId="0" fillId="0" borderId="1" xfId="0" applyNumberFormat="1" applyBorder="1"/>
    <xf numFmtId="164" fontId="0" fillId="0" borderId="1" xfId="0" applyNumberFormat="1" applyFill="1" applyBorder="1"/>
    <xf numFmtId="164" fontId="0" fillId="0" borderId="0" xfId="0" applyNumberFormat="1"/>
    <xf numFmtId="0" fontId="1" fillId="0" borderId="8" xfId="0" applyFont="1" applyFill="1" applyBorder="1"/>
    <xf numFmtId="164" fontId="0" fillId="0" borderId="8" xfId="0" applyNumberFormat="1" applyFill="1" applyBorder="1"/>
    <xf numFmtId="0" fontId="1" fillId="0" borderId="7" xfId="0" applyFont="1" applyFill="1" applyBorder="1"/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31781-4E7E-4BE0-83C1-6F4AF7E064C3}">
  <dimension ref="A1:X108"/>
  <sheetViews>
    <sheetView tabSelected="1" zoomScale="55" zoomScaleNormal="55" workbookViewId="0">
      <selection activeCell="W9" sqref="W9"/>
    </sheetView>
  </sheetViews>
  <sheetFormatPr defaultRowHeight="14.5" x14ac:dyDescent="0.35"/>
  <cols>
    <col min="1" max="1" width="20.08984375" bestFit="1" customWidth="1"/>
    <col min="2" max="2" width="12.08984375" bestFit="1" customWidth="1"/>
    <col min="3" max="5" width="7.54296875" bestFit="1" customWidth="1"/>
    <col min="6" max="6" width="8.90625" bestFit="1" customWidth="1"/>
    <col min="7" max="7" width="7.54296875" bestFit="1" customWidth="1"/>
    <col min="8" max="9" width="8.453125" bestFit="1" customWidth="1"/>
    <col min="10" max="11" width="7.54296875" bestFit="1" customWidth="1"/>
    <col min="13" max="13" width="16.54296875" customWidth="1"/>
  </cols>
  <sheetData>
    <row r="1" spans="1:24" x14ac:dyDescent="0.35">
      <c r="A1" s="1" t="s">
        <v>25</v>
      </c>
      <c r="B1" s="1" t="s">
        <v>18</v>
      </c>
      <c r="C1" s="1" t="s">
        <v>23</v>
      </c>
      <c r="D1" s="1" t="s">
        <v>22</v>
      </c>
      <c r="E1" s="1" t="s">
        <v>24</v>
      </c>
      <c r="F1" s="1" t="s">
        <v>20</v>
      </c>
      <c r="G1" s="1" t="s">
        <v>3</v>
      </c>
      <c r="H1" s="1" t="s">
        <v>19</v>
      </c>
      <c r="I1" s="1" t="s">
        <v>21</v>
      </c>
      <c r="J1" s="1" t="s">
        <v>1</v>
      </c>
      <c r="K1" s="1" t="s">
        <v>2</v>
      </c>
    </row>
    <row r="2" spans="1:24" x14ac:dyDescent="0.35">
      <c r="A2" s="1"/>
      <c r="B2" s="1">
        <v>1</v>
      </c>
      <c r="C2" s="1">
        <v>1</v>
      </c>
      <c r="D2" s="1">
        <v>1</v>
      </c>
      <c r="E2" s="1">
        <v>1</v>
      </c>
      <c r="F2" s="1">
        <v>-1</v>
      </c>
      <c r="G2" s="1">
        <v>1</v>
      </c>
      <c r="H2" s="1">
        <v>-1</v>
      </c>
      <c r="I2" s="1">
        <v>-1</v>
      </c>
      <c r="J2" s="1">
        <v>1</v>
      </c>
      <c r="K2" s="1">
        <v>1</v>
      </c>
    </row>
    <row r="3" spans="1:24" x14ac:dyDescent="0.35">
      <c r="A3" s="1" t="s">
        <v>26</v>
      </c>
      <c r="B3" s="6" t="s">
        <v>27</v>
      </c>
      <c r="C3" s="6" t="s">
        <v>28</v>
      </c>
      <c r="D3" s="6" t="s">
        <v>28</v>
      </c>
      <c r="E3" s="6" t="s">
        <v>28</v>
      </c>
      <c r="F3" s="6" t="s">
        <v>29</v>
      </c>
      <c r="G3" s="6" t="s">
        <v>28</v>
      </c>
      <c r="H3" s="6" t="s">
        <v>30</v>
      </c>
      <c r="I3" s="6" t="s">
        <v>30</v>
      </c>
      <c r="J3" s="6" t="s">
        <v>28</v>
      </c>
      <c r="K3" s="6" t="s">
        <v>28</v>
      </c>
      <c r="M3" s="13"/>
    </row>
    <row r="4" spans="1:24" x14ac:dyDescent="0.35">
      <c r="A4" s="6" t="s">
        <v>31</v>
      </c>
      <c r="B4">
        <v>0.23773295088784599</v>
      </c>
      <c r="C4">
        <v>0.18605000422225201</v>
      </c>
      <c r="D4">
        <v>0.121138364705282</v>
      </c>
      <c r="E4">
        <v>0.131852264596165</v>
      </c>
      <c r="F4">
        <v>8.9632381280915899E-2</v>
      </c>
      <c r="G4">
        <v>7.2724588050102498E-2</v>
      </c>
      <c r="H4">
        <v>5.9031839940866498E-2</v>
      </c>
      <c r="I4">
        <v>4.4017147351453602E-2</v>
      </c>
      <c r="J4">
        <v>3.9643916185324299E-2</v>
      </c>
      <c r="K4">
        <v>1.8176542779792901E-2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35">
      <c r="A5" s="6" t="s">
        <v>0</v>
      </c>
      <c r="B5" s="6" t="s">
        <v>18</v>
      </c>
      <c r="C5" s="6" t="s">
        <v>23</v>
      </c>
      <c r="D5" s="6" t="s">
        <v>22</v>
      </c>
      <c r="E5" s="6" t="s">
        <v>24</v>
      </c>
      <c r="F5" s="6" t="s">
        <v>20</v>
      </c>
      <c r="G5" s="6" t="s">
        <v>3</v>
      </c>
      <c r="H5" s="6" t="s">
        <v>19</v>
      </c>
      <c r="I5" s="6" t="s">
        <v>21</v>
      </c>
      <c r="J5" s="6" t="s">
        <v>1</v>
      </c>
      <c r="K5" s="6" t="s">
        <v>2</v>
      </c>
      <c r="L5" s="2"/>
      <c r="M5" s="13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35">
      <c r="A6" s="6" t="s">
        <v>4</v>
      </c>
      <c r="B6" s="1">
        <v>1.72</v>
      </c>
      <c r="C6" s="1">
        <v>1.1399999999999999</v>
      </c>
      <c r="D6" s="1">
        <v>6.62</v>
      </c>
      <c r="E6" s="1">
        <v>1.3</v>
      </c>
      <c r="F6" s="1">
        <v>0.33</v>
      </c>
      <c r="G6" s="1">
        <v>193.46</v>
      </c>
      <c r="H6" s="1">
        <v>0.72</v>
      </c>
      <c r="I6" s="1">
        <v>0.57999999999999996</v>
      </c>
      <c r="J6" s="1">
        <v>49.33</v>
      </c>
      <c r="K6" s="1">
        <v>29.05</v>
      </c>
      <c r="L6" s="2"/>
      <c r="M6" s="2" t="s">
        <v>39</v>
      </c>
      <c r="N6" s="6">
        <v>0.2</v>
      </c>
      <c r="O6" s="6">
        <v>0.17799999999999999</v>
      </c>
      <c r="P6" s="6">
        <v>0.156</v>
      </c>
      <c r="Q6" s="6">
        <v>0.111</v>
      </c>
      <c r="R6" s="6">
        <v>8.8999999999999996E-2</v>
      </c>
      <c r="S6" s="6">
        <v>8.8999999999999996E-2</v>
      </c>
      <c r="T6" s="6">
        <v>6.7000000000000004E-2</v>
      </c>
      <c r="U6" s="6">
        <v>4.3999999999999997E-2</v>
      </c>
      <c r="V6" s="6">
        <v>4.3999999999999997E-2</v>
      </c>
      <c r="W6" s="6">
        <v>2.1999999999999999E-2</v>
      </c>
      <c r="X6" s="2"/>
    </row>
    <row r="7" spans="1:24" x14ac:dyDescent="0.35">
      <c r="A7" s="6" t="s">
        <v>5</v>
      </c>
      <c r="B7" s="1">
        <v>1.9</v>
      </c>
      <c r="C7" s="1">
        <v>1.07</v>
      </c>
      <c r="D7" s="1">
        <v>5.4</v>
      </c>
      <c r="E7" s="1">
        <v>1.3</v>
      </c>
      <c r="F7" s="1">
        <v>0.31</v>
      </c>
      <c r="G7" s="1">
        <v>166.07</v>
      </c>
      <c r="H7" s="1">
        <v>0.94</v>
      </c>
      <c r="I7" s="1">
        <v>0.37</v>
      </c>
      <c r="J7" s="1">
        <v>31.55</v>
      </c>
      <c r="K7" s="1">
        <v>15.64</v>
      </c>
      <c r="L7" s="2"/>
      <c r="M7" s="2" t="s">
        <v>40</v>
      </c>
      <c r="N7" s="2">
        <v>0.123418419892333</v>
      </c>
      <c r="O7" s="2">
        <v>0.1085251210054</v>
      </c>
      <c r="P7" s="2">
        <v>8.0626481135631103E-2</v>
      </c>
      <c r="Q7" s="2">
        <v>0.12333468008429201</v>
      </c>
      <c r="R7" s="2">
        <v>0.104567210803316</v>
      </c>
      <c r="S7" s="2">
        <v>8.4842187732163399E-2</v>
      </c>
      <c r="T7" s="2">
        <v>9.1481255459783403E-2</v>
      </c>
      <c r="U7" s="2">
        <v>0.103869923907951</v>
      </c>
      <c r="V7" s="2">
        <v>9.3550145754720204E-2</v>
      </c>
      <c r="W7" s="2">
        <v>8.5784574224410104E-2</v>
      </c>
      <c r="X7" s="2"/>
    </row>
    <row r="8" spans="1:24" x14ac:dyDescent="0.35">
      <c r="A8" s="6" t="s">
        <v>6</v>
      </c>
      <c r="B8" s="1">
        <v>1.63</v>
      </c>
      <c r="C8" s="1">
        <v>1.06</v>
      </c>
      <c r="D8" s="1">
        <v>6.67</v>
      </c>
      <c r="E8" s="1">
        <v>1.32</v>
      </c>
      <c r="F8" s="1">
        <v>0.41</v>
      </c>
      <c r="G8" s="1">
        <v>152.66</v>
      </c>
      <c r="H8" s="1">
        <v>0.46</v>
      </c>
      <c r="I8" s="1">
        <v>0.48</v>
      </c>
      <c r="J8" s="1">
        <v>43.3</v>
      </c>
      <c r="K8" s="1">
        <v>24.49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35">
      <c r="A9" s="6" t="s">
        <v>7</v>
      </c>
      <c r="B9" s="1">
        <v>1.79</v>
      </c>
      <c r="C9" s="1">
        <v>1.07</v>
      </c>
      <c r="D9" s="1">
        <v>7.19</v>
      </c>
      <c r="E9" s="1">
        <v>1.32</v>
      </c>
      <c r="F9" s="1">
        <v>0.46</v>
      </c>
      <c r="G9" s="1">
        <v>149.91999999999999</v>
      </c>
      <c r="H9" s="1">
        <v>0.36</v>
      </c>
      <c r="I9" s="1">
        <v>0.18</v>
      </c>
      <c r="J9" s="1">
        <v>42.6</v>
      </c>
      <c r="K9" s="1">
        <v>21.05</v>
      </c>
      <c r="L9" s="2"/>
      <c r="M9" s="2" t="s">
        <v>41</v>
      </c>
      <c r="N9">
        <v>0.23773295088784599</v>
      </c>
      <c r="O9">
        <v>0.18605000422225201</v>
      </c>
      <c r="P9">
        <v>0.121138364705282</v>
      </c>
      <c r="Q9">
        <v>0.131852264596165</v>
      </c>
      <c r="R9">
        <v>8.9632381280915899E-2</v>
      </c>
      <c r="S9">
        <v>7.2724588050102498E-2</v>
      </c>
      <c r="T9">
        <v>5.9031839940866498E-2</v>
      </c>
      <c r="U9">
        <v>4.4017147351453602E-2</v>
      </c>
      <c r="V9">
        <v>3.9643916185324299E-2</v>
      </c>
      <c r="W9">
        <v>1.8176542779792901E-2</v>
      </c>
      <c r="X9" s="2">
        <f>SUM(N9:W9)</f>
        <v>1.0000000000000007</v>
      </c>
    </row>
    <row r="10" spans="1:24" x14ac:dyDescent="0.35">
      <c r="A10" s="6" t="s">
        <v>8</v>
      </c>
      <c r="B10" s="1">
        <v>1.51</v>
      </c>
      <c r="C10" s="1">
        <v>2.46</v>
      </c>
      <c r="D10" s="1">
        <v>12.97</v>
      </c>
      <c r="E10" s="1">
        <v>1.46</v>
      </c>
      <c r="F10" s="1">
        <v>0.47</v>
      </c>
      <c r="G10" s="1">
        <v>239.48</v>
      </c>
      <c r="H10" s="1">
        <v>0.77</v>
      </c>
      <c r="I10" s="1">
        <v>0.6</v>
      </c>
      <c r="J10" s="1">
        <v>54.68</v>
      </c>
      <c r="K10" s="1">
        <v>31.68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35">
      <c r="A11" s="6" t="s">
        <v>9</v>
      </c>
      <c r="B11" s="1">
        <v>2.0299999999999998</v>
      </c>
      <c r="C11" s="1">
        <v>0.91</v>
      </c>
      <c r="D11" s="1">
        <v>2.99</v>
      </c>
      <c r="E11" s="1">
        <v>0.96</v>
      </c>
      <c r="F11" s="1">
        <v>0.34</v>
      </c>
      <c r="G11" s="1">
        <v>49.09</v>
      </c>
      <c r="H11" s="1">
        <v>0.28999999999999998</v>
      </c>
      <c r="I11" s="1">
        <v>0.43</v>
      </c>
      <c r="J11" s="1">
        <v>13.8</v>
      </c>
      <c r="K11" s="1">
        <v>9.7799999999999994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35">
      <c r="A12" s="6" t="s">
        <v>10</v>
      </c>
      <c r="B12" s="1">
        <v>2.0099999999999998</v>
      </c>
      <c r="C12" s="1">
        <v>0.91</v>
      </c>
      <c r="D12" s="1">
        <v>3.91</v>
      </c>
      <c r="E12" s="1">
        <v>1.3</v>
      </c>
      <c r="F12" s="1">
        <v>0.46</v>
      </c>
      <c r="G12" s="1">
        <v>81.78</v>
      </c>
      <c r="H12" s="1">
        <v>0.41</v>
      </c>
      <c r="I12" s="1">
        <v>0.48</v>
      </c>
      <c r="J12" s="1">
        <v>26.79</v>
      </c>
      <c r="K12" s="1">
        <v>11.25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35">
      <c r="A13" s="6" t="s">
        <v>11</v>
      </c>
      <c r="B13" s="1">
        <v>1.4</v>
      </c>
      <c r="C13" s="1">
        <v>0.89</v>
      </c>
      <c r="D13" s="1">
        <v>5.12</v>
      </c>
      <c r="E13" s="1">
        <v>1.57</v>
      </c>
      <c r="F13" s="1">
        <v>0.53</v>
      </c>
      <c r="G13" s="1">
        <v>78</v>
      </c>
      <c r="H13" s="1">
        <v>0.46</v>
      </c>
      <c r="I13" s="1">
        <v>0.56000000000000005</v>
      </c>
      <c r="J13" s="1">
        <v>28.46</v>
      </c>
      <c r="K13" s="1">
        <v>13.48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35">
      <c r="A14" s="6" t="s">
        <v>12</v>
      </c>
      <c r="B14" s="1">
        <v>1.72</v>
      </c>
      <c r="C14" s="1">
        <v>0.94</v>
      </c>
      <c r="D14" s="1">
        <v>5.26</v>
      </c>
      <c r="E14" s="1">
        <v>1.26</v>
      </c>
      <c r="F14" s="1">
        <v>0.38</v>
      </c>
      <c r="G14" s="1">
        <v>137</v>
      </c>
      <c r="H14" s="1">
        <v>0.33</v>
      </c>
      <c r="I14" s="1">
        <v>0.34</v>
      </c>
      <c r="J14" s="1">
        <v>37.81</v>
      </c>
      <c r="K14" s="1">
        <v>14.67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35">
      <c r="A15" s="6" t="s">
        <v>13</v>
      </c>
      <c r="B15" s="1">
        <v>1.67</v>
      </c>
      <c r="C15" s="1">
        <v>0.95</v>
      </c>
      <c r="D15" s="1">
        <v>3.22</v>
      </c>
      <c r="E15" s="1">
        <v>1.28</v>
      </c>
      <c r="F15" s="1">
        <v>0.46</v>
      </c>
      <c r="G15" s="1">
        <v>67.959999999999994</v>
      </c>
      <c r="H15" s="1">
        <v>0.42</v>
      </c>
      <c r="I15" s="1">
        <v>0.42</v>
      </c>
      <c r="J15" s="1">
        <v>19.059999999999999</v>
      </c>
      <c r="K15" s="1">
        <v>10.41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x14ac:dyDescent="0.35">
      <c r="A16" s="6" t="s">
        <v>14</v>
      </c>
      <c r="B16" s="1">
        <v>1.65</v>
      </c>
      <c r="C16" s="1">
        <v>0.99</v>
      </c>
      <c r="D16" s="1">
        <v>3.87</v>
      </c>
      <c r="E16" s="1">
        <v>1.42</v>
      </c>
      <c r="F16" s="1">
        <v>0.71</v>
      </c>
      <c r="G16" s="1">
        <v>47.85</v>
      </c>
      <c r="H16" s="1">
        <v>0.62</v>
      </c>
      <c r="I16" s="1">
        <v>0.63</v>
      </c>
      <c r="J16" s="1">
        <v>13.9</v>
      </c>
      <c r="K16" s="1">
        <v>13.29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x14ac:dyDescent="0.35">
      <c r="A17" s="6" t="s">
        <v>15</v>
      </c>
      <c r="B17" s="1">
        <v>1.7</v>
      </c>
      <c r="C17" s="1">
        <v>1.08</v>
      </c>
      <c r="D17" s="1">
        <v>3.49</v>
      </c>
      <c r="E17" s="1">
        <v>1.24</v>
      </c>
      <c r="F17" s="1">
        <v>0.31</v>
      </c>
      <c r="G17" s="1">
        <v>112.75</v>
      </c>
      <c r="H17" s="1">
        <v>0.4</v>
      </c>
      <c r="I17" s="1">
        <v>0.4</v>
      </c>
      <c r="J17" s="1">
        <v>32.799999999999997</v>
      </c>
      <c r="K17" s="1">
        <v>14.75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35">
      <c r="A18" s="6" t="s">
        <v>16</v>
      </c>
      <c r="B18" s="1">
        <v>1.77</v>
      </c>
      <c r="C18" s="1">
        <v>1.1599999999999999</v>
      </c>
      <c r="D18" s="1">
        <v>1.35</v>
      </c>
      <c r="E18" s="1">
        <v>1.26</v>
      </c>
      <c r="F18" s="1">
        <v>0.17</v>
      </c>
      <c r="G18" s="1">
        <v>78.790000000000006</v>
      </c>
      <c r="H18" s="1">
        <v>0.19</v>
      </c>
      <c r="I18" s="1">
        <v>0.18</v>
      </c>
      <c r="J18" s="1">
        <v>21.93</v>
      </c>
      <c r="K18" s="1">
        <v>3.2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4">
      <c r="A19" s="7" t="s">
        <v>17</v>
      </c>
      <c r="B19" s="3">
        <v>1.91</v>
      </c>
      <c r="C19" s="3">
        <v>1.27</v>
      </c>
      <c r="D19" s="3">
        <v>4.03</v>
      </c>
      <c r="E19" s="4">
        <v>1.3</v>
      </c>
      <c r="F19" s="4">
        <v>0.21</v>
      </c>
      <c r="G19" s="4">
        <v>188.73</v>
      </c>
      <c r="H19" s="4">
        <v>0.25</v>
      </c>
      <c r="I19" s="4">
        <v>0.3</v>
      </c>
      <c r="J19" s="4">
        <v>56.78</v>
      </c>
      <c r="K19" s="5">
        <v>17.53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x14ac:dyDescent="0.35">
      <c r="A22" s="17" t="s">
        <v>34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x14ac:dyDescent="0.35">
      <c r="A23" s="6" t="s">
        <v>0</v>
      </c>
      <c r="B23" s="6" t="s">
        <v>18</v>
      </c>
      <c r="C23" s="6" t="s">
        <v>23</v>
      </c>
      <c r="D23" s="6" t="s">
        <v>22</v>
      </c>
      <c r="E23" s="6" t="s">
        <v>24</v>
      </c>
      <c r="F23" s="6" t="s">
        <v>20</v>
      </c>
      <c r="G23" s="6" t="s">
        <v>3</v>
      </c>
      <c r="H23" s="6" t="s">
        <v>19</v>
      </c>
      <c r="I23" s="6" t="s">
        <v>21</v>
      </c>
      <c r="J23" s="6" t="s">
        <v>1</v>
      </c>
      <c r="K23" s="6" t="s">
        <v>2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x14ac:dyDescent="0.35">
      <c r="A24" s="6" t="s">
        <v>4</v>
      </c>
      <c r="B24" s="8">
        <f>B6/MAX(B$6:B$19)</f>
        <v>0.84729064039408875</v>
      </c>
      <c r="C24" s="8">
        <f>C6/MAX(C$6:C$19)</f>
        <v>0.46341463414634143</v>
      </c>
      <c r="D24" s="8">
        <f>D6/MAX(D$6:D$19)</f>
        <v>0.510408635312259</v>
      </c>
      <c r="E24" s="8">
        <f>E6/MAX(E$6:E$19)</f>
        <v>0.82802547770700641</v>
      </c>
      <c r="F24" s="9">
        <f>MIN(F$6:F$19)/F6</f>
        <v>0.51515151515151514</v>
      </c>
      <c r="G24" s="9">
        <f>G6/MAX(G$6:G$19)</f>
        <v>0.80783363955236354</v>
      </c>
      <c r="H24" s="9">
        <f>MIN(H$6:H$19)/H6</f>
        <v>0.2638888888888889</v>
      </c>
      <c r="I24" s="8">
        <f>MIN(I$6:I$19)/I6</f>
        <v>0.31034482758620691</v>
      </c>
      <c r="J24" s="8">
        <f>J6/MAX(J$6:J$19)</f>
        <v>0.86879182810848887</v>
      </c>
      <c r="K24" s="8">
        <f>K6/MAX(K$6:K$19)</f>
        <v>0.91698232323232332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x14ac:dyDescent="0.35">
      <c r="A25" s="6" t="s">
        <v>5</v>
      </c>
      <c r="B25" s="8">
        <f t="shared" ref="B25:B37" si="0">B7/MAX(B$6:B$19)</f>
        <v>0.935960591133005</v>
      </c>
      <c r="C25" s="8">
        <f t="shared" ref="C25:C34" si="1">C7/MAX(C$6:C$19)</f>
        <v>0.43495934959349597</v>
      </c>
      <c r="D25" s="8">
        <f t="shared" ref="D25:E37" si="2">D7/MAX(D$6:D$19)</f>
        <v>0.41634541249036239</v>
      </c>
      <c r="E25" s="8">
        <f t="shared" si="2"/>
        <v>0.82802547770700641</v>
      </c>
      <c r="F25" s="9">
        <f t="shared" ref="F25:F37" si="3">MIN(F$6:F$19)/F7</f>
        <v>0.54838709677419362</v>
      </c>
      <c r="G25" s="9">
        <f t="shared" ref="G25:G37" si="4">G7/MAX(G$6:G$19)</f>
        <v>0.69346083180223816</v>
      </c>
      <c r="H25" s="9">
        <f t="shared" ref="H25:I37" si="5">MIN(H$6:H$19)/H7</f>
        <v>0.2021276595744681</v>
      </c>
      <c r="I25" s="8">
        <f t="shared" si="5"/>
        <v>0.48648648648648646</v>
      </c>
      <c r="J25" s="8">
        <f t="shared" ref="J25:K37" si="6">J7/MAX(J$6:J$19)</f>
        <v>0.55565339908418454</v>
      </c>
      <c r="K25" s="8">
        <f t="shared" si="6"/>
        <v>0.49368686868686873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35">
      <c r="A26" s="6" t="s">
        <v>6</v>
      </c>
      <c r="B26" s="8">
        <f t="shared" si="0"/>
        <v>0.80295566502463056</v>
      </c>
      <c r="C26" s="8">
        <f t="shared" si="1"/>
        <v>0.43089430894308944</v>
      </c>
      <c r="D26" s="8">
        <f t="shared" si="2"/>
        <v>0.51426368542791057</v>
      </c>
      <c r="E26" s="8">
        <f t="shared" si="2"/>
        <v>0.84076433121019112</v>
      </c>
      <c r="F26" s="9">
        <f t="shared" si="3"/>
        <v>0.41463414634146345</v>
      </c>
      <c r="G26" s="9">
        <f t="shared" si="4"/>
        <v>0.6374645064305996</v>
      </c>
      <c r="H26" s="9">
        <f t="shared" si="5"/>
        <v>0.41304347826086957</v>
      </c>
      <c r="I26" s="8">
        <f t="shared" si="5"/>
        <v>0.375</v>
      </c>
      <c r="J26" s="8">
        <f t="shared" si="6"/>
        <v>0.76259246213455434</v>
      </c>
      <c r="K26" s="8">
        <f t="shared" si="6"/>
        <v>0.77304292929292928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x14ac:dyDescent="0.35">
      <c r="A27" s="6" t="s">
        <v>7</v>
      </c>
      <c r="B27" s="8">
        <f t="shared" si="0"/>
        <v>0.88177339901477847</v>
      </c>
      <c r="C27" s="8">
        <f t="shared" si="1"/>
        <v>0.43495934959349597</v>
      </c>
      <c r="D27" s="8">
        <f t="shared" si="2"/>
        <v>0.55435620663068619</v>
      </c>
      <c r="E27" s="8">
        <f t="shared" si="2"/>
        <v>0.84076433121019112</v>
      </c>
      <c r="F27" s="9">
        <f t="shared" si="3"/>
        <v>0.36956521739130438</v>
      </c>
      <c r="G27" s="9">
        <f t="shared" si="4"/>
        <v>0.62602304994154001</v>
      </c>
      <c r="H27" s="9">
        <f t="shared" si="5"/>
        <v>0.52777777777777779</v>
      </c>
      <c r="I27" s="8">
        <f t="shared" si="5"/>
        <v>1</v>
      </c>
      <c r="J27" s="8">
        <f t="shared" si="6"/>
        <v>0.75026417752729835</v>
      </c>
      <c r="K27" s="8">
        <f t="shared" si="6"/>
        <v>0.66445707070707072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x14ac:dyDescent="0.35">
      <c r="A28" s="6" t="s">
        <v>8</v>
      </c>
      <c r="B28" s="8">
        <f t="shared" si="0"/>
        <v>0.7438423645320198</v>
      </c>
      <c r="C28" s="8">
        <f t="shared" si="1"/>
        <v>1</v>
      </c>
      <c r="D28" s="8">
        <f t="shared" si="2"/>
        <v>1</v>
      </c>
      <c r="E28" s="8">
        <f t="shared" si="2"/>
        <v>0.92993630573248398</v>
      </c>
      <c r="F28" s="9">
        <f t="shared" si="3"/>
        <v>0.36170212765957449</v>
      </c>
      <c r="G28" s="9">
        <f t="shared" si="4"/>
        <v>1</v>
      </c>
      <c r="H28" s="9">
        <f t="shared" si="5"/>
        <v>0.24675324675324675</v>
      </c>
      <c r="I28" s="8">
        <f t="shared" si="5"/>
        <v>0.3</v>
      </c>
      <c r="J28" s="8">
        <f t="shared" si="6"/>
        <v>0.9630151461782317</v>
      </c>
      <c r="K28" s="8">
        <f t="shared" si="6"/>
        <v>1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x14ac:dyDescent="0.35">
      <c r="A29" s="6" t="s">
        <v>9</v>
      </c>
      <c r="B29" s="8">
        <f t="shared" si="0"/>
        <v>1</v>
      </c>
      <c r="C29" s="8">
        <f t="shared" si="1"/>
        <v>0.36991869918699188</v>
      </c>
      <c r="D29" s="8">
        <f t="shared" si="2"/>
        <v>0.23053199691595991</v>
      </c>
      <c r="E29" s="8">
        <f t="shared" si="2"/>
        <v>0.61146496815286622</v>
      </c>
      <c r="F29" s="9">
        <f t="shared" si="3"/>
        <v>0.5</v>
      </c>
      <c r="G29" s="9">
        <f t="shared" si="4"/>
        <v>0.20498580257223989</v>
      </c>
      <c r="H29" s="9">
        <f t="shared" si="5"/>
        <v>0.65517241379310354</v>
      </c>
      <c r="I29" s="8">
        <f t="shared" si="5"/>
        <v>0.41860465116279066</v>
      </c>
      <c r="J29" s="8">
        <f t="shared" si="6"/>
        <v>0.24304332511447693</v>
      </c>
      <c r="K29" s="8">
        <f t="shared" si="6"/>
        <v>0.30871212121212122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x14ac:dyDescent="0.35">
      <c r="A30" s="6" t="s">
        <v>10</v>
      </c>
      <c r="B30" s="8">
        <f t="shared" si="0"/>
        <v>0.99014778325123154</v>
      </c>
      <c r="C30" s="8">
        <f t="shared" si="1"/>
        <v>0.36991869918699188</v>
      </c>
      <c r="D30" s="8">
        <f t="shared" si="2"/>
        <v>0.30146491904394757</v>
      </c>
      <c r="E30" s="8">
        <f t="shared" si="2"/>
        <v>0.82802547770700641</v>
      </c>
      <c r="F30" s="9">
        <f t="shared" si="3"/>
        <v>0.36956521739130438</v>
      </c>
      <c r="G30" s="9">
        <f t="shared" si="4"/>
        <v>0.34148989477200603</v>
      </c>
      <c r="H30" s="9">
        <f t="shared" si="5"/>
        <v>0.46341463414634149</v>
      </c>
      <c r="I30" s="8">
        <f t="shared" si="5"/>
        <v>0.375</v>
      </c>
      <c r="J30" s="8">
        <f t="shared" si="6"/>
        <v>0.47182106375484323</v>
      </c>
      <c r="K30" s="8">
        <f t="shared" si="6"/>
        <v>0.35511363636363635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x14ac:dyDescent="0.35">
      <c r="A31" s="6" t="s">
        <v>11</v>
      </c>
      <c r="B31" s="8">
        <f t="shared" si="0"/>
        <v>0.68965517241379315</v>
      </c>
      <c r="C31" s="8">
        <f t="shared" si="1"/>
        <v>0.36178861788617889</v>
      </c>
      <c r="D31" s="8">
        <f t="shared" si="2"/>
        <v>0.39475713184271394</v>
      </c>
      <c r="E31" s="8">
        <f t="shared" si="2"/>
        <v>1</v>
      </c>
      <c r="F31" s="9">
        <f t="shared" si="3"/>
        <v>0.32075471698113206</v>
      </c>
      <c r="G31" s="9">
        <f t="shared" si="4"/>
        <v>0.32570569567396024</v>
      </c>
      <c r="H31" s="9">
        <f t="shared" si="5"/>
        <v>0.41304347826086957</v>
      </c>
      <c r="I31" s="8">
        <f t="shared" si="5"/>
        <v>0.3214285714285714</v>
      </c>
      <c r="J31" s="8">
        <f t="shared" si="6"/>
        <v>0.50123282846072559</v>
      </c>
      <c r="K31" s="8">
        <f t="shared" si="6"/>
        <v>0.4255050505050505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x14ac:dyDescent="0.35">
      <c r="A32" s="6" t="s">
        <v>12</v>
      </c>
      <c r="B32" s="8">
        <f t="shared" si="0"/>
        <v>0.84729064039408875</v>
      </c>
      <c r="C32" s="8">
        <f t="shared" si="1"/>
        <v>0.38211382113821135</v>
      </c>
      <c r="D32" s="8">
        <f t="shared" si="2"/>
        <v>0.40555127216653813</v>
      </c>
      <c r="E32" s="8">
        <f t="shared" si="2"/>
        <v>0.80254777070063688</v>
      </c>
      <c r="F32" s="9">
        <f t="shared" si="3"/>
        <v>0.44736842105263158</v>
      </c>
      <c r="G32" s="9">
        <f t="shared" si="4"/>
        <v>0.57207282445298147</v>
      </c>
      <c r="H32" s="9">
        <f t="shared" si="5"/>
        <v>0.57575757575757569</v>
      </c>
      <c r="I32" s="8">
        <f t="shared" si="5"/>
        <v>0.52941176470588225</v>
      </c>
      <c r="J32" s="8">
        <f t="shared" si="6"/>
        <v>0.66590348714336034</v>
      </c>
      <c r="K32" s="8">
        <f t="shared" si="6"/>
        <v>0.46306818181818182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x14ac:dyDescent="0.35">
      <c r="A33" s="6" t="s">
        <v>13</v>
      </c>
      <c r="B33" s="8">
        <f t="shared" si="0"/>
        <v>0.82266009852216748</v>
      </c>
      <c r="C33" s="8">
        <f t="shared" si="1"/>
        <v>0.38617886178861788</v>
      </c>
      <c r="D33" s="8">
        <f t="shared" si="2"/>
        <v>0.24826522744795682</v>
      </c>
      <c r="E33" s="8">
        <f t="shared" si="2"/>
        <v>0.81528662420382159</v>
      </c>
      <c r="F33" s="9">
        <f t="shared" si="3"/>
        <v>0.36956521739130438</v>
      </c>
      <c r="G33" s="9">
        <f t="shared" si="4"/>
        <v>0.2837815266410556</v>
      </c>
      <c r="H33" s="9">
        <f t="shared" si="5"/>
        <v>0.45238095238095238</v>
      </c>
      <c r="I33" s="8">
        <f t="shared" si="5"/>
        <v>0.42857142857142855</v>
      </c>
      <c r="J33" s="8">
        <f t="shared" si="6"/>
        <v>0.33568157802042969</v>
      </c>
      <c r="K33" s="8">
        <f t="shared" si="6"/>
        <v>0.32859848484848486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x14ac:dyDescent="0.35">
      <c r="A34" s="6" t="s">
        <v>14</v>
      </c>
      <c r="B34" s="8">
        <f t="shared" si="0"/>
        <v>0.81280788177339902</v>
      </c>
      <c r="C34" s="8">
        <f t="shared" si="1"/>
        <v>0.40243902439024393</v>
      </c>
      <c r="D34" s="8">
        <f t="shared" si="2"/>
        <v>0.29838087895142634</v>
      </c>
      <c r="E34" s="8">
        <f t="shared" si="2"/>
        <v>0.90445859872611456</v>
      </c>
      <c r="F34" s="9">
        <f t="shared" si="3"/>
        <v>0.2394366197183099</v>
      </c>
      <c r="G34" s="9">
        <f t="shared" si="4"/>
        <v>0.19980791715383331</v>
      </c>
      <c r="H34" s="9">
        <f t="shared" si="5"/>
        <v>0.30645161290322581</v>
      </c>
      <c r="I34" s="8">
        <f t="shared" si="5"/>
        <v>0.2857142857142857</v>
      </c>
      <c r="J34" s="8">
        <f t="shared" si="6"/>
        <v>0.24480450862979922</v>
      </c>
      <c r="K34" s="8">
        <f t="shared" si="6"/>
        <v>0.41950757575757575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x14ac:dyDescent="0.35">
      <c r="A35" s="6" t="s">
        <v>15</v>
      </c>
      <c r="B35" s="8">
        <f t="shared" si="0"/>
        <v>0.83743842364532028</v>
      </c>
      <c r="C35" s="8">
        <f t="shared" ref="C35:C37" si="7">C17/MAX(C$6:C$19)</f>
        <v>0.4390243902439025</v>
      </c>
      <c r="D35" s="8">
        <f t="shared" si="2"/>
        <v>0.26908249807247492</v>
      </c>
      <c r="E35" s="8">
        <f t="shared" si="2"/>
        <v>0.78980891719745216</v>
      </c>
      <c r="F35" s="9">
        <f t="shared" si="3"/>
        <v>0.54838709677419362</v>
      </c>
      <c r="G35" s="9">
        <f t="shared" si="4"/>
        <v>0.47081175881075665</v>
      </c>
      <c r="H35" s="9">
        <f t="shared" si="5"/>
        <v>0.47499999999999998</v>
      </c>
      <c r="I35" s="8">
        <f t="shared" si="5"/>
        <v>0.44999999999999996</v>
      </c>
      <c r="J35" s="8">
        <f t="shared" si="6"/>
        <v>0.57766819302571326</v>
      </c>
      <c r="K35" s="8">
        <f t="shared" si="6"/>
        <v>0.46559343434343436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x14ac:dyDescent="0.35">
      <c r="A36" s="6" t="s">
        <v>16</v>
      </c>
      <c r="B36" s="8">
        <f t="shared" si="0"/>
        <v>0.8719211822660099</v>
      </c>
      <c r="C36" s="8">
        <f t="shared" si="7"/>
        <v>0.47154471544715443</v>
      </c>
      <c r="D36" s="8">
        <f t="shared" si="2"/>
        <v>0.1040863531225906</v>
      </c>
      <c r="E36" s="8">
        <f t="shared" si="2"/>
        <v>0.80254777070063688</v>
      </c>
      <c r="F36" s="9">
        <f t="shared" si="3"/>
        <v>1</v>
      </c>
      <c r="G36" s="9">
        <f t="shared" si="4"/>
        <v>0.32900450977117091</v>
      </c>
      <c r="H36" s="9">
        <f t="shared" si="5"/>
        <v>1</v>
      </c>
      <c r="I36" s="8">
        <f t="shared" si="5"/>
        <v>1</v>
      </c>
      <c r="J36" s="8">
        <f t="shared" si="6"/>
        <v>0.38622754491017963</v>
      </c>
      <c r="K36" s="8">
        <f t="shared" si="6"/>
        <v>0.10101010101010102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x14ac:dyDescent="0.35">
      <c r="A37" s="6" t="s">
        <v>17</v>
      </c>
      <c r="B37" s="8">
        <f t="shared" si="0"/>
        <v>0.94088669950738923</v>
      </c>
      <c r="C37" s="8">
        <f t="shared" si="7"/>
        <v>0.51626016260162599</v>
      </c>
      <c r="D37" s="8">
        <f t="shared" si="2"/>
        <v>0.31071703932151118</v>
      </c>
      <c r="E37" s="8">
        <f t="shared" si="2"/>
        <v>0.82802547770700641</v>
      </c>
      <c r="F37" s="9">
        <f t="shared" si="3"/>
        <v>0.80952380952380965</v>
      </c>
      <c r="G37" s="9">
        <f t="shared" si="4"/>
        <v>0.7880825121095707</v>
      </c>
      <c r="H37" s="9">
        <f t="shared" si="5"/>
        <v>0.76</v>
      </c>
      <c r="I37" s="8">
        <f t="shared" si="5"/>
        <v>0.6</v>
      </c>
      <c r="J37" s="8">
        <f t="shared" si="6"/>
        <v>1</v>
      </c>
      <c r="K37" s="8">
        <f t="shared" si="6"/>
        <v>0.55334595959595967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35">
      <c r="A40" s="17" t="s">
        <v>35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35">
      <c r="A41" s="6" t="s">
        <v>0</v>
      </c>
      <c r="B41" s="6" t="s">
        <v>18</v>
      </c>
      <c r="C41" s="6" t="s">
        <v>23</v>
      </c>
      <c r="D41" s="6" t="s">
        <v>22</v>
      </c>
      <c r="E41" s="6" t="s">
        <v>24</v>
      </c>
      <c r="F41" s="6" t="s">
        <v>20</v>
      </c>
      <c r="G41" s="6" t="s">
        <v>3</v>
      </c>
      <c r="H41" s="6" t="s">
        <v>19</v>
      </c>
      <c r="I41" s="6" t="s">
        <v>21</v>
      </c>
      <c r="J41" s="6" t="s">
        <v>1</v>
      </c>
      <c r="K41" s="6" t="s">
        <v>2</v>
      </c>
      <c r="L41" s="11" t="s">
        <v>37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35">
      <c r="A42" s="6" t="s">
        <v>4</v>
      </c>
      <c r="B42" s="8">
        <f>B24*B$4</f>
        <v>0.20142890420053947</v>
      </c>
      <c r="C42" s="8">
        <f t="shared" ref="B42:K42" si="8">C24*C$4</f>
        <v>8.6218294639580195E-2</v>
      </c>
      <c r="D42" s="8">
        <f t="shared" si="8"/>
        <v>6.1830067413181707E-2</v>
      </c>
      <c r="E42" s="8">
        <f t="shared" si="8"/>
        <v>0.10917703437899014</v>
      </c>
      <c r="F42" s="8">
        <f t="shared" si="8"/>
        <v>4.6174257023502127E-2</v>
      </c>
      <c r="G42" s="8">
        <f t="shared" si="8"/>
        <v>5.8749368649460627E-2</v>
      </c>
      <c r="H42" s="8">
        <f t="shared" si="8"/>
        <v>1.5577846651061994E-2</v>
      </c>
      <c r="I42" s="8">
        <f t="shared" si="8"/>
        <v>1.3660494005623532E-2</v>
      </c>
      <c r="J42" s="8">
        <f t="shared" si="8"/>
        <v>3.4442310416027605E-2</v>
      </c>
      <c r="K42" s="8">
        <f t="shared" si="8"/>
        <v>1.6667568426546205E-2</v>
      </c>
      <c r="L42" s="10">
        <f>SUM(B42:K42)</f>
        <v>0.64392614580451357</v>
      </c>
    </row>
    <row r="43" spans="1:24" x14ac:dyDescent="0.35">
      <c r="A43" s="6" t="s">
        <v>5</v>
      </c>
      <c r="B43" s="8">
        <f t="shared" ref="B43:K55" si="9">B25*B$4</f>
        <v>0.22250867324478199</v>
      </c>
      <c r="C43" s="8">
        <f t="shared" si="9"/>
        <v>8.0924188828377916E-2</v>
      </c>
      <c r="D43" s="8">
        <f t="shared" si="9"/>
        <v>5.043540242162859E-2</v>
      </c>
      <c r="E43" s="8">
        <f t="shared" si="9"/>
        <v>0.10917703437899014</v>
      </c>
      <c r="F43" s="8">
        <f t="shared" si="9"/>
        <v>4.9153241347599047E-2</v>
      </c>
      <c r="G43" s="8">
        <f t="shared" si="9"/>
        <v>5.0431653321699188E-2</v>
      </c>
      <c r="H43" s="8">
        <f t="shared" si="9"/>
        <v>1.1931967647621953E-2</v>
      </c>
      <c r="I43" s="8">
        <f t="shared" si="9"/>
        <v>2.1413747360166616E-2</v>
      </c>
      <c r="J43" s="8">
        <f t="shared" si="9"/>
        <v>2.2028276781383964E-2</v>
      </c>
      <c r="K43" s="8">
        <f t="shared" si="9"/>
        <v>8.9735204885088692E-3</v>
      </c>
      <c r="L43" s="10">
        <f t="shared" ref="L43:L55" si="10">SUM(B43:K43)</f>
        <v>0.62697770582075829</v>
      </c>
    </row>
    <row r="44" spans="1:24" x14ac:dyDescent="0.35">
      <c r="A44" s="6" t="s">
        <v>6</v>
      </c>
      <c r="B44" s="8">
        <f t="shared" si="9"/>
        <v>0.1908890196784182</v>
      </c>
      <c r="C44" s="8">
        <f t="shared" si="9"/>
        <v>8.016788799820615E-2</v>
      </c>
      <c r="D44" s="8">
        <f t="shared" si="9"/>
        <v>6.2297061880048646E-2</v>
      </c>
      <c r="E44" s="8">
        <f t="shared" si="9"/>
        <v>0.11085668106174383</v>
      </c>
      <c r="F44" s="8">
        <f t="shared" si="9"/>
        <v>3.716464589696513E-2</v>
      </c>
      <c r="G44" s="8">
        <f t="shared" si="9"/>
        <v>4.6359343626727272E-2</v>
      </c>
      <c r="H44" s="8">
        <f t="shared" si="9"/>
        <v>2.4382716497314424E-2</v>
      </c>
      <c r="I44" s="8">
        <f t="shared" si="9"/>
        <v>1.6506430256795102E-2</v>
      </c>
      <c r="J44" s="8">
        <f t="shared" si="9"/>
        <v>3.0232151652422365E-2</v>
      </c>
      <c r="K44" s="8">
        <f t="shared" si="9"/>
        <v>1.4051247874909347E-2</v>
      </c>
      <c r="L44" s="10">
        <f t="shared" si="10"/>
        <v>0.61290718642355035</v>
      </c>
    </row>
    <row r="45" spans="1:24" x14ac:dyDescent="0.35">
      <c r="A45" s="6" t="s">
        <v>7</v>
      </c>
      <c r="B45" s="8">
        <f t="shared" si="9"/>
        <v>0.20962659216218935</v>
      </c>
      <c r="C45" s="8">
        <f t="shared" si="9"/>
        <v>8.0924188828377916E-2</v>
      </c>
      <c r="D45" s="8">
        <f t="shared" si="9"/>
        <v>6.7153804335464737E-2</v>
      </c>
      <c r="E45" s="8">
        <f t="shared" si="9"/>
        <v>0.11085668106174383</v>
      </c>
      <c r="F45" s="8">
        <f t="shared" si="9"/>
        <v>3.3125010473381962E-2</v>
      </c>
      <c r="G45" s="8">
        <f t="shared" si="9"/>
        <v>4.5527268416867238E-2</v>
      </c>
      <c r="H45" s="8">
        <f t="shared" si="9"/>
        <v>3.1155693302123987E-2</v>
      </c>
      <c r="I45" s="8">
        <f t="shared" si="9"/>
        <v>4.4017147351453602E-2</v>
      </c>
      <c r="J45" s="8">
        <f t="shared" si="9"/>
        <v>2.9743410170743487E-2</v>
      </c>
      <c r="K45" s="8">
        <f t="shared" si="9"/>
        <v>1.2077532371042947E-2</v>
      </c>
      <c r="L45" s="10">
        <f t="shared" si="10"/>
        <v>0.66420732847338904</v>
      </c>
    </row>
    <row r="46" spans="1:24" x14ac:dyDescent="0.35">
      <c r="A46" s="6" t="s">
        <v>8</v>
      </c>
      <c r="B46" s="8">
        <f t="shared" si="9"/>
        <v>0.17683584031558991</v>
      </c>
      <c r="C46" s="8">
        <f t="shared" si="9"/>
        <v>0.18605000422225201</v>
      </c>
      <c r="D46" s="8">
        <f t="shared" si="9"/>
        <v>0.121138364705282</v>
      </c>
      <c r="E46" s="8">
        <f t="shared" si="9"/>
        <v>0.12261420784101967</v>
      </c>
      <c r="F46" s="8">
        <f t="shared" si="9"/>
        <v>3.24202230165015E-2</v>
      </c>
      <c r="G46" s="8">
        <f t="shared" si="9"/>
        <v>7.2724588050102498E-2</v>
      </c>
      <c r="H46" s="8">
        <f t="shared" si="9"/>
        <v>1.4566298167226798E-2</v>
      </c>
      <c r="I46" s="8">
        <f t="shared" si="9"/>
        <v>1.320514420543608E-2</v>
      </c>
      <c r="J46" s="8">
        <f t="shared" si="9"/>
        <v>3.8177691740287643E-2</v>
      </c>
      <c r="K46" s="8">
        <f t="shared" si="9"/>
        <v>1.8176542779792901E-2</v>
      </c>
      <c r="L46" s="10">
        <f t="shared" si="10"/>
        <v>0.79590890504349088</v>
      </c>
    </row>
    <row r="47" spans="1:24" x14ac:dyDescent="0.35">
      <c r="A47" s="6" t="s">
        <v>9</v>
      </c>
      <c r="B47" s="8">
        <f t="shared" si="9"/>
        <v>0.23773295088784599</v>
      </c>
      <c r="C47" s="8">
        <f t="shared" si="9"/>
        <v>6.8823375545629811E-2</v>
      </c>
      <c r="D47" s="8">
        <f t="shared" si="9"/>
        <v>2.7926269118642495E-2</v>
      </c>
      <c r="E47" s="8">
        <f t="shared" si="9"/>
        <v>8.0623040772177329E-2</v>
      </c>
      <c r="F47" s="8">
        <f t="shared" si="9"/>
        <v>4.4816190640457949E-2</v>
      </c>
      <c r="G47" s="8">
        <f t="shared" si="9"/>
        <v>1.4907508048185787E-2</v>
      </c>
      <c r="H47" s="8">
        <f t="shared" si="9"/>
        <v>3.8676033064705642E-2</v>
      </c>
      <c r="I47" s="8">
        <f t="shared" si="9"/>
        <v>1.8425782612236392E-2</v>
      </c>
      <c r="J47" s="8">
        <f t="shared" si="9"/>
        <v>9.6351892102408479E-3</v>
      </c>
      <c r="K47" s="8">
        <f t="shared" si="9"/>
        <v>5.611319077852733E-3</v>
      </c>
      <c r="L47" s="10">
        <f t="shared" si="10"/>
        <v>0.54717765897797499</v>
      </c>
    </row>
    <row r="48" spans="1:24" x14ac:dyDescent="0.35">
      <c r="A48" s="6" t="s">
        <v>10</v>
      </c>
      <c r="B48" s="8">
        <f t="shared" si="9"/>
        <v>0.23539075432737461</v>
      </c>
      <c r="C48" s="8">
        <f t="shared" si="9"/>
        <v>6.8823375545629811E-2</v>
      </c>
      <c r="D48" s="8">
        <f t="shared" si="9"/>
        <v>3.6518967308994031E-2</v>
      </c>
      <c r="E48" s="8">
        <f t="shared" si="9"/>
        <v>0.10917703437899014</v>
      </c>
      <c r="F48" s="8">
        <f t="shared" si="9"/>
        <v>3.3125010473381962E-2</v>
      </c>
      <c r="G48" s="8">
        <f t="shared" si="9"/>
        <v>2.483471192056699E-2</v>
      </c>
      <c r="H48" s="8">
        <f t="shared" si="9"/>
        <v>2.7356218509182038E-2</v>
      </c>
      <c r="I48" s="8">
        <f t="shared" si="9"/>
        <v>1.6506430256795102E-2</v>
      </c>
      <c r="J48" s="8">
        <f t="shared" si="9"/>
        <v>1.8704834705967559E-2</v>
      </c>
      <c r="K48" s="8">
        <f t="shared" si="9"/>
        <v>6.4547382030514557E-3</v>
      </c>
      <c r="L48" s="10">
        <f t="shared" si="10"/>
        <v>0.57689207562993361</v>
      </c>
    </row>
    <row r="49" spans="1:12" x14ac:dyDescent="0.35">
      <c r="A49" s="6" t="s">
        <v>11</v>
      </c>
      <c r="B49" s="8">
        <f t="shared" si="9"/>
        <v>0.16395375923299724</v>
      </c>
      <c r="C49" s="8">
        <f t="shared" si="9"/>
        <v>6.7310773885286307E-2</v>
      </c>
      <c r="D49" s="8">
        <f t="shared" si="9"/>
        <v>4.7820233407173771E-2</v>
      </c>
      <c r="E49" s="8">
        <f t="shared" si="9"/>
        <v>0.131852264596165</v>
      </c>
      <c r="F49" s="8">
        <f t="shared" si="9"/>
        <v>2.8750009090105097E-2</v>
      </c>
      <c r="G49" s="8">
        <f t="shared" si="9"/>
        <v>2.3686812543460809E-2</v>
      </c>
      <c r="H49" s="8">
        <f t="shared" si="9"/>
        <v>2.4382716497314424E-2</v>
      </c>
      <c r="I49" s="8">
        <f t="shared" si="9"/>
        <v>1.4148368791538656E-2</v>
      </c>
      <c r="J49" s="8">
        <f t="shared" si="9"/>
        <v>1.9870832240830038E-2</v>
      </c>
      <c r="K49" s="8">
        <f t="shared" si="9"/>
        <v>7.7342107535229888E-3</v>
      </c>
      <c r="L49" s="10">
        <f t="shared" si="10"/>
        <v>0.52950998103839442</v>
      </c>
    </row>
    <row r="50" spans="1:12" x14ac:dyDescent="0.35">
      <c r="A50" s="6" t="s">
        <v>12</v>
      </c>
      <c r="B50" s="8">
        <f t="shared" si="9"/>
        <v>0.20142890420053947</v>
      </c>
      <c r="C50" s="8">
        <f t="shared" si="9"/>
        <v>7.1092278036145068E-2</v>
      </c>
      <c r="D50" s="8">
        <f t="shared" si="9"/>
        <v>4.9127817914401177E-2</v>
      </c>
      <c r="E50" s="8">
        <f t="shared" si="9"/>
        <v>0.10581774101348274</v>
      </c>
      <c r="F50" s="8">
        <f t="shared" si="9"/>
        <v>4.0098696888830797E-2</v>
      </c>
      <c r="G50" s="8">
        <f t="shared" si="9"/>
        <v>4.1603760493001678E-2</v>
      </c>
      <c r="H50" s="8">
        <f t="shared" si="9"/>
        <v>3.3988029056862525E-2</v>
      </c>
      <c r="I50" s="8">
        <f t="shared" si="9"/>
        <v>2.3303195656651902E-2</v>
      </c>
      <c r="J50" s="8">
        <f t="shared" si="9"/>
        <v>2.6399022031826553E-2</v>
      </c>
      <c r="K50" s="8">
        <f t="shared" si="9"/>
        <v>8.4169786167790986E-3</v>
      </c>
      <c r="L50" s="10">
        <f t="shared" si="10"/>
        <v>0.60127642390852098</v>
      </c>
    </row>
    <row r="51" spans="1:12" x14ac:dyDescent="0.35">
      <c r="A51" s="6" t="s">
        <v>13</v>
      </c>
      <c r="B51" s="8">
        <f t="shared" si="9"/>
        <v>0.195573412799361</v>
      </c>
      <c r="C51" s="8">
        <f t="shared" si="9"/>
        <v>7.1848578866316834E-2</v>
      </c>
      <c r="D51" s="8">
        <f t="shared" si="9"/>
        <v>3.0074443666230379E-2</v>
      </c>
      <c r="E51" s="8">
        <f t="shared" si="9"/>
        <v>0.10749738769623643</v>
      </c>
      <c r="F51" s="8">
        <f t="shared" si="9"/>
        <v>3.3125010473381962E-2</v>
      </c>
      <c r="G51" s="8">
        <f t="shared" si="9"/>
        <v>2.0637894621199956E-2</v>
      </c>
      <c r="H51" s="8">
        <f t="shared" si="9"/>
        <v>2.6704879973249131E-2</v>
      </c>
      <c r="I51" s="8">
        <f t="shared" si="9"/>
        <v>1.8864491722051544E-2</v>
      </c>
      <c r="J51" s="8">
        <f t="shared" si="9"/>
        <v>1.3307732343999314E-2</v>
      </c>
      <c r="K51" s="8">
        <f t="shared" si="9"/>
        <v>5.9727844172236142E-3</v>
      </c>
      <c r="L51" s="10">
        <f t="shared" si="10"/>
        <v>0.52360661657925001</v>
      </c>
    </row>
    <row r="52" spans="1:12" x14ac:dyDescent="0.35">
      <c r="A52" s="6" t="s">
        <v>14</v>
      </c>
      <c r="B52" s="8">
        <f t="shared" si="9"/>
        <v>0.19323121623888959</v>
      </c>
      <c r="C52" s="8">
        <f t="shared" si="9"/>
        <v>7.4873782187003857E-2</v>
      </c>
      <c r="D52" s="8">
        <f t="shared" si="9"/>
        <v>3.6145371735500482E-2</v>
      </c>
      <c r="E52" s="8">
        <f t="shared" si="9"/>
        <v>0.11925491447551229</v>
      </c>
      <c r="F52" s="8">
        <f t="shared" si="9"/>
        <v>2.146127439120522E-2</v>
      </c>
      <c r="G52" s="8">
        <f t="shared" si="9"/>
        <v>1.4530948464161536E-2</v>
      </c>
      <c r="H52" s="8">
        <f t="shared" si="9"/>
        <v>1.8090402562523606E-2</v>
      </c>
      <c r="I52" s="8">
        <f t="shared" si="9"/>
        <v>1.2576327814701029E-2</v>
      </c>
      <c r="J52" s="8">
        <f t="shared" si="9"/>
        <v>9.7050094219092598E-3</v>
      </c>
      <c r="K52" s="8">
        <f t="shared" si="9"/>
        <v>7.6251973972047866E-3</v>
      </c>
      <c r="L52" s="10">
        <f t="shared" si="10"/>
        <v>0.5074944446886116</v>
      </c>
    </row>
    <row r="53" spans="1:12" x14ac:dyDescent="0.35">
      <c r="A53" s="6" t="s">
        <v>15</v>
      </c>
      <c r="B53" s="8">
        <f t="shared" si="9"/>
        <v>0.19908670764006808</v>
      </c>
      <c r="C53" s="8">
        <f t="shared" si="9"/>
        <v>8.1680489658549668E-2</v>
      </c>
      <c r="D53" s="8">
        <f t="shared" si="9"/>
        <v>3.2596213787311805E-2</v>
      </c>
      <c r="E53" s="8">
        <f t="shared" si="9"/>
        <v>0.10413809433072904</v>
      </c>
      <c r="F53" s="8">
        <f t="shared" si="9"/>
        <v>4.9153241347599047E-2</v>
      </c>
      <c r="G53" s="8">
        <f t="shared" si="9"/>
        <v>3.4239591208656495E-2</v>
      </c>
      <c r="H53" s="8">
        <f t="shared" si="9"/>
        <v>2.8040123971911586E-2</v>
      </c>
      <c r="I53" s="8">
        <f t="shared" si="9"/>
        <v>1.980771630815412E-2</v>
      </c>
      <c r="J53" s="8">
        <f t="shared" si="9"/>
        <v>2.2901029427239115E-2</v>
      </c>
      <c r="K53" s="8">
        <f t="shared" si="9"/>
        <v>8.4628789773341321E-3</v>
      </c>
      <c r="L53" s="10">
        <f t="shared" si="10"/>
        <v>0.58010608665755314</v>
      </c>
    </row>
    <row r="54" spans="1:12" x14ac:dyDescent="0.35">
      <c r="A54" s="6" t="s">
        <v>16</v>
      </c>
      <c r="B54" s="8">
        <f t="shared" si="9"/>
        <v>0.20728439560171794</v>
      </c>
      <c r="C54" s="8">
        <f t="shared" si="9"/>
        <v>8.77308962999237E-2</v>
      </c>
      <c r="D54" s="8">
        <f t="shared" si="9"/>
        <v>1.2608850605407148E-2</v>
      </c>
      <c r="E54" s="8">
        <f t="shared" si="9"/>
        <v>0.10581774101348274</v>
      </c>
      <c r="F54" s="8">
        <f t="shared" si="9"/>
        <v>8.9632381280915899E-2</v>
      </c>
      <c r="G54" s="8">
        <f t="shared" si="9"/>
        <v>2.3926717439734325E-2</v>
      </c>
      <c r="H54" s="8">
        <f t="shared" si="9"/>
        <v>5.9031839940866498E-2</v>
      </c>
      <c r="I54" s="8">
        <f t="shared" si="9"/>
        <v>4.4017147351453602E-2</v>
      </c>
      <c r="J54" s="8">
        <f t="shared" si="9"/>
        <v>1.5311572418882738E-2</v>
      </c>
      <c r="K54" s="8">
        <f t="shared" si="9"/>
        <v>1.8360144222013034E-3</v>
      </c>
      <c r="L54" s="10">
        <f t="shared" si="10"/>
        <v>0.64719755637458576</v>
      </c>
    </row>
    <row r="55" spans="1:12" x14ac:dyDescent="0.35">
      <c r="A55" s="6" t="s">
        <v>17</v>
      </c>
      <c r="B55" s="8">
        <f t="shared" si="9"/>
        <v>0.22367977152501767</v>
      </c>
      <c r="C55" s="8">
        <f t="shared" si="9"/>
        <v>9.6050205431813029E-2</v>
      </c>
      <c r="D55" s="8">
        <f t="shared" si="9"/>
        <v>3.763975402947467E-2</v>
      </c>
      <c r="E55" s="8">
        <f t="shared" si="9"/>
        <v>0.10917703437899014</v>
      </c>
      <c r="F55" s="8">
        <f t="shared" si="9"/>
        <v>7.2559546751217646E-2</v>
      </c>
      <c r="G55" s="8">
        <f t="shared" si="9"/>
        <v>5.7312976042658441E-2</v>
      </c>
      <c r="H55" s="8">
        <f t="shared" si="9"/>
        <v>4.4864198355058539E-2</v>
      </c>
      <c r="I55" s="8">
        <f t="shared" si="9"/>
        <v>2.641028841087216E-2</v>
      </c>
      <c r="J55" s="8">
        <f t="shared" si="9"/>
        <v>3.9643916185324299E-2</v>
      </c>
      <c r="K55" s="8">
        <f t="shared" si="9"/>
        <v>1.0057916506621516E-2</v>
      </c>
      <c r="L55" s="10">
        <f t="shared" si="10"/>
        <v>0.7173956076170479</v>
      </c>
    </row>
    <row r="56" spans="1:12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2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2" x14ac:dyDescent="0.35">
      <c r="A58" s="17" t="s">
        <v>32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</row>
    <row r="59" spans="1:12" x14ac:dyDescent="0.35">
      <c r="A59" s="6" t="s">
        <v>0</v>
      </c>
      <c r="B59" s="6" t="s">
        <v>18</v>
      </c>
      <c r="C59" s="6" t="s">
        <v>23</v>
      </c>
      <c r="D59" s="6" t="s">
        <v>22</v>
      </c>
      <c r="E59" s="6" t="s">
        <v>24</v>
      </c>
      <c r="F59" s="6" t="s">
        <v>20</v>
      </c>
      <c r="G59" s="6" t="s">
        <v>3</v>
      </c>
      <c r="H59" s="6" t="s">
        <v>19</v>
      </c>
      <c r="I59" s="6" t="s">
        <v>21</v>
      </c>
      <c r="J59" s="6" t="s">
        <v>1</v>
      </c>
      <c r="K59" s="6" t="s">
        <v>2</v>
      </c>
      <c r="L59" s="11" t="s">
        <v>38</v>
      </c>
    </row>
    <row r="60" spans="1:12" x14ac:dyDescent="0.35">
      <c r="A60" s="6" t="s">
        <v>4</v>
      </c>
      <c r="B60" s="8">
        <f t="shared" ref="B60:K60" si="11">B24^B$4</f>
        <v>0.96137081147525716</v>
      </c>
      <c r="C60" s="8">
        <f t="shared" si="11"/>
        <v>0.86666981220158379</v>
      </c>
      <c r="D60" s="8">
        <f t="shared" si="11"/>
        <v>0.92175959227174198</v>
      </c>
      <c r="E60" s="8">
        <f t="shared" si="11"/>
        <v>0.9754249863698643</v>
      </c>
      <c r="F60" s="8">
        <f t="shared" si="11"/>
        <v>0.9422801587378099</v>
      </c>
      <c r="G60" s="8">
        <f t="shared" si="11"/>
        <v>0.98460044070542951</v>
      </c>
      <c r="H60" s="8">
        <f t="shared" si="11"/>
        <v>0.92436910826752849</v>
      </c>
      <c r="I60" s="8">
        <f t="shared" si="11"/>
        <v>0.94980061179250552</v>
      </c>
      <c r="J60" s="8">
        <f t="shared" si="11"/>
        <v>0.99443953132833751</v>
      </c>
      <c r="K60" s="8">
        <f t="shared" si="11"/>
        <v>0.99842593219275133</v>
      </c>
      <c r="L60" s="12">
        <f>PRODUCT(B60:K60)</f>
        <v>0.60585447058876718</v>
      </c>
    </row>
    <row r="61" spans="1:12" x14ac:dyDescent="0.35">
      <c r="A61" s="6" t="s">
        <v>5</v>
      </c>
      <c r="B61" s="8">
        <f t="shared" ref="B61:C73" si="12">B25^B$4</f>
        <v>0.98438950679191384</v>
      </c>
      <c r="C61" s="8">
        <f t="shared" si="12"/>
        <v>0.85651184555772131</v>
      </c>
      <c r="D61" s="8">
        <f t="shared" ref="D61:D73" si="13">D25^D$4</f>
        <v>0.89929308436497213</v>
      </c>
      <c r="E61" s="8">
        <f t="shared" ref="E61:E72" si="14">E25^E$4</f>
        <v>0.9754249863698643</v>
      </c>
      <c r="F61" s="8">
        <f t="shared" ref="F61:G73" si="15">F25^F$4</f>
        <v>0.94757537691111127</v>
      </c>
      <c r="G61" s="8">
        <f t="shared" si="15"/>
        <v>0.97372963061969375</v>
      </c>
      <c r="H61" s="8">
        <f t="shared" ref="H61:H73" si="16">H25^H$4</f>
        <v>0.9099338268547521</v>
      </c>
      <c r="I61" s="8">
        <f t="shared" ref="I61:I73" si="17">I25^I$4</f>
        <v>0.96878130280175301</v>
      </c>
      <c r="J61" s="8">
        <f t="shared" ref="J61:J73" si="18">J25^J$4</f>
        <v>0.97697405422149985</v>
      </c>
      <c r="K61" s="8">
        <f t="shared" ref="K61:K73" si="19">K25^K$4</f>
        <v>0.98725197099215212</v>
      </c>
      <c r="L61" s="12">
        <f t="shared" ref="L61:L73" si="20">PRODUCT(B61:K61)</f>
        <v>0.58022205147068617</v>
      </c>
    </row>
    <row r="62" spans="1:12" x14ac:dyDescent="0.35">
      <c r="A62" s="6" t="s">
        <v>6</v>
      </c>
      <c r="B62" s="8">
        <f t="shared" si="12"/>
        <v>0.94916571994904531</v>
      </c>
      <c r="C62" s="8">
        <f t="shared" si="12"/>
        <v>0.85501685879118228</v>
      </c>
      <c r="D62" s="8">
        <f t="shared" si="13"/>
        <v>0.92260016324008487</v>
      </c>
      <c r="E62" s="8">
        <f t="shared" si="14"/>
        <v>0.97739054411473769</v>
      </c>
      <c r="F62" s="8">
        <f t="shared" si="15"/>
        <v>0.92412434055618597</v>
      </c>
      <c r="G62" s="8">
        <f t="shared" si="15"/>
        <v>0.96778557318637382</v>
      </c>
      <c r="H62" s="8">
        <f t="shared" si="16"/>
        <v>0.94914272590445314</v>
      </c>
      <c r="I62" s="8">
        <f t="shared" si="17"/>
        <v>0.95774539289352734</v>
      </c>
      <c r="J62" s="8">
        <f t="shared" si="18"/>
        <v>0.98931276793638379</v>
      </c>
      <c r="K62" s="8">
        <f t="shared" si="19"/>
        <v>0.99533191125999843</v>
      </c>
      <c r="L62" s="12">
        <f t="shared" si="20"/>
        <v>0.58585625840447286</v>
      </c>
    </row>
    <row r="63" spans="1:12" x14ac:dyDescent="0.35">
      <c r="A63" s="6" t="s">
        <v>7</v>
      </c>
      <c r="B63" s="8">
        <f t="shared" si="12"/>
        <v>0.97053132370041462</v>
      </c>
      <c r="C63" s="8">
        <f t="shared" si="12"/>
        <v>0.85651184555772131</v>
      </c>
      <c r="D63" s="8">
        <f t="shared" si="13"/>
        <v>0.93102856978386173</v>
      </c>
      <c r="E63" s="8">
        <f t="shared" si="14"/>
        <v>0.97739054411473769</v>
      </c>
      <c r="F63" s="8">
        <f t="shared" si="15"/>
        <v>0.9146419637479436</v>
      </c>
      <c r="G63" s="8">
        <f t="shared" si="15"/>
        <v>0.96651169869275277</v>
      </c>
      <c r="H63" s="8">
        <f t="shared" si="16"/>
        <v>0.96297669695100196</v>
      </c>
      <c r="I63" s="8">
        <f t="shared" si="17"/>
        <v>1</v>
      </c>
      <c r="J63" s="8">
        <f t="shared" si="18"/>
        <v>0.98867374808391784</v>
      </c>
      <c r="K63" s="8">
        <f t="shared" si="19"/>
        <v>0.99259723825775803</v>
      </c>
      <c r="L63" s="12">
        <f t="shared" si="20"/>
        <v>0.63193753594479585</v>
      </c>
    </row>
    <row r="64" spans="1:12" x14ac:dyDescent="0.35">
      <c r="A64" s="6" t="s">
        <v>8</v>
      </c>
      <c r="B64" s="8">
        <f t="shared" si="12"/>
        <v>0.93206623890415785</v>
      </c>
      <c r="C64" s="8">
        <f t="shared" si="12"/>
        <v>1</v>
      </c>
      <c r="D64" s="8">
        <f t="shared" si="13"/>
        <v>1</v>
      </c>
      <c r="E64" s="8">
        <f t="shared" si="14"/>
        <v>0.99046807866273723</v>
      </c>
      <c r="F64" s="8">
        <f t="shared" si="15"/>
        <v>0.9128805502258589</v>
      </c>
      <c r="G64" s="8">
        <f t="shared" si="15"/>
        <v>1</v>
      </c>
      <c r="H64" s="8">
        <f t="shared" si="16"/>
        <v>0.92071275438432287</v>
      </c>
      <c r="I64" s="8">
        <f t="shared" si="17"/>
        <v>0.94838432920008242</v>
      </c>
      <c r="J64" s="8">
        <f t="shared" si="18"/>
        <v>0.99850708935809973</v>
      </c>
      <c r="K64" s="8">
        <f t="shared" si="19"/>
        <v>1</v>
      </c>
      <c r="L64" s="12">
        <f t="shared" si="20"/>
        <v>0.73478603913974172</v>
      </c>
    </row>
    <row r="65" spans="1:12" x14ac:dyDescent="0.35">
      <c r="A65" s="6" t="s">
        <v>9</v>
      </c>
      <c r="B65" s="8">
        <f t="shared" si="12"/>
        <v>1</v>
      </c>
      <c r="C65" s="8">
        <f t="shared" si="12"/>
        <v>0.83108639429917097</v>
      </c>
      <c r="D65" s="8">
        <f t="shared" si="13"/>
        <v>0.83714811017558144</v>
      </c>
      <c r="E65" s="8">
        <f t="shared" si="14"/>
        <v>0.93720071040621622</v>
      </c>
      <c r="F65" s="8">
        <f t="shared" si="15"/>
        <v>0.93976218315407278</v>
      </c>
      <c r="G65" s="8">
        <f t="shared" si="15"/>
        <v>0.89113888711408418</v>
      </c>
      <c r="H65" s="8">
        <f t="shared" si="16"/>
        <v>0.97534695701582996</v>
      </c>
      <c r="I65" s="8">
        <f t="shared" si="17"/>
        <v>0.9623939697924494</v>
      </c>
      <c r="J65" s="8">
        <f t="shared" si="18"/>
        <v>0.94546639244474873</v>
      </c>
      <c r="K65" s="8">
        <f t="shared" si="19"/>
        <v>0.97886285963110442</v>
      </c>
      <c r="L65" s="12">
        <f t="shared" si="20"/>
        <v>0.47437786511836999</v>
      </c>
    </row>
    <row r="66" spans="1:12" x14ac:dyDescent="0.35">
      <c r="A66" s="6" t="s">
        <v>10</v>
      </c>
      <c r="B66" s="8">
        <f t="shared" si="12"/>
        <v>0.99764895721878155</v>
      </c>
      <c r="C66" s="8">
        <f t="shared" si="12"/>
        <v>0.83108639429917097</v>
      </c>
      <c r="D66" s="8">
        <f t="shared" si="13"/>
        <v>0.86479982943570688</v>
      </c>
      <c r="E66" s="8">
        <f t="shared" si="14"/>
        <v>0.9754249863698643</v>
      </c>
      <c r="F66" s="8">
        <f t="shared" si="15"/>
        <v>0.9146419637479436</v>
      </c>
      <c r="G66" s="8">
        <f t="shared" si="15"/>
        <v>0.92483678830841487</v>
      </c>
      <c r="H66" s="8">
        <f t="shared" si="16"/>
        <v>0.95561196630235556</v>
      </c>
      <c r="I66" s="8">
        <f t="shared" si="17"/>
        <v>0.95774539289352734</v>
      </c>
      <c r="J66" s="8">
        <f t="shared" si="18"/>
        <v>0.97066027381727393</v>
      </c>
      <c r="K66" s="8">
        <f t="shared" si="19"/>
        <v>0.98135747059672296</v>
      </c>
      <c r="L66" s="12">
        <f t="shared" si="20"/>
        <v>0.51579337100028122</v>
      </c>
    </row>
    <row r="67" spans="1:12" x14ac:dyDescent="0.35">
      <c r="A67" s="6" t="s">
        <v>11</v>
      </c>
      <c r="B67" s="8">
        <f t="shared" si="12"/>
        <v>0.91545607001245721</v>
      </c>
      <c r="C67" s="8">
        <f t="shared" si="12"/>
        <v>0.82765726622919811</v>
      </c>
      <c r="D67" s="8">
        <f t="shared" si="13"/>
        <v>0.89351135185829977</v>
      </c>
      <c r="E67" s="8">
        <f t="shared" si="14"/>
        <v>1</v>
      </c>
      <c r="F67" s="8">
        <f t="shared" si="15"/>
        <v>0.90310264594054546</v>
      </c>
      <c r="G67" s="8">
        <f t="shared" si="15"/>
        <v>0.92165933143304046</v>
      </c>
      <c r="H67" s="8">
        <f t="shared" si="16"/>
        <v>0.94914272590445314</v>
      </c>
      <c r="I67" s="8">
        <f t="shared" si="17"/>
        <v>0.95126882624331877</v>
      </c>
      <c r="J67" s="8">
        <f t="shared" si="18"/>
        <v>0.97299003269071271</v>
      </c>
      <c r="K67" s="8">
        <f t="shared" si="19"/>
        <v>0.98458852686653386</v>
      </c>
      <c r="L67" s="12">
        <f t="shared" si="20"/>
        <v>0.48740906852073884</v>
      </c>
    </row>
    <row r="68" spans="1:12" x14ac:dyDescent="0.35">
      <c r="A68" s="6" t="s">
        <v>12</v>
      </c>
      <c r="B68" s="8">
        <f t="shared" si="12"/>
        <v>0.96137081147525716</v>
      </c>
      <c r="C68" s="8">
        <f t="shared" si="12"/>
        <v>0.83611681727155829</v>
      </c>
      <c r="D68" s="8">
        <f t="shared" si="13"/>
        <v>0.89643603353449064</v>
      </c>
      <c r="E68" s="8">
        <f t="shared" si="14"/>
        <v>0.97141380460274607</v>
      </c>
      <c r="F68" s="8">
        <f t="shared" si="15"/>
        <v>0.93043984697452586</v>
      </c>
      <c r="G68" s="8">
        <f t="shared" si="15"/>
        <v>0.96019788935560779</v>
      </c>
      <c r="H68" s="8">
        <f t="shared" si="16"/>
        <v>0.96793569549421765</v>
      </c>
      <c r="I68" s="8">
        <f t="shared" si="17"/>
        <v>0.97239380124357133</v>
      </c>
      <c r="J68" s="8">
        <f t="shared" si="18"/>
        <v>0.9840095921121419</v>
      </c>
      <c r="K68" s="8">
        <f t="shared" si="19"/>
        <v>0.98610368325822317</v>
      </c>
      <c r="L68" s="12">
        <f t="shared" si="20"/>
        <v>0.57113807829244334</v>
      </c>
    </row>
    <row r="69" spans="1:12" x14ac:dyDescent="0.35">
      <c r="A69" s="6" t="s">
        <v>13</v>
      </c>
      <c r="B69" s="8">
        <f t="shared" si="12"/>
        <v>0.95465203665409093</v>
      </c>
      <c r="C69" s="8">
        <f t="shared" si="12"/>
        <v>0.83776458683689004</v>
      </c>
      <c r="D69" s="8">
        <f t="shared" si="13"/>
        <v>0.84469729043878417</v>
      </c>
      <c r="E69" s="8">
        <f t="shared" si="14"/>
        <v>0.97343299879954504</v>
      </c>
      <c r="F69" s="8">
        <f t="shared" si="15"/>
        <v>0.9146419637479436</v>
      </c>
      <c r="G69" s="8">
        <f t="shared" si="15"/>
        <v>0.91246979158463037</v>
      </c>
      <c r="H69" s="8">
        <f t="shared" si="16"/>
        <v>0.95425355290099467</v>
      </c>
      <c r="I69" s="8">
        <f t="shared" si="17"/>
        <v>0.96339128128369289</v>
      </c>
      <c r="J69" s="8">
        <f t="shared" si="18"/>
        <v>0.95764800852500687</v>
      </c>
      <c r="K69" s="8">
        <f t="shared" si="19"/>
        <v>0.97997421971582621</v>
      </c>
      <c r="L69" s="12">
        <f t="shared" si="20"/>
        <v>0.47351194991389378</v>
      </c>
    </row>
    <row r="70" spans="1:12" x14ac:dyDescent="0.35">
      <c r="A70" s="6" t="s">
        <v>14</v>
      </c>
      <c r="B70" s="8">
        <f t="shared" si="12"/>
        <v>0.95192155148380642</v>
      </c>
      <c r="C70" s="8">
        <f t="shared" si="12"/>
        <v>0.84421769263177138</v>
      </c>
      <c r="D70" s="8">
        <f t="shared" si="13"/>
        <v>0.86372326245030473</v>
      </c>
      <c r="E70" s="8">
        <f t="shared" si="14"/>
        <v>0.98684682973334337</v>
      </c>
      <c r="F70" s="8">
        <f t="shared" si="15"/>
        <v>0.87974209413365589</v>
      </c>
      <c r="G70" s="8">
        <f t="shared" si="15"/>
        <v>0.88948237331878766</v>
      </c>
      <c r="H70" s="8">
        <f t="shared" si="16"/>
        <v>0.93256475650823645</v>
      </c>
      <c r="I70" s="8">
        <f t="shared" si="17"/>
        <v>0.9463497608730036</v>
      </c>
      <c r="J70" s="8">
        <f t="shared" si="18"/>
        <v>0.94573706044611561</v>
      </c>
      <c r="K70" s="8">
        <f t="shared" si="19"/>
        <v>0.9843345158546587</v>
      </c>
      <c r="L70" s="12">
        <f t="shared" si="20"/>
        <v>0.44036874944825505</v>
      </c>
    </row>
    <row r="71" spans="1:12" x14ac:dyDescent="0.35">
      <c r="A71" s="6" t="s">
        <v>15</v>
      </c>
      <c r="B71" s="8">
        <f t="shared" si="12"/>
        <v>0.95870140011697114</v>
      </c>
      <c r="C71" s="8">
        <f t="shared" si="12"/>
        <v>0.85799550286026449</v>
      </c>
      <c r="D71" s="8">
        <f t="shared" si="13"/>
        <v>0.85297687230208663</v>
      </c>
      <c r="E71" s="8">
        <f t="shared" si="14"/>
        <v>0.9693665913650682</v>
      </c>
      <c r="F71" s="8">
        <f t="shared" si="15"/>
        <v>0.94757537691111127</v>
      </c>
      <c r="G71" s="8">
        <f t="shared" si="15"/>
        <v>0.94669035990027028</v>
      </c>
      <c r="H71" s="8">
        <f t="shared" si="16"/>
        <v>0.95700593013258983</v>
      </c>
      <c r="I71" s="8">
        <f t="shared" si="17"/>
        <v>0.96546248737315765</v>
      </c>
      <c r="J71" s="8">
        <f t="shared" si="18"/>
        <v>0.97848010702312382</v>
      </c>
      <c r="K71" s="8">
        <f t="shared" si="19"/>
        <v>0.98620116734203966</v>
      </c>
      <c r="L71" s="12">
        <f t="shared" si="20"/>
        <v>0.54398001480735836</v>
      </c>
    </row>
    <row r="72" spans="1:12" x14ac:dyDescent="0.35">
      <c r="A72" s="6" t="s">
        <v>16</v>
      </c>
      <c r="B72" s="8">
        <f t="shared" si="12"/>
        <v>0.9679423145285535</v>
      </c>
      <c r="C72" s="8">
        <f t="shared" si="12"/>
        <v>0.86947866691302877</v>
      </c>
      <c r="D72" s="8">
        <f t="shared" si="13"/>
        <v>0.76027146551107772</v>
      </c>
      <c r="E72" s="8">
        <f t="shared" si="14"/>
        <v>0.97141380460274607</v>
      </c>
      <c r="F72" s="8">
        <f t="shared" si="15"/>
        <v>1</v>
      </c>
      <c r="G72" s="8">
        <f t="shared" si="15"/>
        <v>0.92233503038553244</v>
      </c>
      <c r="H72" s="8">
        <f t="shared" si="16"/>
        <v>1</v>
      </c>
      <c r="I72" s="8">
        <f t="shared" si="17"/>
        <v>1</v>
      </c>
      <c r="J72" s="8">
        <f t="shared" si="18"/>
        <v>0.96298793980274</v>
      </c>
      <c r="K72" s="8">
        <f t="shared" si="19"/>
        <v>0.95918591826226585</v>
      </c>
      <c r="L72" s="12">
        <f t="shared" si="20"/>
        <v>0.52953383436881707</v>
      </c>
    </row>
    <row r="73" spans="1:12" x14ac:dyDescent="0.35">
      <c r="A73" s="6" t="s">
        <v>17</v>
      </c>
      <c r="B73" s="8">
        <f t="shared" si="12"/>
        <v>0.98561873746867235</v>
      </c>
      <c r="C73" s="8">
        <f t="shared" si="12"/>
        <v>0.88425842100082086</v>
      </c>
      <c r="D73" s="8">
        <f t="shared" si="13"/>
        <v>0.8679724382252495</v>
      </c>
      <c r="E73" s="8">
        <f t="shared" ref="E73" si="21">E37^E$4</f>
        <v>0.9754249863698643</v>
      </c>
      <c r="F73" s="8">
        <f t="shared" si="15"/>
        <v>0.98123810009408841</v>
      </c>
      <c r="G73" s="8">
        <f t="shared" si="15"/>
        <v>0.98282957983288077</v>
      </c>
      <c r="H73" s="8">
        <f t="shared" si="16"/>
        <v>0.98393001055005735</v>
      </c>
      <c r="I73" s="8">
        <f t="shared" si="17"/>
        <v>0.97776581874854662</v>
      </c>
      <c r="J73" s="8">
        <f t="shared" si="18"/>
        <v>1</v>
      </c>
      <c r="K73" s="8">
        <f t="shared" si="19"/>
        <v>0.98930127617619945</v>
      </c>
      <c r="L73" s="12">
        <f t="shared" si="20"/>
        <v>0.67727994447245166</v>
      </c>
    </row>
    <row r="75" spans="1:12" x14ac:dyDescent="0.35">
      <c r="A75" s="14" t="s">
        <v>33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6"/>
    </row>
    <row r="76" spans="1:12" x14ac:dyDescent="0.35">
      <c r="A76" s="6" t="s">
        <v>0</v>
      </c>
      <c r="B76" s="1">
        <v>0</v>
      </c>
      <c r="C76" s="1">
        <v>0.1</v>
      </c>
      <c r="D76" s="1">
        <v>0.2</v>
      </c>
      <c r="E76" s="1">
        <v>0.3</v>
      </c>
      <c r="F76" s="1">
        <v>0.4</v>
      </c>
      <c r="G76" s="1">
        <v>0.5</v>
      </c>
      <c r="H76" s="1">
        <v>0.6</v>
      </c>
      <c r="I76" s="1">
        <v>0.7</v>
      </c>
      <c r="J76" s="1">
        <v>0.8</v>
      </c>
      <c r="K76" s="1">
        <v>0.9</v>
      </c>
      <c r="L76" s="1">
        <v>1</v>
      </c>
    </row>
    <row r="77" spans="1:12" x14ac:dyDescent="0.35">
      <c r="A77" s="6" t="s">
        <v>4</v>
      </c>
      <c r="B77" s="8">
        <f>B$76*$L42+(1-B$76)*$L60</f>
        <v>0.60585447058876718</v>
      </c>
      <c r="C77" s="8">
        <f t="shared" ref="C77:L77" si="22">C$76*$L42+(1-C$76)*$L60</f>
        <v>0.6096616381103418</v>
      </c>
      <c r="D77" s="8">
        <f t="shared" si="22"/>
        <v>0.61346880563191653</v>
      </c>
      <c r="E77" s="8">
        <f t="shared" si="22"/>
        <v>0.61727597315349103</v>
      </c>
      <c r="F77" s="8">
        <f t="shared" si="22"/>
        <v>0.62108314067506565</v>
      </c>
      <c r="G77" s="8">
        <f t="shared" si="22"/>
        <v>0.62489030819664038</v>
      </c>
      <c r="H77" s="8">
        <f t="shared" si="22"/>
        <v>0.6286974757182151</v>
      </c>
      <c r="I77" s="8">
        <f t="shared" si="22"/>
        <v>0.63250464323978961</v>
      </c>
      <c r="J77" s="8">
        <f t="shared" si="22"/>
        <v>0.63631181076136423</v>
      </c>
      <c r="K77" s="8">
        <f t="shared" si="22"/>
        <v>0.64011897828293896</v>
      </c>
      <c r="L77" s="8">
        <f t="shared" si="22"/>
        <v>0.64392614580451357</v>
      </c>
    </row>
    <row r="78" spans="1:12" x14ac:dyDescent="0.35">
      <c r="A78" s="6" t="s">
        <v>5</v>
      </c>
      <c r="B78" s="8">
        <f t="shared" ref="B78:L78" si="23">B$76*$L43+(1-B$76)*$L61</f>
        <v>0.58022205147068617</v>
      </c>
      <c r="C78" s="8">
        <f t="shared" si="23"/>
        <v>0.58489761690569342</v>
      </c>
      <c r="D78" s="8">
        <f t="shared" si="23"/>
        <v>0.58957318234070066</v>
      </c>
      <c r="E78" s="8">
        <f t="shared" si="23"/>
        <v>0.5942487477757078</v>
      </c>
      <c r="F78" s="8">
        <f t="shared" si="23"/>
        <v>0.59892431321071504</v>
      </c>
      <c r="G78" s="8">
        <f t="shared" si="23"/>
        <v>0.60359987864572218</v>
      </c>
      <c r="H78" s="8">
        <f t="shared" si="23"/>
        <v>0.60827544408072942</v>
      </c>
      <c r="I78" s="8">
        <f t="shared" si="23"/>
        <v>0.61295100951573667</v>
      </c>
      <c r="J78" s="8">
        <f t="shared" si="23"/>
        <v>0.61762657495074391</v>
      </c>
      <c r="K78" s="8">
        <f t="shared" si="23"/>
        <v>0.62230214038575105</v>
      </c>
      <c r="L78" s="8">
        <f t="shared" si="23"/>
        <v>0.62697770582075829</v>
      </c>
    </row>
    <row r="79" spans="1:12" x14ac:dyDescent="0.35">
      <c r="A79" s="6" t="s">
        <v>6</v>
      </c>
      <c r="B79" s="8">
        <f t="shared" ref="B79:L79" si="24">B$76*$L44+(1-B$76)*$L62</f>
        <v>0.58585625840447286</v>
      </c>
      <c r="C79" s="8">
        <f t="shared" si="24"/>
        <v>0.58856135120638065</v>
      </c>
      <c r="D79" s="8">
        <f t="shared" si="24"/>
        <v>0.59126644400828843</v>
      </c>
      <c r="E79" s="8">
        <f t="shared" si="24"/>
        <v>0.5939715368101961</v>
      </c>
      <c r="F79" s="8">
        <f t="shared" si="24"/>
        <v>0.59667662961210388</v>
      </c>
      <c r="G79" s="8">
        <f t="shared" si="24"/>
        <v>0.59938172241401166</v>
      </c>
      <c r="H79" s="8">
        <f t="shared" si="24"/>
        <v>0.60208681521591934</v>
      </c>
      <c r="I79" s="8">
        <f t="shared" si="24"/>
        <v>0.60479190801782712</v>
      </c>
      <c r="J79" s="8">
        <f t="shared" si="24"/>
        <v>0.6074970008197349</v>
      </c>
      <c r="K79" s="8">
        <f t="shared" si="24"/>
        <v>0.61020209362164257</v>
      </c>
      <c r="L79" s="8">
        <f t="shared" si="24"/>
        <v>0.61290718642355035</v>
      </c>
    </row>
    <row r="80" spans="1:12" x14ac:dyDescent="0.35">
      <c r="A80" s="6" t="s">
        <v>7</v>
      </c>
      <c r="B80" s="8">
        <f t="shared" ref="B80:L80" si="25">B$76*$L45+(1-B$76)*$L63</f>
        <v>0.63193753594479585</v>
      </c>
      <c r="C80" s="8">
        <f t="shared" si="25"/>
        <v>0.63516451519765527</v>
      </c>
      <c r="D80" s="8">
        <f t="shared" si="25"/>
        <v>0.63839149445051446</v>
      </c>
      <c r="E80" s="8">
        <f t="shared" si="25"/>
        <v>0.64161847370337377</v>
      </c>
      <c r="F80" s="8">
        <f t="shared" si="25"/>
        <v>0.64484545295623308</v>
      </c>
      <c r="G80" s="8">
        <f t="shared" si="25"/>
        <v>0.6480724322090925</v>
      </c>
      <c r="H80" s="8">
        <f t="shared" si="25"/>
        <v>0.65129941146195169</v>
      </c>
      <c r="I80" s="8">
        <f t="shared" si="25"/>
        <v>0.65452639071481111</v>
      </c>
      <c r="J80" s="8">
        <f t="shared" si="25"/>
        <v>0.65775336996767031</v>
      </c>
      <c r="K80" s="8">
        <f t="shared" si="25"/>
        <v>0.66098034922052973</v>
      </c>
      <c r="L80" s="8">
        <f t="shared" si="25"/>
        <v>0.66420732847338904</v>
      </c>
    </row>
    <row r="81" spans="1:12" x14ac:dyDescent="0.35">
      <c r="A81" s="6" t="s">
        <v>8</v>
      </c>
      <c r="B81" s="8">
        <f t="shared" ref="B81:L81" si="26">B$76*$L46+(1-B$76)*$L64</f>
        <v>0.73478603913974172</v>
      </c>
      <c r="C81" s="8">
        <f t="shared" si="26"/>
        <v>0.7408983257301166</v>
      </c>
      <c r="D81" s="8">
        <f t="shared" si="26"/>
        <v>0.7470106123204916</v>
      </c>
      <c r="E81" s="8">
        <f t="shared" si="26"/>
        <v>0.75312289891086648</v>
      </c>
      <c r="F81" s="8">
        <f t="shared" si="26"/>
        <v>0.75923518550124136</v>
      </c>
      <c r="G81" s="8">
        <f t="shared" si="26"/>
        <v>0.76534747209161624</v>
      </c>
      <c r="H81" s="8">
        <f t="shared" si="26"/>
        <v>0.77145975868199124</v>
      </c>
      <c r="I81" s="8">
        <f t="shared" si="26"/>
        <v>0.77757204527236623</v>
      </c>
      <c r="J81" s="8">
        <f t="shared" si="26"/>
        <v>0.783684331862741</v>
      </c>
      <c r="K81" s="8">
        <f t="shared" si="26"/>
        <v>0.78979661845311599</v>
      </c>
      <c r="L81" s="8">
        <f t="shared" si="26"/>
        <v>0.79590890504349088</v>
      </c>
    </row>
    <row r="82" spans="1:12" x14ac:dyDescent="0.35">
      <c r="A82" s="6" t="s">
        <v>9</v>
      </c>
      <c r="B82" s="8">
        <f t="shared" ref="B82:L82" si="27">B$76*$L47+(1-B$76)*$L65</f>
        <v>0.47437786511836999</v>
      </c>
      <c r="C82" s="8">
        <f t="shared" si="27"/>
        <v>0.48165784450433047</v>
      </c>
      <c r="D82" s="8">
        <f t="shared" si="27"/>
        <v>0.488937823890291</v>
      </c>
      <c r="E82" s="8">
        <f t="shared" si="27"/>
        <v>0.49621780327625148</v>
      </c>
      <c r="F82" s="8">
        <f t="shared" si="27"/>
        <v>0.50349778266221201</v>
      </c>
      <c r="G82" s="8">
        <f t="shared" si="27"/>
        <v>0.51077776204817249</v>
      </c>
      <c r="H82" s="8">
        <f t="shared" si="27"/>
        <v>0.51805774143413297</v>
      </c>
      <c r="I82" s="8">
        <f t="shared" si="27"/>
        <v>0.52533772082009345</v>
      </c>
      <c r="J82" s="8">
        <f t="shared" si="27"/>
        <v>0.53261770020605403</v>
      </c>
      <c r="K82" s="8">
        <f t="shared" si="27"/>
        <v>0.53989767959201451</v>
      </c>
      <c r="L82" s="8">
        <f t="shared" si="27"/>
        <v>0.54717765897797499</v>
      </c>
    </row>
    <row r="83" spans="1:12" x14ac:dyDescent="0.35">
      <c r="A83" s="6" t="s">
        <v>10</v>
      </c>
      <c r="B83" s="8">
        <f t="shared" ref="B83:L83" si="28">B$76*$L48+(1-B$76)*$L66</f>
        <v>0.51579337100028122</v>
      </c>
      <c r="C83" s="8">
        <f t="shared" si="28"/>
        <v>0.52190324146324651</v>
      </c>
      <c r="D83" s="8">
        <f t="shared" si="28"/>
        <v>0.5280131119262117</v>
      </c>
      <c r="E83" s="8">
        <f t="shared" si="28"/>
        <v>0.53412298238917688</v>
      </c>
      <c r="F83" s="8">
        <f t="shared" si="28"/>
        <v>0.54023285285214218</v>
      </c>
      <c r="G83" s="8">
        <f t="shared" si="28"/>
        <v>0.54634272331510747</v>
      </c>
      <c r="H83" s="8">
        <f t="shared" si="28"/>
        <v>0.55245259377807265</v>
      </c>
      <c r="I83" s="8">
        <f t="shared" si="28"/>
        <v>0.55856246424103784</v>
      </c>
      <c r="J83" s="8">
        <f t="shared" si="28"/>
        <v>0.56467233470400313</v>
      </c>
      <c r="K83" s="8">
        <f t="shared" si="28"/>
        <v>0.57078220516696843</v>
      </c>
      <c r="L83" s="8">
        <f t="shared" si="28"/>
        <v>0.57689207562993361</v>
      </c>
    </row>
    <row r="84" spans="1:12" x14ac:dyDescent="0.35">
      <c r="A84" s="6" t="s">
        <v>11</v>
      </c>
      <c r="B84" s="8">
        <f t="shared" ref="B84:L84" si="29">B$76*$L49+(1-B$76)*$L67</f>
        <v>0.48740906852073884</v>
      </c>
      <c r="C84" s="8">
        <f t="shared" si="29"/>
        <v>0.49161915977250442</v>
      </c>
      <c r="D84" s="8">
        <f t="shared" si="29"/>
        <v>0.49582925102426995</v>
      </c>
      <c r="E84" s="8">
        <f t="shared" si="29"/>
        <v>0.50003934227603553</v>
      </c>
      <c r="F84" s="8">
        <f t="shared" si="29"/>
        <v>0.50424943352780105</v>
      </c>
      <c r="G84" s="8">
        <f t="shared" si="29"/>
        <v>0.50845952477956669</v>
      </c>
      <c r="H84" s="8">
        <f t="shared" si="29"/>
        <v>0.51266961603133221</v>
      </c>
      <c r="I84" s="8">
        <f t="shared" si="29"/>
        <v>0.51687970728309773</v>
      </c>
      <c r="J84" s="8">
        <f t="shared" si="29"/>
        <v>0.52108979853486326</v>
      </c>
      <c r="K84" s="8">
        <f t="shared" si="29"/>
        <v>0.52529988978662889</v>
      </c>
      <c r="L84" s="8">
        <f t="shared" si="29"/>
        <v>0.52950998103839442</v>
      </c>
    </row>
    <row r="85" spans="1:12" x14ac:dyDescent="0.35">
      <c r="A85" s="6" t="s">
        <v>12</v>
      </c>
      <c r="B85" s="8">
        <f t="shared" ref="B85:L85" si="30">B$76*$L50+(1-B$76)*$L68</f>
        <v>0.57113807829244334</v>
      </c>
      <c r="C85" s="8">
        <f t="shared" si="30"/>
        <v>0.57415191285405109</v>
      </c>
      <c r="D85" s="8">
        <f t="shared" si="30"/>
        <v>0.57716574741565885</v>
      </c>
      <c r="E85" s="8">
        <f t="shared" si="30"/>
        <v>0.5801795819772666</v>
      </c>
      <c r="F85" s="8">
        <f t="shared" si="30"/>
        <v>0.58319341653887435</v>
      </c>
      <c r="G85" s="8">
        <f t="shared" si="30"/>
        <v>0.58620725110048211</v>
      </c>
      <c r="H85" s="8">
        <f t="shared" si="30"/>
        <v>0.58922108566208997</v>
      </c>
      <c r="I85" s="8">
        <f t="shared" si="30"/>
        <v>0.59223492022369773</v>
      </c>
      <c r="J85" s="8">
        <f t="shared" si="30"/>
        <v>0.59524875478530548</v>
      </c>
      <c r="K85" s="8">
        <f t="shared" si="30"/>
        <v>0.59826258934691323</v>
      </c>
      <c r="L85" s="8">
        <f t="shared" si="30"/>
        <v>0.60127642390852098</v>
      </c>
    </row>
    <row r="86" spans="1:12" x14ac:dyDescent="0.35">
      <c r="A86" s="6" t="s">
        <v>13</v>
      </c>
      <c r="B86" s="8">
        <f t="shared" ref="B86:L86" si="31">B$76*$L51+(1-B$76)*$L69</f>
        <v>0.47351194991389378</v>
      </c>
      <c r="C86" s="8">
        <f t="shared" si="31"/>
        <v>0.47852141658042946</v>
      </c>
      <c r="D86" s="8">
        <f t="shared" si="31"/>
        <v>0.48353088324696503</v>
      </c>
      <c r="E86" s="8">
        <f t="shared" si="31"/>
        <v>0.48854034991350059</v>
      </c>
      <c r="F86" s="8">
        <f t="shared" si="31"/>
        <v>0.49354981658003627</v>
      </c>
      <c r="G86" s="8">
        <f t="shared" si="31"/>
        <v>0.49855928324657189</v>
      </c>
      <c r="H86" s="8">
        <f t="shared" si="31"/>
        <v>0.50356874991310752</v>
      </c>
      <c r="I86" s="8">
        <f t="shared" si="31"/>
        <v>0.50857821657964308</v>
      </c>
      <c r="J86" s="8">
        <f t="shared" si="31"/>
        <v>0.51358768324617876</v>
      </c>
      <c r="K86" s="8">
        <f t="shared" si="31"/>
        <v>0.51859714991271444</v>
      </c>
      <c r="L86" s="8">
        <f t="shared" si="31"/>
        <v>0.52360661657925001</v>
      </c>
    </row>
    <row r="87" spans="1:12" x14ac:dyDescent="0.35">
      <c r="A87" s="6" t="s">
        <v>14</v>
      </c>
      <c r="B87" s="8">
        <f t="shared" ref="B87:L87" si="32">B$76*$L52+(1-B$76)*$L70</f>
        <v>0.44036874944825505</v>
      </c>
      <c r="C87" s="8">
        <f t="shared" si="32"/>
        <v>0.4470813189722907</v>
      </c>
      <c r="D87" s="8">
        <f t="shared" si="32"/>
        <v>0.4537938884963264</v>
      </c>
      <c r="E87" s="8">
        <f t="shared" si="32"/>
        <v>0.46050645802036194</v>
      </c>
      <c r="F87" s="8">
        <f t="shared" si="32"/>
        <v>0.46721902754439765</v>
      </c>
      <c r="G87" s="8">
        <f t="shared" si="32"/>
        <v>0.47393159706843335</v>
      </c>
      <c r="H87" s="8">
        <f t="shared" si="32"/>
        <v>0.480644166592469</v>
      </c>
      <c r="I87" s="8">
        <f t="shared" si="32"/>
        <v>0.48735673611650465</v>
      </c>
      <c r="J87" s="8">
        <f t="shared" si="32"/>
        <v>0.4940693056405403</v>
      </c>
      <c r="K87" s="8">
        <f t="shared" si="32"/>
        <v>0.50078187516457595</v>
      </c>
      <c r="L87" s="8">
        <f t="shared" si="32"/>
        <v>0.5074944446886116</v>
      </c>
    </row>
    <row r="88" spans="1:12" x14ac:dyDescent="0.35">
      <c r="A88" s="6" t="s">
        <v>15</v>
      </c>
      <c r="B88" s="8">
        <f t="shared" ref="B88:L88" si="33">B$76*$L53+(1-B$76)*$L71</f>
        <v>0.54398001480735836</v>
      </c>
      <c r="C88" s="8">
        <f t="shared" si="33"/>
        <v>0.5475926219923779</v>
      </c>
      <c r="D88" s="8">
        <f t="shared" si="33"/>
        <v>0.55120522917739734</v>
      </c>
      <c r="E88" s="8">
        <f t="shared" si="33"/>
        <v>0.55481783636241677</v>
      </c>
      <c r="F88" s="8">
        <f t="shared" si="33"/>
        <v>0.55843044354743632</v>
      </c>
      <c r="G88" s="8">
        <f t="shared" si="33"/>
        <v>0.56204305073245575</v>
      </c>
      <c r="H88" s="8">
        <f t="shared" si="33"/>
        <v>0.56565565791747519</v>
      </c>
      <c r="I88" s="8">
        <f t="shared" si="33"/>
        <v>0.56926826510249473</v>
      </c>
      <c r="J88" s="8">
        <f t="shared" si="33"/>
        <v>0.57288087228751416</v>
      </c>
      <c r="K88" s="8">
        <f t="shared" si="33"/>
        <v>0.57649347947253371</v>
      </c>
      <c r="L88" s="8">
        <f t="shared" si="33"/>
        <v>0.58010608665755314</v>
      </c>
    </row>
    <row r="89" spans="1:12" x14ac:dyDescent="0.35">
      <c r="A89" s="6" t="s">
        <v>16</v>
      </c>
      <c r="B89" s="8">
        <f t="shared" ref="B89:L89" si="34">B$76*$L54+(1-B$76)*$L72</f>
        <v>0.52953383436881707</v>
      </c>
      <c r="C89" s="8">
        <f t="shared" si="34"/>
        <v>0.54130020656939393</v>
      </c>
      <c r="D89" s="8">
        <f t="shared" si="34"/>
        <v>0.5530665787699709</v>
      </c>
      <c r="E89" s="8">
        <f t="shared" si="34"/>
        <v>0.56483295097054764</v>
      </c>
      <c r="F89" s="8">
        <f t="shared" si="34"/>
        <v>0.57659932317112461</v>
      </c>
      <c r="G89" s="8">
        <f t="shared" si="34"/>
        <v>0.58836569537170136</v>
      </c>
      <c r="H89" s="8">
        <f t="shared" si="34"/>
        <v>0.60013206757227833</v>
      </c>
      <c r="I89" s="8">
        <f t="shared" si="34"/>
        <v>0.61189843977285507</v>
      </c>
      <c r="J89" s="8">
        <f t="shared" si="34"/>
        <v>0.62366481197343204</v>
      </c>
      <c r="K89" s="8">
        <f t="shared" si="34"/>
        <v>0.6354311841740089</v>
      </c>
      <c r="L89" s="8">
        <f t="shared" si="34"/>
        <v>0.64719755637458576</v>
      </c>
    </row>
    <row r="90" spans="1:12" x14ac:dyDescent="0.35">
      <c r="A90" s="6" t="s">
        <v>17</v>
      </c>
      <c r="B90" s="8">
        <f t="shared" ref="B90:L90" si="35">B$76*$L55+(1-B$76)*$L73</f>
        <v>0.67727994447245166</v>
      </c>
      <c r="C90" s="8">
        <f t="shared" si="35"/>
        <v>0.6812915107869113</v>
      </c>
      <c r="D90" s="8">
        <f t="shared" si="35"/>
        <v>0.68530307710137095</v>
      </c>
      <c r="E90" s="8">
        <f t="shared" si="35"/>
        <v>0.68931464341583049</v>
      </c>
      <c r="F90" s="8">
        <f t="shared" si="35"/>
        <v>0.69332620973029013</v>
      </c>
      <c r="G90" s="8">
        <f t="shared" si="35"/>
        <v>0.69733777604474978</v>
      </c>
      <c r="H90" s="8">
        <f t="shared" si="35"/>
        <v>0.70134934235920943</v>
      </c>
      <c r="I90" s="8">
        <f t="shared" si="35"/>
        <v>0.70536090867366896</v>
      </c>
      <c r="J90" s="8">
        <f t="shared" si="35"/>
        <v>0.70937247498812861</v>
      </c>
      <c r="K90" s="8">
        <f t="shared" si="35"/>
        <v>0.71338404130258837</v>
      </c>
      <c r="L90" s="8">
        <f t="shared" si="35"/>
        <v>0.7173956076170479</v>
      </c>
    </row>
    <row r="93" spans="1:12" x14ac:dyDescent="0.35">
      <c r="A93" s="14" t="s">
        <v>36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6"/>
    </row>
    <row r="94" spans="1:12" x14ac:dyDescent="0.35">
      <c r="A94" s="6" t="s">
        <v>0</v>
      </c>
      <c r="B94" s="1">
        <v>0</v>
      </c>
      <c r="C94" s="1">
        <v>0.1</v>
      </c>
      <c r="D94" s="1">
        <v>0.2</v>
      </c>
      <c r="E94" s="1">
        <v>0.3</v>
      </c>
      <c r="F94" s="1">
        <v>0.4</v>
      </c>
      <c r="G94" s="1">
        <v>0.5</v>
      </c>
      <c r="H94" s="1">
        <v>0.6</v>
      </c>
      <c r="I94" s="1">
        <v>0.7</v>
      </c>
      <c r="J94" s="1">
        <v>0.8</v>
      </c>
      <c r="K94" s="1">
        <v>0.9</v>
      </c>
      <c r="L94" s="1">
        <v>1</v>
      </c>
    </row>
    <row r="95" spans="1:12" x14ac:dyDescent="0.35">
      <c r="A95" s="6" t="s">
        <v>4</v>
      </c>
      <c r="B95" s="8">
        <f>RANK(B77,B$77:B$90)</f>
        <v>4</v>
      </c>
      <c r="C95" s="8">
        <f t="shared" ref="C95:L95" si="36">RANK(C77,C$77:C$90)</f>
        <v>4</v>
      </c>
      <c r="D95" s="8">
        <f t="shared" si="36"/>
        <v>4</v>
      </c>
      <c r="E95" s="8">
        <f t="shared" si="36"/>
        <v>4</v>
      </c>
      <c r="F95" s="8">
        <f t="shared" si="36"/>
        <v>4</v>
      </c>
      <c r="G95" s="8">
        <f t="shared" si="36"/>
        <v>4</v>
      </c>
      <c r="H95" s="8">
        <f t="shared" si="36"/>
        <v>4</v>
      </c>
      <c r="I95" s="8">
        <f t="shared" si="36"/>
        <v>4</v>
      </c>
      <c r="J95" s="8">
        <f t="shared" si="36"/>
        <v>4</v>
      </c>
      <c r="K95" s="8">
        <f t="shared" si="36"/>
        <v>4</v>
      </c>
      <c r="L95" s="8">
        <f t="shared" si="36"/>
        <v>5</v>
      </c>
    </row>
    <row r="96" spans="1:12" x14ac:dyDescent="0.35">
      <c r="A96" s="6" t="s">
        <v>5</v>
      </c>
      <c r="B96" s="8">
        <f t="shared" ref="B96:L96" si="37">RANK(B78,B$77:B$90)</f>
        <v>6</v>
      </c>
      <c r="C96" s="8">
        <f t="shared" si="37"/>
        <v>6</v>
      </c>
      <c r="D96" s="8">
        <f t="shared" si="37"/>
        <v>6</v>
      </c>
      <c r="E96" s="8">
        <f t="shared" si="37"/>
        <v>5</v>
      </c>
      <c r="F96" s="8">
        <f t="shared" si="37"/>
        <v>5</v>
      </c>
      <c r="G96" s="8">
        <f t="shared" si="37"/>
        <v>5</v>
      </c>
      <c r="H96" s="8">
        <f t="shared" si="37"/>
        <v>5</v>
      </c>
      <c r="I96" s="8">
        <f t="shared" si="37"/>
        <v>5</v>
      </c>
      <c r="J96" s="8">
        <f t="shared" si="37"/>
        <v>6</v>
      </c>
      <c r="K96" s="8">
        <f t="shared" si="37"/>
        <v>6</v>
      </c>
      <c r="L96" s="8">
        <f t="shared" si="37"/>
        <v>6</v>
      </c>
    </row>
    <row r="97" spans="1:12" x14ac:dyDescent="0.35">
      <c r="A97" s="6" t="s">
        <v>6</v>
      </c>
      <c r="B97" s="8">
        <f t="shared" ref="B97:L97" si="38">RANK(B79,B$77:B$90)</f>
        <v>5</v>
      </c>
      <c r="C97" s="8">
        <f t="shared" si="38"/>
        <v>5</v>
      </c>
      <c r="D97" s="8">
        <f t="shared" si="38"/>
        <v>5</v>
      </c>
      <c r="E97" s="8">
        <f t="shared" si="38"/>
        <v>6</v>
      </c>
      <c r="F97" s="8">
        <f t="shared" si="38"/>
        <v>6</v>
      </c>
      <c r="G97" s="8">
        <f t="shared" si="38"/>
        <v>6</v>
      </c>
      <c r="H97" s="8">
        <f t="shared" si="38"/>
        <v>6</v>
      </c>
      <c r="I97" s="8">
        <f t="shared" si="38"/>
        <v>7</v>
      </c>
      <c r="J97" s="8">
        <f t="shared" si="38"/>
        <v>7</v>
      </c>
      <c r="K97" s="8">
        <f t="shared" si="38"/>
        <v>7</v>
      </c>
      <c r="L97" s="8">
        <f t="shared" si="38"/>
        <v>7</v>
      </c>
    </row>
    <row r="98" spans="1:12" x14ac:dyDescent="0.35">
      <c r="A98" s="6" t="s">
        <v>7</v>
      </c>
      <c r="B98" s="8">
        <f t="shared" ref="B98:L98" si="39">RANK(B80,B$77:B$90)</f>
        <v>3</v>
      </c>
      <c r="C98" s="8">
        <f t="shared" si="39"/>
        <v>3</v>
      </c>
      <c r="D98" s="8">
        <f t="shared" si="39"/>
        <v>3</v>
      </c>
      <c r="E98" s="8">
        <f t="shared" si="39"/>
        <v>3</v>
      </c>
      <c r="F98" s="8">
        <f t="shared" si="39"/>
        <v>3</v>
      </c>
      <c r="G98" s="8">
        <f t="shared" si="39"/>
        <v>3</v>
      </c>
      <c r="H98" s="8">
        <f t="shared" si="39"/>
        <v>3</v>
      </c>
      <c r="I98" s="8">
        <f t="shared" si="39"/>
        <v>3</v>
      </c>
      <c r="J98" s="8">
        <f t="shared" si="39"/>
        <v>3</v>
      </c>
      <c r="K98" s="8">
        <f t="shared" si="39"/>
        <v>3</v>
      </c>
      <c r="L98" s="8">
        <f t="shared" si="39"/>
        <v>3</v>
      </c>
    </row>
    <row r="99" spans="1:12" x14ac:dyDescent="0.35">
      <c r="A99" s="6" t="s">
        <v>8</v>
      </c>
      <c r="B99" s="8">
        <f t="shared" ref="B99:L99" si="40">RANK(B81,B$77:B$90)</f>
        <v>1</v>
      </c>
      <c r="C99" s="8">
        <f t="shared" si="40"/>
        <v>1</v>
      </c>
      <c r="D99" s="8">
        <f t="shared" si="40"/>
        <v>1</v>
      </c>
      <c r="E99" s="8">
        <f t="shared" si="40"/>
        <v>1</v>
      </c>
      <c r="F99" s="8">
        <f t="shared" si="40"/>
        <v>1</v>
      </c>
      <c r="G99" s="8">
        <f t="shared" si="40"/>
        <v>1</v>
      </c>
      <c r="H99" s="8">
        <f t="shared" si="40"/>
        <v>1</v>
      </c>
      <c r="I99" s="8">
        <f t="shared" si="40"/>
        <v>1</v>
      </c>
      <c r="J99" s="8">
        <f t="shared" si="40"/>
        <v>1</v>
      </c>
      <c r="K99" s="8">
        <f t="shared" si="40"/>
        <v>1</v>
      </c>
      <c r="L99" s="8">
        <f t="shared" si="40"/>
        <v>1</v>
      </c>
    </row>
    <row r="100" spans="1:12" x14ac:dyDescent="0.35">
      <c r="A100" s="6" t="s">
        <v>9</v>
      </c>
      <c r="B100" s="8">
        <f t="shared" ref="B100:L100" si="41">RANK(B82,B$77:B$90)</f>
        <v>12</v>
      </c>
      <c r="C100" s="8">
        <f t="shared" si="41"/>
        <v>12</v>
      </c>
      <c r="D100" s="8">
        <f t="shared" si="41"/>
        <v>12</v>
      </c>
      <c r="E100" s="8">
        <f t="shared" si="41"/>
        <v>12</v>
      </c>
      <c r="F100" s="8">
        <f t="shared" si="41"/>
        <v>12</v>
      </c>
      <c r="G100" s="8">
        <f t="shared" si="41"/>
        <v>11</v>
      </c>
      <c r="H100" s="8">
        <f t="shared" si="41"/>
        <v>11</v>
      </c>
      <c r="I100" s="8">
        <f t="shared" si="41"/>
        <v>11</v>
      </c>
      <c r="J100" s="8">
        <f t="shared" si="41"/>
        <v>11</v>
      </c>
      <c r="K100" s="8">
        <f t="shared" si="41"/>
        <v>11</v>
      </c>
      <c r="L100" s="8">
        <f t="shared" si="41"/>
        <v>11</v>
      </c>
    </row>
    <row r="101" spans="1:12" x14ac:dyDescent="0.35">
      <c r="A101" s="6" t="s">
        <v>10</v>
      </c>
      <c r="B101" s="8">
        <f t="shared" ref="B101:L101" si="42">RANK(B83,B$77:B$90)</f>
        <v>10</v>
      </c>
      <c r="C101" s="8">
        <f t="shared" si="42"/>
        <v>10</v>
      </c>
      <c r="D101" s="8">
        <f t="shared" si="42"/>
        <v>10</v>
      </c>
      <c r="E101" s="8">
        <f t="shared" si="42"/>
        <v>10</v>
      </c>
      <c r="F101" s="8">
        <f t="shared" si="42"/>
        <v>10</v>
      </c>
      <c r="G101" s="8">
        <f t="shared" si="42"/>
        <v>10</v>
      </c>
      <c r="H101" s="8">
        <f t="shared" si="42"/>
        <v>10</v>
      </c>
      <c r="I101" s="8">
        <f t="shared" si="42"/>
        <v>10</v>
      </c>
      <c r="J101" s="8">
        <f t="shared" si="42"/>
        <v>10</v>
      </c>
      <c r="K101" s="8">
        <f t="shared" si="42"/>
        <v>10</v>
      </c>
      <c r="L101" s="8">
        <f t="shared" si="42"/>
        <v>10</v>
      </c>
    </row>
    <row r="102" spans="1:12" x14ac:dyDescent="0.35">
      <c r="A102" s="6" t="s">
        <v>11</v>
      </c>
      <c r="B102" s="8">
        <f t="shared" ref="B102:L102" si="43">RANK(B84,B$77:B$90)</f>
        <v>11</v>
      </c>
      <c r="C102" s="8">
        <f t="shared" si="43"/>
        <v>11</v>
      </c>
      <c r="D102" s="8">
        <f t="shared" si="43"/>
        <v>11</v>
      </c>
      <c r="E102" s="8">
        <f t="shared" si="43"/>
        <v>11</v>
      </c>
      <c r="F102" s="8">
        <f t="shared" si="43"/>
        <v>11</v>
      </c>
      <c r="G102" s="8">
        <f t="shared" si="43"/>
        <v>12</v>
      </c>
      <c r="H102" s="8">
        <f t="shared" si="43"/>
        <v>12</v>
      </c>
      <c r="I102" s="8">
        <f t="shared" si="43"/>
        <v>12</v>
      </c>
      <c r="J102" s="8">
        <f t="shared" si="43"/>
        <v>12</v>
      </c>
      <c r="K102" s="8">
        <f t="shared" si="43"/>
        <v>12</v>
      </c>
      <c r="L102" s="8">
        <f t="shared" si="43"/>
        <v>12</v>
      </c>
    </row>
    <row r="103" spans="1:12" x14ac:dyDescent="0.35">
      <c r="A103" s="6" t="s">
        <v>12</v>
      </c>
      <c r="B103" s="8">
        <f t="shared" ref="B103:L103" si="44">RANK(B85,B$77:B$90)</f>
        <v>7</v>
      </c>
      <c r="C103" s="8">
        <f t="shared" si="44"/>
        <v>7</v>
      </c>
      <c r="D103" s="8">
        <f t="shared" si="44"/>
        <v>7</v>
      </c>
      <c r="E103" s="8">
        <f t="shared" si="44"/>
        <v>7</v>
      </c>
      <c r="F103" s="8">
        <f t="shared" si="44"/>
        <v>7</v>
      </c>
      <c r="G103" s="8">
        <f t="shared" si="44"/>
        <v>8</v>
      </c>
      <c r="H103" s="8">
        <f t="shared" si="44"/>
        <v>8</v>
      </c>
      <c r="I103" s="8">
        <f t="shared" si="44"/>
        <v>8</v>
      </c>
      <c r="J103" s="8">
        <f t="shared" si="44"/>
        <v>8</v>
      </c>
      <c r="K103" s="8">
        <f t="shared" si="44"/>
        <v>8</v>
      </c>
      <c r="L103" s="8">
        <f t="shared" si="44"/>
        <v>8</v>
      </c>
    </row>
    <row r="104" spans="1:12" x14ac:dyDescent="0.35">
      <c r="A104" s="6" t="s">
        <v>13</v>
      </c>
      <c r="B104" s="8">
        <f t="shared" ref="B104:L104" si="45">RANK(B86,B$77:B$90)</f>
        <v>13</v>
      </c>
      <c r="C104" s="8">
        <f t="shared" si="45"/>
        <v>13</v>
      </c>
      <c r="D104" s="8">
        <f t="shared" si="45"/>
        <v>13</v>
      </c>
      <c r="E104" s="8">
        <f t="shared" si="45"/>
        <v>13</v>
      </c>
      <c r="F104" s="8">
        <f t="shared" si="45"/>
        <v>13</v>
      </c>
      <c r="G104" s="8">
        <f t="shared" si="45"/>
        <v>13</v>
      </c>
      <c r="H104" s="8">
        <f t="shared" si="45"/>
        <v>13</v>
      </c>
      <c r="I104" s="8">
        <f t="shared" si="45"/>
        <v>13</v>
      </c>
      <c r="J104" s="8">
        <f t="shared" si="45"/>
        <v>13</v>
      </c>
      <c r="K104" s="8">
        <f t="shared" si="45"/>
        <v>13</v>
      </c>
      <c r="L104" s="8">
        <f t="shared" si="45"/>
        <v>13</v>
      </c>
    </row>
    <row r="105" spans="1:12" x14ac:dyDescent="0.35">
      <c r="A105" s="6" t="s">
        <v>14</v>
      </c>
      <c r="B105" s="8">
        <f t="shared" ref="B105:L105" si="46">RANK(B87,B$77:B$90)</f>
        <v>14</v>
      </c>
      <c r="C105" s="8">
        <f t="shared" si="46"/>
        <v>14</v>
      </c>
      <c r="D105" s="8">
        <f t="shared" si="46"/>
        <v>14</v>
      </c>
      <c r="E105" s="8">
        <f t="shared" si="46"/>
        <v>14</v>
      </c>
      <c r="F105" s="8">
        <f t="shared" si="46"/>
        <v>14</v>
      </c>
      <c r="G105" s="8">
        <f t="shared" si="46"/>
        <v>14</v>
      </c>
      <c r="H105" s="8">
        <f t="shared" si="46"/>
        <v>14</v>
      </c>
      <c r="I105" s="8">
        <f t="shared" si="46"/>
        <v>14</v>
      </c>
      <c r="J105" s="8">
        <f t="shared" si="46"/>
        <v>14</v>
      </c>
      <c r="K105" s="8">
        <f t="shared" si="46"/>
        <v>14</v>
      </c>
      <c r="L105" s="8">
        <f t="shared" si="46"/>
        <v>14</v>
      </c>
    </row>
    <row r="106" spans="1:12" x14ac:dyDescent="0.35">
      <c r="A106" s="6" t="s">
        <v>15</v>
      </c>
      <c r="B106" s="8">
        <f t="shared" ref="B106:L106" si="47">RANK(B88,B$77:B$90)</f>
        <v>8</v>
      </c>
      <c r="C106" s="8">
        <f t="shared" si="47"/>
        <v>8</v>
      </c>
      <c r="D106" s="8">
        <f t="shared" si="47"/>
        <v>9</v>
      </c>
      <c r="E106" s="8">
        <f t="shared" si="47"/>
        <v>9</v>
      </c>
      <c r="F106" s="8">
        <f t="shared" si="47"/>
        <v>9</v>
      </c>
      <c r="G106" s="8">
        <f t="shared" si="47"/>
        <v>9</v>
      </c>
      <c r="H106" s="8">
        <f t="shared" si="47"/>
        <v>9</v>
      </c>
      <c r="I106" s="8">
        <f t="shared" si="47"/>
        <v>9</v>
      </c>
      <c r="J106" s="8">
        <f t="shared" si="47"/>
        <v>9</v>
      </c>
      <c r="K106" s="8">
        <f t="shared" si="47"/>
        <v>9</v>
      </c>
      <c r="L106" s="8">
        <f t="shared" si="47"/>
        <v>9</v>
      </c>
    </row>
    <row r="107" spans="1:12" x14ac:dyDescent="0.35">
      <c r="A107" s="6" t="s">
        <v>16</v>
      </c>
      <c r="B107" s="8">
        <f t="shared" ref="B107:L107" si="48">RANK(B89,B$77:B$90)</f>
        <v>9</v>
      </c>
      <c r="C107" s="8">
        <f t="shared" si="48"/>
        <v>9</v>
      </c>
      <c r="D107" s="8">
        <f t="shared" si="48"/>
        <v>8</v>
      </c>
      <c r="E107" s="8">
        <f t="shared" si="48"/>
        <v>8</v>
      </c>
      <c r="F107" s="8">
        <f t="shared" si="48"/>
        <v>8</v>
      </c>
      <c r="G107" s="8">
        <f t="shared" si="48"/>
        <v>7</v>
      </c>
      <c r="H107" s="8">
        <f t="shared" si="48"/>
        <v>7</v>
      </c>
      <c r="I107" s="8">
        <f t="shared" si="48"/>
        <v>6</v>
      </c>
      <c r="J107" s="8">
        <f t="shared" si="48"/>
        <v>5</v>
      </c>
      <c r="K107" s="8">
        <f t="shared" si="48"/>
        <v>5</v>
      </c>
      <c r="L107" s="8">
        <f t="shared" si="48"/>
        <v>4</v>
      </c>
    </row>
    <row r="108" spans="1:12" x14ac:dyDescent="0.35">
      <c r="A108" s="6" t="s">
        <v>17</v>
      </c>
      <c r="B108" s="8">
        <f t="shared" ref="B108:L108" si="49">RANK(B90,B$77:B$90)</f>
        <v>2</v>
      </c>
      <c r="C108" s="8">
        <f t="shared" si="49"/>
        <v>2</v>
      </c>
      <c r="D108" s="8">
        <f t="shared" si="49"/>
        <v>2</v>
      </c>
      <c r="E108" s="8">
        <f t="shared" si="49"/>
        <v>2</v>
      </c>
      <c r="F108" s="8">
        <f t="shared" si="49"/>
        <v>2</v>
      </c>
      <c r="G108" s="8">
        <f t="shared" si="49"/>
        <v>2</v>
      </c>
      <c r="H108" s="8">
        <f t="shared" si="49"/>
        <v>2</v>
      </c>
      <c r="I108" s="8">
        <f t="shared" si="49"/>
        <v>2</v>
      </c>
      <c r="J108" s="8">
        <f t="shared" si="49"/>
        <v>2</v>
      </c>
      <c r="K108" s="8">
        <f t="shared" si="49"/>
        <v>2</v>
      </c>
      <c r="L108" s="8">
        <f t="shared" si="49"/>
        <v>2</v>
      </c>
    </row>
  </sheetData>
  <mergeCells count="5">
    <mergeCell ref="A93:L93"/>
    <mergeCell ref="A22:K22"/>
    <mergeCell ref="A40:K40"/>
    <mergeCell ref="A58:K58"/>
    <mergeCell ref="A75:L7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Prasanya Sarkar</dc:creator>
  <cp:lastModifiedBy>Prasanya Sarkar</cp:lastModifiedBy>
  <dcterms:created xsi:type="dcterms:W3CDTF">2015-06-05T18:17:20Z</dcterms:created>
  <dcterms:modified xsi:type="dcterms:W3CDTF">2023-10-23T11:14:31Z</dcterms:modified>
</cp:coreProperties>
</file>